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marko\Desktop\J-129-2025 Sanacija unutarnjeg prostora Ispostave Supetar-Brač\"/>
    </mc:Choice>
  </mc:AlternateContent>
  <bookViews>
    <workbookView xWindow="-105" yWindow="-105" windowWidth="33120" windowHeight="18000"/>
  </bookViews>
  <sheets>
    <sheet name="Supetar" sheetId="1" r:id="rId1"/>
  </sheets>
  <definedNames>
    <definedName name="_xlnm.Print_Area" localSheetId="0">Supetar!$A$1:$F$101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8" i="1" l="1"/>
  <c r="F28" i="1" l="1"/>
  <c r="F56" i="1"/>
  <c r="F55" i="1"/>
  <c r="F44" i="1"/>
  <c r="F42" i="1"/>
  <c r="F40" i="1"/>
  <c r="F37" i="1"/>
  <c r="F34" i="1"/>
  <c r="F33" i="1"/>
  <c r="F26" i="1"/>
  <c r="F24" i="1"/>
  <c r="F22" i="1"/>
  <c r="F20" i="1"/>
  <c r="F65" i="1"/>
  <c r="F63" i="1"/>
  <c r="F61" i="1"/>
  <c r="F50" i="1"/>
  <c r="F48" i="1" l="1"/>
  <c r="F46" i="1"/>
  <c r="F97" i="1"/>
  <c r="F18" i="1"/>
  <c r="F12" i="1"/>
  <c r="F91" i="1" l="1"/>
  <c r="F11" i="1"/>
  <c r="F89" i="1" l="1"/>
  <c r="F73" i="1"/>
  <c r="F93" i="1" l="1"/>
  <c r="F85" i="1"/>
  <c r="F83" i="1"/>
  <c r="F79" i="1"/>
  <c r="F75" i="1"/>
  <c r="F71" i="1"/>
  <c r="F70" i="1"/>
  <c r="F16" i="1"/>
  <c r="F14" i="1"/>
  <c r="F10" i="1"/>
  <c r="F9" i="1"/>
  <c r="F8" i="1"/>
  <c r="F99" i="1" l="1"/>
  <c r="F100" i="1" s="1"/>
  <c r="F101" i="1" s="1"/>
</calcChain>
</file>

<file path=xl/sharedStrings.xml><?xml version="1.0" encoding="utf-8"?>
<sst xmlns="http://schemas.openxmlformats.org/spreadsheetml/2006/main" count="151" uniqueCount="116">
  <si>
    <t>Količina</t>
  </si>
  <si>
    <t>2.</t>
  </si>
  <si>
    <t>3.</t>
  </si>
  <si>
    <t>4.</t>
  </si>
  <si>
    <t>5.</t>
  </si>
  <si>
    <t>6.</t>
  </si>
  <si>
    <t>7.</t>
  </si>
  <si>
    <t>kom</t>
  </si>
  <si>
    <t>Ogledalo</t>
  </si>
  <si>
    <t>OPĆI TEHNIČKI UVJETI</t>
  </si>
  <si>
    <t>Jedinica mjere</t>
  </si>
  <si>
    <t>šlicevi instalacija do 10cm</t>
  </si>
  <si>
    <t>šlicevi instalacija do 20cm</t>
  </si>
  <si>
    <t>Izrada dodatne horizontalne i vertikalne hidroizolacije u sanitarnim prostorima, cementnim mortom ojačanim dvokomponentnim vlaknima. Izvedba u dva sloja, ukupne debljine min. 4 mm. Horizontalna hidroizolacija obuhvaća izradu hidroizolacije poda, na cementni estrih, i po proizvođaču propisano vertikalno povijanje izolacije po obodu prostorija - sokl hidroizolacije (cca 10 cm). U svemu prema uputama i tehničkom listu proizvođača.  Obračun po m2 izolirane površine.</t>
  </si>
  <si>
    <t>m2</t>
  </si>
  <si>
    <t>Red. Broj</t>
  </si>
  <si>
    <t>WC školjka sa vodokotlićem</t>
  </si>
  <si>
    <t>kpl</t>
  </si>
  <si>
    <t>Polica</t>
  </si>
  <si>
    <t>Umivaonik sa mješalicom</t>
  </si>
  <si>
    <t>Galanterija</t>
  </si>
  <si>
    <t xml:space="preserve">1. </t>
  </si>
  <si>
    <t>m</t>
  </si>
  <si>
    <t>Radovi rušenja, demontaže i pripreme</t>
  </si>
  <si>
    <t>Vodovod i odvodnja</t>
  </si>
  <si>
    <t>DN 20</t>
  </si>
  <si>
    <t>Elektroinstalacije</t>
  </si>
  <si>
    <t xml:space="preserve">Dobava materijala i ličenje zidova i stropova bijelom poludisperzivnom bojom s pripremom podloge. Priprema zida obuhvaća slijedeće: otprašivanje i impregnaciju bezbojnim premazom, gletanja u dva sloja, brušenje i otprašivanje.
Bojanje u potrebnom broju premaza (najmanje dva) do potpunog prekrivanja podloge. Sve izvesti prema uputama proizvođača odabranog proizvoda. 
</t>
  </si>
  <si>
    <t>kompl.</t>
  </si>
  <si>
    <t xml:space="preserve"> Ø 50</t>
  </si>
  <si>
    <t>Doprema, ugradnja i spajanje PPR podžbuknog ventila s pripadajućom rozetom i zaštitnom kapom. Uključuje sav potreban materijal, pribor, spajanje na postojeću PPR instalaciju zavarivanjem, usklađivanje položaja ventila, ispitivanje nepropusnosti spojeva te sve pomoćne radove potrebne za potpunu funkcionalnost sustava. Izvedba prema važećim normama i pravilima struke. Obračun po komadu.</t>
  </si>
  <si>
    <t>Nabava i ugradnja kutnog ventila 1/2" x 3/8" za priključak sanitarnih uređaja (miješalica, slavina, vodokotlić). Uključuje sav potreban materijal, brtve, priključenje na instalaciju, učvršćivanje i ispitivanje nepropusnosti spoja te sve pomoćne radove potrebne za ispravan rad armature. Izvedba prema važećim normama i pravilima struke.</t>
  </si>
  <si>
    <t xml:space="preserve"> Ø110</t>
  </si>
  <si>
    <t xml:space="preserve">Demontaža priključnica, trošila, rasvjetnih tijela i utičnica sa pripadajućom instalacijom te prijenos, utovar i odvozom na  deponiji.U cijenu uključeno i odspajanje strujnog kruga prije početka radova.
</t>
  </si>
  <si>
    <t>Rušenje postojeće zidne i podne keramičke obloge, uključujući skidanje pločica, uklanjanje starog ljepila i podloge do čvrstog sloja. Radovi obuhvaćaju ručno ili strojno otkivanje, sortiranje materijala, čišćenje površina i odvoz šute. U cijenu su uključeni svi potrebni alat, radna snaga, zaštita prostora i svi pripremni i završni pomoćni radovi. Obračun po m2.</t>
  </si>
  <si>
    <t>Demontaža starih sanitarnih uređaja i galanterije i opreme zajedno sa pripadajućim instalacijama te prijenos, utovar i odvoz na deponij. Obračun po komadu.</t>
  </si>
  <si>
    <t>Rušenje postojećeg cementnog estriha do nosive podloge, uključujući strojno ili ručno razbijanje, uklanjanje i prikupljanje materijala. Radovi obuhvaćaju čišćenje površine, utovar i odvoz šute te sve pripremne i završne pomoćne radove. U cijenu su uključeni sav potreban alat, radna snaga i zaštita prostora. Obračun po m2.</t>
  </si>
  <si>
    <t>Strojno ili ručno bušenje / probijanje zida za izvedbu otvora odgovarajućeg profila (najčešće Ø110 mm) za prolaz odvodne cijevi WC školjke. Radovi uključuju označavanje položaja, zaštitu prostora, probijanje konstrukcije, uklanjanje materijala, čišćenje otvora te pripremu za ugradnju instalacije. U cijenu su uključeni svi potrebni alat, radna snaga i pomoćni radovi. Obračun po komadu.</t>
  </si>
  <si>
    <t>Izrada i ugradnja vodovodne instalacije od PP-R cijevi i fitinga odgovarajućih profila DN 20 za hladnu i/ili toplu vodu. Radovi uključuju mjerenje, rezanje, zavarivanje (polifuzijsko spajanje), postavljanje potrebnih ventila, koljena, T-komada, učvršćivanje cjevovoda, ispitivanje tlačnim testom te pripremu podloge i sve pomoćne radove potrebne za potpuno funkcionalan sustav. U cijenu je uključen sav potreban materijal, spojni elementi i radna snaga.</t>
  </si>
  <si>
    <t>Nabava i ugradnja podpultnog niskotlačnog električnog bojlera kapaciteta 5 litara, uključujući sav pripadajući montažni materijal, nosače, fleksibilne cijevi, sigurnosni ventil i potrebno spajanje na instalaciju vode i struje. U cijenu je uključeno povezivanje s niskotlačnom miješalicom, provjera funkcionalnosti, ispitivanje nepropusnosti i podešavanje rada, te svi pomoćni radovi potrebni za potpunu funkcionalnost uređaja. Izvedba prema važećim normama i pravilima struke. Obračun po komadu.</t>
  </si>
  <si>
    <t>Izrada kompletne nove instalacije od razvodne kutije do rasvjetnih tijela, zidnih prekidača i električnih potrošača. Radovi uključuju: polaganje i fiksiranje odgovarajućih kabela, spajanje u razvodnoj kutiji, postavljanje zaštitnih cijevi gdje je potrebno, označavanje kabela, spajanje na rasvjetna tijela i potrošače, provjeru električne kontinuiteta i ispitivanje instalacije. U cijenu su uključeni svi materijali, pribor i radna snaga. Obračun po m.</t>
  </si>
  <si>
    <t>Dobava i ugradnja elektro kutija promjera 60 mm za zidne utičnice i prekidače. Radovi uključuju: označavanje položaja, izradu šliceva u zidovima, umetanje kutija, učvršćivanje u ravnini sa zidom, eventualno niveliranje i pripremu za ugradnju završne elektro opreme. U cijenu su uključeni svi potrebni materijali, radna snaga i pomoćni radovi za potpuno funkcionalnu elektro instalaciju. Obračun po komadu</t>
  </si>
  <si>
    <t>Dobava i ugradnja LED rasvjetnih tijela minimalne snage 30 W, s bijelim PC kućištem, postavljenih na predviđena mjesta prema projektu. Rasvjetna tijela moraju imati odgovarajuću IP zaštitu prema uvjetima prostora (npr. IP44 za vlažne prostorije). Radovi uključuju montažu na predviđene nosače, spajanje na elektroinstalaciju, provjeru funkcionalnosti, niveliranje i čišćenje prostora nakon ugradnje. U cijenu su uključeni svi materijali, pribor, radna snaga i pomoćni radovi potrebni za potpunu funkcionalnost sustava Obračun po komadu.</t>
  </si>
  <si>
    <t>Dobava i ugradnja podžbuknih električnih utičnica tipa Šuko, 230V / 16A, u skladu s DIN standardom. Radovi uključuju: izradu šliceva u zidovima, ugradnju podžbukne kutije, umetanje i učvršćivanje utičnice, spajanje na postojeću elektroinstalaciju, provjeru funkcionalnosti i zaštite, te završno niveliranje i čišćenje prostora. U cijenu su uključeni svi potrebni materijali, pribor, radna snaga i pomoćni radovi za potpuno funkcionalnu instalaciju.</t>
  </si>
  <si>
    <t>Dobava i ugradnja podžbuknih električnih prekidača, 230V / 16A, u skladu s DIN standardom. Radovi uključuju: izradu šliceva u zidovima, ugradnju podžbukne kutije, umetanje i učvršćivanje prekidača, spajanje na postojeću elektroinstalaciju, provjeru funkcionalnosti i sigurnosti, te završno niveliranje i čišćenje prostora. U cijenu su uključeni svi materijali, pribor, radna snaga i pomoćni radovi potrebni za potpuno funkcionalnu instalaciju.</t>
  </si>
  <si>
    <t>Zidarski radovi</t>
  </si>
  <si>
    <t xml:space="preserve">Zidarska i žbukarska obrada šliceva izrađenih za polaganje elektroinstalacija i vodoinstalacija. Radovi uključuju: pripremu površine, nanošenje odgovarajuće žbuke ili maltera, niveliranje i glatko završno oblikovanje zida ili stropa, sukladno okolnom zidu i završnoj obradi. U cijenu su uključeni svi materijali, radna snaga, zaštita okoliša i pomoćni radovi za potpuno estetsko i funkcionalno zatvaranje šliceva. Obračun po m.
</t>
  </si>
  <si>
    <t>Poravnanje zidova nakon uklanjanja zidnih keramičkih obloga i pripadajuće podloge. Radovi uključuju: uklanjanje ostataka ljepila i nečistoća, popunjavanje udubina i neravnina, izravnavanje površine žbukom ili malterom, brušenje i priprema zida za daljnje oblaganje ili završnu obradu. U cijenu su uključeni svi materijali, alat, radna snaga i pomoćni radovi za kvalitetno i ravno zidno površinsko rješenje. Obračun po m2</t>
  </si>
  <si>
    <t>Izolaterski radovi</t>
  </si>
  <si>
    <t>Keramičarski radovi</t>
  </si>
  <si>
    <r>
      <t xml:space="preserve">Dobava materijala i polaganje zidnih keramičkih pločica 1. klase, normalne upojnosti, na zidove, na predhodno pripremljenu podlogu, ljepljenjem cementnim ljepilom. Zid pripremljenom podlogom smatra se obrušena, otprašena i tretirana podloga s odgovarajućim predpremazima za upojnu podlogu (cementna žbuka ili gipskartonske ploče). Podloga se prethodno tretira sa odgovarajučim primerom ovisno o upojnosti i vrsti podloge. Sljubnice se zapunjavaju standardnom fug masom u boji. Spojevi zidnih ploha zapunjavaju se visokokvalitetnim sanitarnim silikonom u istovjetnoj boji fug mase. Reške moraju teći kontinuirano i usklađeno s rasterom podnih pločica. Stavka obuhvaća sav rad sa svim potrebnim predradnjama, materijalom i priborom te fugiranjem u boji po izboru investitora. U stavci uračunati završni, kutni i dilatacijski aluminijski profili. Obračun po m2.
</t>
    </r>
    <r>
      <rPr>
        <b/>
        <sz val="12"/>
        <color theme="1"/>
        <rFont val="Myriad Pro"/>
        <family val="2"/>
      </rPr>
      <t>NAPOMENA: Nabavna vrijednost pločica do 25 €/m2</t>
    </r>
  </si>
  <si>
    <t>Soboslikarsko ličilaćki radovi</t>
  </si>
  <si>
    <t>Bojanje postojećih unutarnjih vrata, uključujući vratno krilo i pripadajući štok. Radovi obuhvaćaju kompletnu pripremu podloge: čišćenje, odmašćivanje, brušenje, uklanjanje labavih dijelova stare boje, popravak manjih oštećenja kitom te nanošenje temeljnog premaza po potrebi.
Nakon pripreme, nanosi se završni premaz(s) visokokvalitetnom lak-bojom ili emailom u tonu usklađenom s postojećom završnom obradom. U cijenu su uključeni sav rad, materijal, zaštita okolnih površina i čišćenje nakon radova. Obračun po komadu.</t>
  </si>
  <si>
    <t>Bojanje postojećih prozora i grilja. Radovi obuhvaćaju kompletnu pripremu podloge: čišćenje, odmašćivanje, brušenje, uklanjanje labavih dijelova stare boje, popravak manjih oštećenja kitom te nanošenje temeljnog premaza po potrebi.
Nakon pripreme, nanosi se završni premaz visokokvalitetnom lak-bojom ili emailom u tonu usklađenom s postojećom završnom obradom. U cijenu su uključeni sav rad, materijal, zaštita okolnih površina i čišćenje nakon radova. Obračun po komadu.</t>
  </si>
  <si>
    <t>Završno čišćenje prostora nakon izvedenih radova uključujući: Sakupljanje i odvoz svih preostalih materijala, ambalaže, otpada, otpada od građevinskog materijala (npr. prašina, ostaci boje, lim, karton, plastika, metal, otpadne ploče, kutije i sl.). Čišćenje svih radnih površina, podova, vrata, prozora i ostalih površina koje su bile izložene radovima.
Čišćenje svih prostorija gdje su radovi izvođeni, uključujući uklanjanje prašine i ostataka materijala sa svih površina. Obračun po kompletu.</t>
  </si>
  <si>
    <t>Dobava materijala i izrada plivajućeg poda. Slojevi se postavljaju na armiranobetonsku stropnu ploču, te se sastoje od:
- elastificirani ekspandirani polistiren (EPS-T), debljine 2 cm, koeficijent toplinske provodljivosti λ≤0,042W/mK.
- polietilenska folija (PE folija), debljine 0,25 mm, slobodno položena s preklopima od 20 cm, uzdignuta uz rub.
- rubne trake od ekspandiranog polistirena (EPS), debljine 1 cm, visine do 8 cm.
- cementni estrih, debljine od 4 cm do 6 cm, armiran poliesterskim vlaknima i zaglađen, gornja površina u nagibu prema odvodu, završno obrađena i u potpunosti pripremljena za postavu podne obloge. Obračun po m2.</t>
  </si>
  <si>
    <t>Oprema</t>
  </si>
  <si>
    <t>Strojno ili ručno rezanje i izrada šliceva u zidovima za polaganje odvodnih PP/PVC cijevi odgovarajućih promjera. Uključuje označavanje trasa, zaštitu prostora, uklanjanje materijala, čišćenje šlica, te pripremu podloge za ugradnju instalacije. U cijenu su uključeni svi potrebni alat, radna snaga i pomoćni radovi. Obračun po m.</t>
  </si>
  <si>
    <t>Strojno ili ručno rezanje i izrada šliceva u zidovima za polaganje vodovodnih PP-R cijevi odgovarajućih promjera. Uključuje označavanje trasa, zaštitu prostora, uklanjanje materijala, čišćenje šlica, te pripremu podloge za ugradnju instalacije. U cijenu su uključeni svi potrebni alat, radna snaga i pomoćni radovi. Obračun po m.</t>
  </si>
  <si>
    <t>Dobava i ugradba WC školjke izrađene od fajansa I klase (sanitarne keramike), bijele boje sa odvodom u podu  komplet sa: visokomontažnim bešumnim vodokotlićem sa spojnim cijevima, punim PVC poklopcem i daskom,  držaćem za toalet papir, četkom za wc i svim potrebnim sitnim i montažnim materijalom za ugradbu, kao i materijal potreban za brtvljenje wc školjke. Obračun po komadu.</t>
  </si>
  <si>
    <t>Dobava i ugradnja ogledala od brušenog stakla postavljenog iznad umivaonika. Ogledalo je bez okvira, s obrađenim i brušenim rubovima. Uključuje sav potreban montažni pribor za sigurno učvršćenje na zid (konzole, nosači, ljepila ili drugi sustav pričvršćenja), niveliranje, čišćenje, zaštitu prostora tijekom ugradnje te sve pomoćne radove potrebne za kvalitetnu finalizaciju.  U cijeni i dobava te postava etažera. 
Ogledalo dimenzija 60/40 cm</t>
  </si>
  <si>
    <r>
      <t xml:space="preserve">Dobava materijala i polaganje podnih keramičkih gres pločica 1. klase, protukliznosti R10, u unutarnjim prostorijama, na predhodno pripremljenu podlogu, ljepljenjem visoko obogacenim fleksibilnim cementnim ljepilom. Pod pripremljenom podlogom smatra se obrušena, otprašena i tretirana podloga s odgovarajućim predpremazima za upojnu podlogu (cementni estrih). Sljubnice se zapunjavaju flexibilnom fug masom u boji. Spojevi zidnih i podnih ploha zapunjavaju se visokokvalitetnim sanitarnim silikonom u istovjetnoj boji fug mase. Stavka obuhvaća sav rad sa svim potrebnim predradnjama, materijalom i priborom te fugiranjem u boji po izboru investitora. U stavci uračunate završni i dilatacijski aluminijski profili i sokl u kuhinji. Obračun po m2.
</t>
    </r>
    <r>
      <rPr>
        <b/>
        <sz val="12"/>
        <color theme="1"/>
        <rFont val="Myriad Pro"/>
        <family val="2"/>
      </rPr>
      <t>NAPOMENA: Nabavna vrijednost pločica do 25€/m2</t>
    </r>
  </si>
  <si>
    <t>Svi radovi trebaju se izvoditi pažljivo i po pravilima struke poštujući sve važeće zakone RH. Sav ugrađeni materijal treba odgovarati propisanim normama i za to imati odgovarajuće ateste koje će izvođač predati investitoru. U cijenu uključen sav rad, materijal i pomoćni materijal, potrebna ispitivanja, osiguranje gradilišta, svakodnevno čišćenje gradilišta, izvođenje radova u uvjetima uporabe ostatka poslovne zgrade, komunikacije sa lokalnim službama, pristojbe i naknade za zauzeća javnih površina ukoliko je potrebno, troškovi skladištenja, svi transporti, cijena zbrinjavanja otpada na zakonom propisan način itd. Radovi će se održavati u tjednu i tokom vikenda prema dogovoru s Naručiteljem. Kontakt osoba: Jure Mijatović 021/310-913</t>
  </si>
  <si>
    <t>Naziv materijala / Opis usluge</t>
  </si>
  <si>
    <t>1.1.</t>
  </si>
  <si>
    <t>1.2.</t>
  </si>
  <si>
    <t>1.3.</t>
  </si>
  <si>
    <t>1.4.</t>
  </si>
  <si>
    <t>1.6.</t>
  </si>
  <si>
    <t>1.7.</t>
  </si>
  <si>
    <t>1.8.</t>
  </si>
  <si>
    <t>1.9.</t>
  </si>
  <si>
    <t>2.1.</t>
  </si>
  <si>
    <t>2.2.</t>
  </si>
  <si>
    <t>2.3.</t>
  </si>
  <si>
    <t>2.4.</t>
  </si>
  <si>
    <t>2.5.</t>
  </si>
  <si>
    <t>2.6.</t>
  </si>
  <si>
    <t>2.7.</t>
  </si>
  <si>
    <t>3.1.</t>
  </si>
  <si>
    <t>3.2.</t>
  </si>
  <si>
    <t>3.3.</t>
  </si>
  <si>
    <t>3.4.</t>
  </si>
  <si>
    <t>3.5.</t>
  </si>
  <si>
    <t>4.1.</t>
  </si>
  <si>
    <t>4.2.</t>
  </si>
  <si>
    <t>4.3.</t>
  </si>
  <si>
    <t>5.1.</t>
  </si>
  <si>
    <t>6.1.</t>
  </si>
  <si>
    <t>7.1.</t>
  </si>
  <si>
    <t>7.2.</t>
  </si>
  <si>
    <t>7.3.</t>
  </si>
  <si>
    <t xml:space="preserve">8. </t>
  </si>
  <si>
    <t>8.1.</t>
  </si>
  <si>
    <t xml:space="preserve">Dobava, isporuka i transport do gradilišta te kompletna ugradnja:
Donjeg kuhinjskog elementa širine do 80 cm, s pripadajućim koritom sudopera (inox ili sl.), uključujući sav potreban okov i pripremu za priključke.
Gornjeg visećeg kuhinjskog elementa širine do 80 cm, s okovom za zidnu montažu.
Radovi uključuju montažu, nivelaciju, pričvršćivanje, podešavanje fronti, bušenje, postavljanje sifona i spajanje na postojeće instalacije (bez izmjena instalacija).Sav materijal i pribor potreban za izvedbu uključen u cijenu. 
U stavku je uključena i dobava mješalice sudopera sa pripadajućim sifonom i svim spojnim elmentima. Obračun po kompletu.
</t>
  </si>
  <si>
    <t>2.8.</t>
  </si>
  <si>
    <t>4.4.</t>
  </si>
  <si>
    <t>6.2.</t>
  </si>
  <si>
    <t>CIJENA PONUDE, EUR bez PDV:</t>
  </si>
  <si>
    <t>CIJENA PONUDE, EUR s PDV-om:</t>
  </si>
  <si>
    <t>PDV 25%, EUR:</t>
  </si>
  <si>
    <t>1.5.</t>
  </si>
  <si>
    <t>1.10.</t>
  </si>
  <si>
    <t>1.11.</t>
  </si>
  <si>
    <t>1.12.</t>
  </si>
  <si>
    <t>1.13.</t>
  </si>
  <si>
    <t>Jedinična cijena stavke (EUR bez PDV-a)</t>
  </si>
  <si>
    <t>Ukupna cijena stavke 
(EUR bez PDV-a)</t>
  </si>
  <si>
    <t>Strojno ili ručno rezanje i izrada šliceva u zidovima za polaganje elektroinstalacije. Uključuje označavanje trasa, zaštitu prostora, uklanjanje materijala, čišćenje šlica, te pripremu podloge za ugradnju instalacije. U cijenu su uključeni svi potrebni alat, radna snaga i pomoćni radovi. Obračun po m.</t>
  </si>
  <si>
    <t>3.6.</t>
  </si>
  <si>
    <t>TROŠKOVNIK 
J-129/2025 Sanacija unutarnjeg prostora Ispostave Supetar - Brač</t>
  </si>
  <si>
    <t>2.9.</t>
  </si>
  <si>
    <t>3 x 1,5 mm²</t>
  </si>
  <si>
    <t>3 x 2,5 mm²</t>
  </si>
  <si>
    <t>Izrada i ugradnja kompletne odvodne instalacije wc-a i kuhinje od PP cijevi i fitinga različitih profila, uključujući rezanje, oblikovanje, spajanje i brtvljenje spojeva. Radovi obuhvaćaju postavljanje padova, učvršćivanje cjevovoda, izvedbu priključaka na sanitarne elemente, ugradnju revizionih elemenata te ispitivanje nepropusnosti sustava. U cijenu su uključeni svi potrebni materijali, pričvrsni elementi i pomoćni radovi. Izvedba prema važećim normama i pravilima struke. Obračun po m.</t>
  </si>
  <si>
    <t xml:space="preserve">Dobava i ugradba umivaonika izrađenog od fajansa (sanitarne keramike) I klase ; bijele boje, veličine cca 500/400 mm  komplet sa: jednoručnom stojećom dovodnom vodovodnom armaturom i odvodnm armaturom (sifonom), te sa svim potrebnim sitnim i montažnim materijalom za ugradbu. Obračun po komadu.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</si>
</sst>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1]_-;\-* #,##0.00\ [$€-1]_-;_-* &quot;-&quot;??\ [$€-1]_-;_-@_-"/>
  </numFmts>
  <fonts count="9">
    <font>
      <sz val="11"/>
      <color theme="1"/>
      <name val="Calibri"/>
      <family val="2"/>
      <charset val="238"/>
      <scheme val="minor"/>
    </font>
    <font>
      <b/>
      <sz val="11"/>
      <color theme="1"/>
      <name val="Myriad Pro"/>
      <family val="2"/>
    </font>
    <font>
      <sz val="11"/>
      <color theme="1"/>
      <name val="Myriad Pro"/>
      <family val="2"/>
    </font>
    <font>
      <b/>
      <sz val="11"/>
      <color rgb="FFFF0000"/>
      <name val="Myriad Pro"/>
      <family val="2"/>
    </font>
    <font>
      <b/>
      <sz val="12"/>
      <color theme="1"/>
      <name val="Myriad Pro"/>
      <family val="2"/>
    </font>
    <font>
      <sz val="12"/>
      <color theme="1"/>
      <name val="Myriad Pro"/>
      <family val="2"/>
    </font>
    <font>
      <sz val="12"/>
      <name val="Myriad Pro"/>
      <family val="2"/>
    </font>
    <font>
      <b/>
      <sz val="11"/>
      <color theme="1"/>
      <name val="Myriad Pro"/>
      <charset val="238"/>
    </font>
    <font>
      <sz val="12"/>
      <color theme="1"/>
      <name val="Myriad Pro"/>
      <charset val="238"/>
    </font>
  </fonts>
  <fills count="2">
    <fill>
      <patternFill patternType="none"/>
    </fill>
    <fill>
      <patternFill patternType="gray125"/>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136">
    <xf numFmtId="0" fontId="0" fillId="0" borderId="0" xfId="0"/>
    <xf numFmtId="0" fontId="2" fillId="0" borderId="0" xfId="0" applyFont="1"/>
    <xf numFmtId="4" fontId="2" fillId="0" borderId="0" xfId="0" applyNumberFormat="1" applyFont="1" applyAlignment="1">
      <alignment vertical="center"/>
    </xf>
    <xf numFmtId="4" fontId="3" fillId="0" borderId="0" xfId="0" applyNumberFormat="1" applyFont="1" applyAlignment="1">
      <alignment vertical="center"/>
    </xf>
    <xf numFmtId="0" fontId="2" fillId="0" borderId="1" xfId="0" applyFont="1" applyBorder="1"/>
    <xf numFmtId="0" fontId="4" fillId="0" borderId="1" xfId="0" applyFont="1" applyBorder="1" applyAlignment="1">
      <alignment horizontal="center" vertical="center" wrapText="1"/>
    </xf>
    <xf numFmtId="4" fontId="4" fillId="0" borderId="1" xfId="0" applyNumberFormat="1" applyFont="1" applyBorder="1" applyAlignment="1">
      <alignment horizontal="center" vertical="center" wrapText="1"/>
    </xf>
    <xf numFmtId="164" fontId="4"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top" wrapText="1"/>
    </xf>
    <xf numFmtId="4" fontId="5"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0" fontId="2" fillId="0" borderId="0" xfId="0" applyFont="1" applyAlignment="1">
      <alignment wrapText="1"/>
    </xf>
    <xf numFmtId="0" fontId="4" fillId="0" borderId="1" xfId="0" applyFont="1" applyBorder="1" applyAlignment="1">
      <alignment horizontal="left" vertical="top" wrapText="1"/>
    </xf>
    <xf numFmtId="4" fontId="2" fillId="0" borderId="0" xfId="0" applyNumberFormat="1" applyFont="1"/>
    <xf numFmtId="164" fontId="2" fillId="0" borderId="0" xfId="0" applyNumberFormat="1" applyFont="1"/>
    <xf numFmtId="0" fontId="1" fillId="0" borderId="0" xfId="0" applyFont="1"/>
    <xf numFmtId="4" fontId="1" fillId="0" borderId="0" xfId="0" applyNumberFormat="1" applyFont="1" applyAlignment="1">
      <alignmen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top" wrapText="1"/>
    </xf>
    <xf numFmtId="4" fontId="4" fillId="0" borderId="1" xfId="0" applyNumberFormat="1" applyFont="1" applyFill="1" applyBorder="1" applyAlignment="1">
      <alignment horizontal="center" vertical="center" wrapText="1"/>
    </xf>
    <xf numFmtId="164" fontId="4" fillId="0" borderId="1" xfId="0" applyNumberFormat="1" applyFont="1" applyFill="1" applyBorder="1" applyAlignment="1">
      <alignment vertical="center" wrapText="1"/>
    </xf>
    <xf numFmtId="0" fontId="1" fillId="0" borderId="0" xfId="0" applyFont="1" applyFill="1"/>
    <xf numFmtId="4" fontId="1" fillId="0" borderId="0" xfId="0" applyNumberFormat="1" applyFont="1" applyFill="1" applyAlignment="1">
      <alignment vertical="center"/>
    </xf>
    <xf numFmtId="4" fontId="3" fillId="0" borderId="0" xfId="0" applyNumberFormat="1" applyFont="1" applyFill="1" applyAlignment="1">
      <alignment vertical="center"/>
    </xf>
    <xf numFmtId="0" fontId="2" fillId="0" borderId="8" xfId="0" applyFont="1" applyBorder="1"/>
    <xf numFmtId="164" fontId="4" fillId="0" borderId="9" xfId="0" applyNumberFormat="1" applyFont="1" applyBorder="1" applyAlignment="1">
      <alignment vertical="center" wrapText="1"/>
    </xf>
    <xf numFmtId="0" fontId="5" fillId="0" borderId="8"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Fill="1" applyBorder="1" applyAlignment="1">
      <alignment horizontal="center" vertical="center" wrapText="1"/>
    </xf>
    <xf numFmtId="164" fontId="4" fillId="0" borderId="9" xfId="0" applyNumberFormat="1" applyFont="1" applyFill="1" applyBorder="1" applyAlignment="1">
      <alignment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4" fillId="0" borderId="3" xfId="0" applyFont="1" applyBorder="1" applyAlignment="1">
      <alignment horizontal="center" vertical="center" wrapText="1"/>
    </xf>
    <xf numFmtId="0" fontId="1" fillId="0" borderId="5" xfId="0" applyFont="1" applyBorder="1" applyAlignment="1">
      <alignment horizontal="left" vertical="top"/>
    </xf>
    <xf numFmtId="0" fontId="1" fillId="0" borderId="6" xfId="0" applyFont="1" applyBorder="1" applyAlignment="1">
      <alignment horizontal="left" vertical="top"/>
    </xf>
    <xf numFmtId="0" fontId="1" fillId="0" borderId="7" xfId="0" applyFont="1" applyBorder="1" applyAlignment="1">
      <alignment horizontal="left" vertical="top"/>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2" fillId="0" borderId="20" xfId="0" applyFont="1" applyBorder="1" applyAlignment="1">
      <alignment horizontal="left" vertical="top" wrapText="1"/>
    </xf>
    <xf numFmtId="0" fontId="1" fillId="0" borderId="12" xfId="0" applyFont="1" applyBorder="1" applyAlignment="1">
      <alignment horizontal="center" vertical="center" wrapText="1"/>
    </xf>
    <xf numFmtId="0" fontId="1" fillId="0" borderId="4" xfId="0" applyFont="1" applyBorder="1" applyAlignment="1">
      <alignment horizontal="center" vertical="center" wrapText="1"/>
    </xf>
    <xf numFmtId="0" fontId="4" fillId="0" borderId="3" xfId="0" applyFont="1" applyBorder="1" applyAlignment="1">
      <alignment vertical="center" wrapText="1"/>
    </xf>
    <xf numFmtId="0" fontId="4" fillId="0" borderId="4" xfId="0" applyFont="1" applyBorder="1" applyAlignment="1">
      <alignment horizontal="center" vertical="center" wrapText="1"/>
    </xf>
    <xf numFmtId="4" fontId="4" fillId="0" borderId="3" xfId="0" applyNumberFormat="1" applyFont="1" applyBorder="1" applyAlignment="1">
      <alignment vertical="center" wrapText="1"/>
    </xf>
    <xf numFmtId="4" fontId="4" fillId="0" borderId="4" xfId="0" applyNumberFormat="1" applyFont="1" applyBorder="1" applyAlignment="1">
      <alignment horizontal="center" vertical="center" wrapText="1"/>
    </xf>
    <xf numFmtId="164" fontId="4" fillId="0" borderId="3" xfId="0" applyNumberFormat="1" applyFont="1" applyBorder="1" applyAlignment="1">
      <alignment vertical="center" wrapText="1"/>
    </xf>
    <xf numFmtId="164" fontId="4" fillId="0" borderId="4" xfId="0" applyNumberFormat="1" applyFont="1" applyBorder="1" applyAlignment="1">
      <alignment horizontal="center" vertical="center" wrapText="1"/>
    </xf>
    <xf numFmtId="164" fontId="4" fillId="0" borderId="13" xfId="0" applyNumberFormat="1" applyFont="1" applyBorder="1" applyAlignment="1">
      <alignment vertical="center" wrapText="1"/>
    </xf>
    <xf numFmtId="0" fontId="1" fillId="0" borderId="10" xfId="0" applyFont="1" applyBorder="1" applyAlignment="1">
      <alignment vertical="center" wrapText="1"/>
    </xf>
    <xf numFmtId="0" fontId="4" fillId="0" borderId="2" xfId="0" applyFont="1" applyBorder="1" applyAlignment="1">
      <alignment vertical="center" wrapText="1"/>
    </xf>
    <xf numFmtId="0" fontId="4" fillId="0" borderId="2" xfId="0" applyFont="1" applyBorder="1" applyAlignment="1">
      <alignment horizontal="center" vertical="center" wrapText="1"/>
    </xf>
    <xf numFmtId="4" fontId="4" fillId="0" borderId="2" xfId="0" applyNumberFormat="1" applyFont="1" applyBorder="1" applyAlignment="1">
      <alignment vertical="center" wrapText="1"/>
    </xf>
    <xf numFmtId="164" fontId="4" fillId="0" borderId="2" xfId="0" applyNumberFormat="1" applyFont="1" applyBorder="1" applyAlignment="1">
      <alignment vertical="center" wrapText="1"/>
    </xf>
    <xf numFmtId="164" fontId="4" fillId="0" borderId="11" xfId="0" applyNumberFormat="1" applyFont="1" applyBorder="1" applyAlignment="1">
      <alignment vertical="center" wrapText="1"/>
    </xf>
    <xf numFmtId="0" fontId="5" fillId="0" borderId="12" xfId="0" applyFont="1" applyBorder="1" applyAlignment="1">
      <alignment horizontal="center" vertical="center" wrapText="1"/>
    </xf>
    <xf numFmtId="0" fontId="5" fillId="0" borderId="3" xfId="0" applyFont="1" applyBorder="1" applyAlignment="1">
      <alignment horizontal="left" vertical="top"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64" fontId="5" fillId="0" borderId="3" xfId="0" applyNumberFormat="1" applyFont="1" applyBorder="1" applyAlignment="1">
      <alignment horizontal="center" vertical="center" wrapText="1"/>
    </xf>
    <xf numFmtId="164" fontId="5" fillId="0" borderId="13" xfId="0" applyNumberFormat="1"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left" vertical="top" wrapText="1"/>
    </xf>
    <xf numFmtId="0" fontId="5" fillId="0" borderId="22" xfId="0" applyFont="1" applyBorder="1" applyAlignment="1">
      <alignment horizontal="center" vertical="center" wrapText="1"/>
    </xf>
    <xf numFmtId="4" fontId="5" fillId="0" borderId="22" xfId="0" applyNumberFormat="1" applyFont="1" applyBorder="1" applyAlignment="1">
      <alignment horizontal="center" vertical="center" wrapText="1"/>
    </xf>
    <xf numFmtId="164" fontId="5" fillId="0" borderId="22" xfId="0" applyNumberFormat="1" applyFont="1" applyBorder="1" applyAlignment="1">
      <alignment vertical="center" wrapText="1"/>
    </xf>
    <xf numFmtId="164" fontId="5" fillId="0" borderId="23" xfId="0" applyNumberFormat="1" applyFont="1" applyBorder="1" applyAlignment="1">
      <alignment vertical="center" wrapText="1"/>
    </xf>
    <xf numFmtId="0" fontId="5" fillId="0" borderId="24" xfId="0" applyFont="1" applyBorder="1" applyAlignment="1">
      <alignment horizontal="center" vertical="center" wrapText="1"/>
    </xf>
    <xf numFmtId="0" fontId="5" fillId="0" borderId="25" xfId="0" applyFont="1" applyBorder="1" applyAlignment="1">
      <alignment horizontal="left" vertical="top" wrapText="1"/>
    </xf>
    <xf numFmtId="0" fontId="5" fillId="0" borderId="25" xfId="0" applyFont="1" applyBorder="1" applyAlignment="1">
      <alignment horizontal="center" vertical="center" wrapText="1"/>
    </xf>
    <xf numFmtId="4" fontId="5" fillId="0" borderId="25" xfId="0" applyNumberFormat="1" applyFont="1" applyBorder="1" applyAlignment="1">
      <alignment horizontal="center" vertical="center" wrapText="1"/>
    </xf>
    <xf numFmtId="164" fontId="5" fillId="0" borderId="25" xfId="0" applyNumberFormat="1" applyFont="1" applyBorder="1" applyAlignment="1">
      <alignment horizontal="center" vertical="center" wrapText="1"/>
    </xf>
    <xf numFmtId="164" fontId="5" fillId="0" borderId="16" xfId="0" applyNumberFormat="1"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left" vertical="top" wrapText="1"/>
    </xf>
    <xf numFmtId="0" fontId="5" fillId="0" borderId="27" xfId="0" applyFont="1" applyBorder="1" applyAlignment="1">
      <alignment horizontal="center" vertical="center" wrapText="1"/>
    </xf>
    <xf numFmtId="4" fontId="5" fillId="0" borderId="27" xfId="0" applyNumberFormat="1" applyFont="1" applyBorder="1" applyAlignment="1">
      <alignment horizontal="center" vertical="center" wrapText="1"/>
    </xf>
    <xf numFmtId="164" fontId="5" fillId="0" borderId="27" xfId="0" applyNumberFormat="1" applyFont="1" applyBorder="1" applyAlignment="1">
      <alignment horizontal="center" vertical="center" wrapText="1"/>
    </xf>
    <xf numFmtId="164" fontId="5" fillId="0" borderId="28" xfId="0" applyNumberFormat="1" applyFont="1" applyBorder="1" applyAlignment="1">
      <alignment horizontal="center" vertical="center" wrapText="1"/>
    </xf>
    <xf numFmtId="164" fontId="5" fillId="0" borderId="3" xfId="0" applyNumberFormat="1" applyFont="1" applyBorder="1" applyAlignment="1">
      <alignment vertical="center" wrapText="1"/>
    </xf>
    <xf numFmtId="164" fontId="5" fillId="0" borderId="13" xfId="0" applyNumberFormat="1" applyFont="1" applyBorder="1" applyAlignment="1">
      <alignment vertical="center" wrapText="1"/>
    </xf>
    <xf numFmtId="0" fontId="5" fillId="0" borderId="29" xfId="0" applyNumberFormat="1" applyFont="1" applyBorder="1" applyAlignment="1">
      <alignment horizontal="center" vertical="center" wrapText="1"/>
    </xf>
    <xf numFmtId="0" fontId="6" fillId="0" borderId="30" xfId="0" applyFont="1" applyBorder="1" applyAlignment="1">
      <alignment horizontal="left" vertical="top" wrapText="1"/>
    </xf>
    <xf numFmtId="0" fontId="5" fillId="0" borderId="30" xfId="0" applyFont="1" applyBorder="1" applyAlignment="1">
      <alignment horizontal="center" vertical="center" wrapText="1"/>
    </xf>
    <xf numFmtId="4" fontId="5" fillId="0" borderId="30" xfId="0" applyNumberFormat="1" applyFont="1" applyBorder="1" applyAlignment="1">
      <alignment horizontal="center" vertical="center" wrapText="1"/>
    </xf>
    <xf numFmtId="164" fontId="5" fillId="0" borderId="30" xfId="0" applyNumberFormat="1" applyFont="1" applyBorder="1" applyAlignment="1">
      <alignment horizontal="center" vertical="center" wrapText="1"/>
    </xf>
    <xf numFmtId="164" fontId="5" fillId="0" borderId="31" xfId="0" applyNumberFormat="1" applyFont="1" applyBorder="1" applyAlignment="1">
      <alignment horizontal="center" vertical="center" wrapText="1"/>
    </xf>
    <xf numFmtId="164" fontId="5" fillId="0" borderId="27" xfId="0" applyNumberFormat="1" applyFont="1" applyBorder="1" applyAlignment="1">
      <alignment vertical="center" wrapText="1"/>
    </xf>
    <xf numFmtId="164" fontId="5" fillId="0" borderId="28" xfId="0" applyNumberFormat="1" applyFont="1" applyBorder="1" applyAlignment="1">
      <alignment vertical="center" wrapText="1"/>
    </xf>
    <xf numFmtId="0" fontId="5" fillId="0" borderId="29" xfId="0" applyFont="1" applyBorder="1" applyAlignment="1">
      <alignment horizontal="center" vertical="center" wrapText="1"/>
    </xf>
    <xf numFmtId="0" fontId="5" fillId="0" borderId="30" xfId="0" applyFont="1" applyBorder="1" applyAlignment="1">
      <alignment horizontal="left" vertical="top" wrapText="1"/>
    </xf>
    <xf numFmtId="164" fontId="5" fillId="0" borderId="30" xfId="0" applyNumberFormat="1" applyFont="1" applyBorder="1" applyAlignment="1">
      <alignment vertical="center" wrapText="1"/>
    </xf>
    <xf numFmtId="0" fontId="5" fillId="0" borderId="10" xfId="0" applyFont="1" applyBorder="1" applyAlignment="1">
      <alignment horizontal="center" vertical="center" wrapText="1"/>
    </xf>
    <xf numFmtId="0" fontId="5" fillId="0" borderId="2" xfId="0" applyFont="1" applyBorder="1" applyAlignment="1">
      <alignment horizontal="left" vertical="top" wrapText="1"/>
    </xf>
    <xf numFmtId="0" fontId="5" fillId="0" borderId="2" xfId="0" applyFont="1" applyBorder="1" applyAlignment="1">
      <alignment horizontal="center" vertical="center" wrapText="1"/>
    </xf>
    <xf numFmtId="4" fontId="5" fillId="0" borderId="2" xfId="0" applyNumberFormat="1" applyFont="1" applyBorder="1" applyAlignment="1">
      <alignment horizontal="center" vertical="center" wrapText="1"/>
    </xf>
    <xf numFmtId="164" fontId="5" fillId="0" borderId="2" xfId="0" applyNumberFormat="1" applyFont="1" applyBorder="1" applyAlignment="1">
      <alignment vertical="center" wrapText="1"/>
    </xf>
    <xf numFmtId="164" fontId="5" fillId="0" borderId="11" xfId="0" applyNumberFormat="1" applyFont="1" applyBorder="1" applyAlignment="1">
      <alignment vertical="center" wrapText="1"/>
    </xf>
    <xf numFmtId="164" fontId="5" fillId="0" borderId="22" xfId="0" applyNumberFormat="1" applyFont="1" applyBorder="1" applyAlignment="1">
      <alignment horizontal="center" vertical="center" wrapText="1"/>
    </xf>
    <xf numFmtId="164" fontId="5" fillId="0" borderId="23" xfId="0" applyNumberFormat="1" applyFont="1" applyBorder="1" applyAlignment="1">
      <alignment horizontal="center" vertical="center" wrapText="1"/>
    </xf>
    <xf numFmtId="164" fontId="5" fillId="0" borderId="31" xfId="0" applyNumberFormat="1" applyFont="1" applyBorder="1" applyAlignment="1">
      <alignment vertical="center" wrapText="1"/>
    </xf>
    <xf numFmtId="0" fontId="2" fillId="0" borderId="10" xfId="0" applyFont="1" applyBorder="1"/>
    <xf numFmtId="0" fontId="2" fillId="0" borderId="2" xfId="0" applyFont="1" applyBorder="1"/>
    <xf numFmtId="164" fontId="5" fillId="0" borderId="2" xfId="0" applyNumberFormat="1" applyFont="1" applyBorder="1" applyAlignment="1">
      <alignment horizontal="center" vertical="center" wrapText="1"/>
    </xf>
    <xf numFmtId="164" fontId="5" fillId="0" borderId="11" xfId="0" applyNumberFormat="1" applyFont="1" applyBorder="1" applyAlignment="1">
      <alignment horizontal="center" vertical="center" wrapText="1"/>
    </xf>
    <xf numFmtId="0" fontId="2" fillId="0" borderId="3" xfId="0" applyFont="1" applyBorder="1"/>
    <xf numFmtId="0" fontId="2" fillId="0" borderId="21" xfId="0" applyFont="1" applyBorder="1" applyAlignment="1">
      <alignment horizontal="center" vertical="center"/>
    </xf>
    <xf numFmtId="0" fontId="5" fillId="0" borderId="22" xfId="0" applyFont="1" applyBorder="1" applyAlignment="1">
      <alignment vertical="top" wrapText="1"/>
    </xf>
    <xf numFmtId="0" fontId="5" fillId="0" borderId="24" xfId="0" applyFont="1" applyBorder="1" applyAlignment="1">
      <alignment horizontal="center" vertical="center"/>
    </xf>
    <xf numFmtId="0" fontId="5" fillId="0" borderId="8"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xf numFmtId="0" fontId="8" fillId="0" borderId="32" xfId="0" applyFont="1" applyBorder="1" applyAlignment="1">
      <alignment horizontal="center" vertical="center"/>
    </xf>
    <xf numFmtId="0" fontId="5" fillId="0" borderId="33" xfId="0" applyFont="1" applyBorder="1" applyAlignment="1">
      <alignment horizontal="left" vertical="top" wrapText="1"/>
    </xf>
    <xf numFmtId="0" fontId="5" fillId="0" borderId="33" xfId="0" applyFont="1" applyBorder="1" applyAlignment="1">
      <alignment horizontal="center" vertical="center" wrapText="1"/>
    </xf>
    <xf numFmtId="4" fontId="5" fillId="0" borderId="33" xfId="0" applyNumberFormat="1" applyFont="1" applyBorder="1" applyAlignment="1">
      <alignment horizontal="center" vertical="center" wrapText="1"/>
    </xf>
    <xf numFmtId="164" fontId="5" fillId="0" borderId="33" xfId="0" applyNumberFormat="1" applyFont="1" applyBorder="1" applyAlignment="1">
      <alignment horizontal="center" vertical="center" wrapText="1"/>
    </xf>
    <xf numFmtId="164" fontId="5" fillId="0" borderId="34" xfId="0" applyNumberFormat="1" applyFont="1" applyBorder="1" applyAlignment="1">
      <alignment horizontal="center" vertical="center" wrapText="1"/>
    </xf>
    <xf numFmtId="0" fontId="8" fillId="0" borderId="35" xfId="0" applyFont="1" applyBorder="1" applyAlignment="1">
      <alignment horizontal="center" vertical="center"/>
    </xf>
    <xf numFmtId="0" fontId="5" fillId="0" borderId="36" xfId="0" applyFont="1" applyBorder="1" applyAlignment="1">
      <alignment horizontal="left" vertical="top" wrapText="1"/>
    </xf>
    <xf numFmtId="0" fontId="5" fillId="0" borderId="36" xfId="0" applyFont="1" applyBorder="1" applyAlignment="1">
      <alignment horizontal="center" vertical="center" wrapText="1"/>
    </xf>
    <xf numFmtId="4" fontId="5" fillId="0" borderId="36" xfId="0" applyNumberFormat="1" applyFont="1" applyBorder="1" applyAlignment="1">
      <alignment horizontal="center" vertical="center" wrapText="1"/>
    </xf>
    <xf numFmtId="164" fontId="5" fillId="0" borderId="36" xfId="0" applyNumberFormat="1" applyFont="1" applyBorder="1" applyAlignment="1">
      <alignment horizontal="center" vertical="center" wrapText="1"/>
    </xf>
    <xf numFmtId="164" fontId="5" fillId="0" borderId="37" xfId="0" applyNumberFormat="1" applyFont="1" applyBorder="1" applyAlignment="1">
      <alignment horizontal="center" vertical="center" wrapText="1"/>
    </xf>
    <xf numFmtId="0" fontId="2" fillId="0" borderId="12" xfId="0" applyFont="1" applyBorder="1"/>
    <xf numFmtId="0" fontId="5" fillId="0" borderId="12" xfId="0" applyFont="1" applyBorder="1" applyAlignment="1">
      <alignment vertical="center" wrapText="1"/>
    </xf>
    <xf numFmtId="0" fontId="5" fillId="0" borderId="10" xfId="0" applyFont="1" applyBorder="1" applyAlignment="1">
      <alignment vertical="center" wrapText="1"/>
    </xf>
    <xf numFmtId="0" fontId="7" fillId="0" borderId="17" xfId="0" applyFont="1" applyBorder="1" applyAlignment="1">
      <alignment horizontal="right"/>
    </xf>
    <xf numFmtId="0" fontId="7" fillId="0" borderId="18" xfId="0" applyFont="1" applyBorder="1" applyAlignment="1">
      <alignment horizontal="right"/>
    </xf>
    <xf numFmtId="0" fontId="7" fillId="0" borderId="19" xfId="0" applyFont="1" applyBorder="1" applyAlignment="1">
      <alignment horizontal="right"/>
    </xf>
    <xf numFmtId="164" fontId="7" fillId="0" borderId="4" xfId="0" applyNumberFormat="1" applyFont="1" applyBorder="1" applyAlignment="1">
      <alignment horizontal="center"/>
    </xf>
    <xf numFmtId="164" fontId="7" fillId="0" borderId="4" xfId="0" applyNumberFormat="1" applyFont="1" applyBorder="1" applyAlignment="1">
      <alignment horizontal="center" vertical="center"/>
    </xf>
    <xf numFmtId="0" fontId="5" fillId="0" borderId="1" xfId="0" applyFont="1" applyBorder="1"/>
    <xf numFmtId="0" fontId="5" fillId="0" borderId="25" xfId="0" applyFont="1" applyBorder="1"/>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1"/>
  <sheetViews>
    <sheetView tabSelected="1" topLeftCell="A94" zoomScale="115" zoomScaleNormal="115" workbookViewId="0">
      <selection activeCell="J3" sqref="J3"/>
    </sheetView>
  </sheetViews>
  <sheetFormatPr defaultColWidth="9.28515625" defaultRowHeight="15"/>
  <cols>
    <col min="1" max="1" width="9.140625" style="1" customWidth="1"/>
    <col min="2" max="2" width="40.7109375" style="1" customWidth="1"/>
    <col min="3" max="3" width="10.140625" style="1" customWidth="1"/>
    <col min="4" max="4" width="10.5703125" style="14" customWidth="1"/>
    <col min="5" max="5" width="13.140625" style="15" customWidth="1"/>
    <col min="6" max="6" width="13.5703125" style="15" customWidth="1"/>
    <col min="7" max="7" width="5.42578125" style="1" customWidth="1"/>
    <col min="8" max="8" width="4.140625" style="1" customWidth="1"/>
    <col min="9" max="9" width="9.140625" style="1" customWidth="1"/>
    <col min="10" max="10" width="18.42578125" style="1" customWidth="1"/>
    <col min="11" max="11" width="6.28515625" style="2" customWidth="1"/>
    <col min="12" max="12" width="12.140625" style="3" customWidth="1"/>
    <col min="13" max="16384" width="9.28515625" style="1"/>
  </cols>
  <sheetData>
    <row r="1" spans="1:6" ht="42" customHeight="1" thickBot="1">
      <c r="A1" s="32" t="s">
        <v>110</v>
      </c>
      <c r="B1" s="33"/>
      <c r="C1" s="33"/>
      <c r="D1" s="33"/>
      <c r="E1" s="33"/>
      <c r="F1" s="34"/>
    </row>
    <row r="2" spans="1:6">
      <c r="A2" s="36" t="s">
        <v>9</v>
      </c>
      <c r="B2" s="37"/>
      <c r="C2" s="37"/>
      <c r="D2" s="37"/>
      <c r="E2" s="37"/>
      <c r="F2" s="38"/>
    </row>
    <row r="3" spans="1:6" ht="115.5" customHeight="1" thickBot="1">
      <c r="A3" s="39" t="s">
        <v>62</v>
      </c>
      <c r="B3" s="40"/>
      <c r="C3" s="40"/>
      <c r="D3" s="40"/>
      <c r="E3" s="40"/>
      <c r="F3" s="41"/>
    </row>
    <row r="4" spans="1:6" ht="76.5" customHeight="1" thickBot="1">
      <c r="A4" s="43" t="s">
        <v>15</v>
      </c>
      <c r="B4" s="45" t="s">
        <v>63</v>
      </c>
      <c r="C4" s="45" t="s">
        <v>10</v>
      </c>
      <c r="D4" s="47" t="s">
        <v>0</v>
      </c>
      <c r="E4" s="49" t="s">
        <v>106</v>
      </c>
      <c r="F4" s="49" t="s">
        <v>107</v>
      </c>
    </row>
    <row r="5" spans="1:6" ht="31.5">
      <c r="A5" s="42" t="s">
        <v>21</v>
      </c>
      <c r="B5" s="44" t="s">
        <v>23</v>
      </c>
      <c r="C5" s="35"/>
      <c r="D5" s="46"/>
      <c r="E5" s="48"/>
      <c r="F5" s="50"/>
    </row>
    <row r="6" spans="1:6" ht="16.5" thickBot="1">
      <c r="A6" s="51"/>
      <c r="B6" s="52"/>
      <c r="C6" s="53"/>
      <c r="D6" s="54"/>
      <c r="E6" s="55"/>
      <c r="F6" s="56"/>
    </row>
    <row r="7" spans="1:6" ht="75">
      <c r="A7" s="63"/>
      <c r="B7" s="64" t="s">
        <v>35</v>
      </c>
      <c r="C7" s="65"/>
      <c r="D7" s="66"/>
      <c r="E7" s="67"/>
      <c r="F7" s="68"/>
    </row>
    <row r="8" spans="1:6">
      <c r="A8" s="27" t="s">
        <v>64</v>
      </c>
      <c r="B8" s="9" t="s">
        <v>16</v>
      </c>
      <c r="C8" s="8" t="s">
        <v>7</v>
      </c>
      <c r="D8" s="10">
        <v>1</v>
      </c>
      <c r="E8" s="11">
        <v>0</v>
      </c>
      <c r="F8" s="28">
        <f>D8*E8</f>
        <v>0</v>
      </c>
    </row>
    <row r="9" spans="1:6">
      <c r="A9" s="27" t="s">
        <v>65</v>
      </c>
      <c r="B9" s="9" t="s">
        <v>19</v>
      </c>
      <c r="C9" s="8" t="s">
        <v>7</v>
      </c>
      <c r="D9" s="10">
        <v>1</v>
      </c>
      <c r="E9" s="11">
        <v>0</v>
      </c>
      <c r="F9" s="28">
        <f>D9*E9</f>
        <v>0</v>
      </c>
    </row>
    <row r="10" spans="1:6">
      <c r="A10" s="27" t="s">
        <v>66</v>
      </c>
      <c r="B10" s="9" t="s">
        <v>8</v>
      </c>
      <c r="C10" s="8" t="s">
        <v>7</v>
      </c>
      <c r="D10" s="10">
        <v>1</v>
      </c>
      <c r="E10" s="11">
        <v>0</v>
      </c>
      <c r="F10" s="28">
        <f>D10*E10</f>
        <v>0</v>
      </c>
    </row>
    <row r="11" spans="1:6">
      <c r="A11" s="27" t="s">
        <v>67</v>
      </c>
      <c r="B11" s="9" t="s">
        <v>18</v>
      </c>
      <c r="C11" s="8" t="s">
        <v>7</v>
      </c>
      <c r="D11" s="10">
        <v>1</v>
      </c>
      <c r="E11" s="11">
        <v>0</v>
      </c>
      <c r="F11" s="28">
        <f>D11*E11</f>
        <v>0</v>
      </c>
    </row>
    <row r="12" spans="1:6" ht="15.75" thickBot="1">
      <c r="A12" s="69" t="s">
        <v>101</v>
      </c>
      <c r="B12" s="70" t="s">
        <v>20</v>
      </c>
      <c r="C12" s="71" t="s">
        <v>7</v>
      </c>
      <c r="D12" s="72">
        <v>2</v>
      </c>
      <c r="E12" s="73">
        <v>0</v>
      </c>
      <c r="F12" s="74">
        <f>D12*E12</f>
        <v>0</v>
      </c>
    </row>
    <row r="13" spans="1:6" ht="15.75" thickBot="1">
      <c r="A13" s="75"/>
      <c r="B13" s="76"/>
      <c r="C13" s="77"/>
      <c r="D13" s="78"/>
      <c r="E13" s="79"/>
      <c r="F13" s="80"/>
    </row>
    <row r="14" spans="1:6" ht="89.25" customHeight="1" thickBot="1">
      <c r="A14" s="83" t="s">
        <v>68</v>
      </c>
      <c r="B14" s="84" t="s">
        <v>33</v>
      </c>
      <c r="C14" s="85" t="s">
        <v>7</v>
      </c>
      <c r="D14" s="86">
        <v>6</v>
      </c>
      <c r="E14" s="87">
        <v>0</v>
      </c>
      <c r="F14" s="88">
        <f>D14*E14</f>
        <v>0</v>
      </c>
    </row>
    <row r="15" spans="1:6" ht="15.75" thickBot="1">
      <c r="A15" s="75"/>
      <c r="B15" s="76"/>
      <c r="C15" s="77"/>
      <c r="D15" s="78"/>
      <c r="E15" s="89"/>
      <c r="F15" s="90"/>
    </row>
    <row r="16" spans="1:6" ht="150.75" thickBot="1">
      <c r="A16" s="91" t="s">
        <v>69</v>
      </c>
      <c r="B16" s="92" t="s">
        <v>34</v>
      </c>
      <c r="C16" s="85" t="s">
        <v>14</v>
      </c>
      <c r="D16" s="86">
        <v>13</v>
      </c>
      <c r="E16" s="87">
        <v>0</v>
      </c>
      <c r="F16" s="88">
        <f>D16*E16</f>
        <v>0</v>
      </c>
    </row>
    <row r="17" spans="1:12" ht="15.75" thickBot="1">
      <c r="A17" s="75"/>
      <c r="B17" s="76"/>
      <c r="C17" s="77"/>
      <c r="D17" s="78"/>
      <c r="E17" s="89"/>
      <c r="F17" s="90"/>
    </row>
    <row r="18" spans="1:12" ht="135.75" thickBot="1">
      <c r="A18" s="91" t="s">
        <v>70</v>
      </c>
      <c r="B18" s="92" t="s">
        <v>36</v>
      </c>
      <c r="C18" s="85" t="s">
        <v>14</v>
      </c>
      <c r="D18" s="86">
        <v>5</v>
      </c>
      <c r="E18" s="87">
        <v>0</v>
      </c>
      <c r="F18" s="88">
        <f>D18*E18</f>
        <v>0</v>
      </c>
    </row>
    <row r="19" spans="1:12" ht="15.75" thickBot="1">
      <c r="A19" s="75"/>
      <c r="B19" s="76"/>
      <c r="C19" s="77"/>
      <c r="D19" s="78"/>
      <c r="E19" s="89"/>
      <c r="F19" s="90"/>
    </row>
    <row r="20" spans="1:12" ht="135.75" thickBot="1">
      <c r="A20" s="91" t="s">
        <v>71</v>
      </c>
      <c r="B20" s="92" t="s">
        <v>57</v>
      </c>
      <c r="C20" s="85" t="s">
        <v>22</v>
      </c>
      <c r="D20" s="86">
        <v>6</v>
      </c>
      <c r="E20" s="93">
        <v>0</v>
      </c>
      <c r="F20" s="88">
        <f>D20*E20</f>
        <v>0</v>
      </c>
    </row>
    <row r="21" spans="1:12" ht="15.75" thickBot="1">
      <c r="A21" s="75"/>
      <c r="B21" s="76"/>
      <c r="C21" s="77"/>
      <c r="D21" s="78"/>
      <c r="E21" s="89"/>
      <c r="F21" s="90"/>
    </row>
    <row r="22" spans="1:12" ht="135.75" thickBot="1">
      <c r="A22" s="91" t="s">
        <v>102</v>
      </c>
      <c r="B22" s="92" t="s">
        <v>58</v>
      </c>
      <c r="C22" s="85" t="s">
        <v>22</v>
      </c>
      <c r="D22" s="86">
        <v>7</v>
      </c>
      <c r="E22" s="93">
        <v>0</v>
      </c>
      <c r="F22" s="88">
        <f>D22*E22</f>
        <v>0</v>
      </c>
    </row>
    <row r="23" spans="1:12" ht="15.75" thickBot="1">
      <c r="A23" s="75"/>
      <c r="B23" s="76"/>
      <c r="C23" s="77"/>
      <c r="D23" s="78"/>
      <c r="E23" s="89"/>
      <c r="F23" s="90"/>
    </row>
    <row r="24" spans="1:12" ht="125.25" customHeight="1" thickBot="1">
      <c r="A24" s="91" t="s">
        <v>103</v>
      </c>
      <c r="B24" s="92" t="s">
        <v>108</v>
      </c>
      <c r="C24" s="85" t="s">
        <v>22</v>
      </c>
      <c r="D24" s="86">
        <v>15</v>
      </c>
      <c r="E24" s="93">
        <v>0</v>
      </c>
      <c r="F24" s="88">
        <f>D24*E24</f>
        <v>0</v>
      </c>
    </row>
    <row r="25" spans="1:12" ht="15.75" thickBot="1">
      <c r="A25" s="75"/>
      <c r="B25" s="76"/>
      <c r="C25" s="77"/>
      <c r="D25" s="78"/>
      <c r="E25" s="89"/>
      <c r="F25" s="90"/>
    </row>
    <row r="26" spans="1:12" ht="171.75" customHeight="1" thickBot="1">
      <c r="A26" s="91" t="s">
        <v>104</v>
      </c>
      <c r="B26" s="92" t="s">
        <v>37</v>
      </c>
      <c r="C26" s="85" t="s">
        <v>7</v>
      </c>
      <c r="D26" s="86">
        <v>1</v>
      </c>
      <c r="E26" s="93">
        <v>0</v>
      </c>
      <c r="F26" s="88">
        <f>D26*E26</f>
        <v>0</v>
      </c>
    </row>
    <row r="27" spans="1:12" ht="15" customHeight="1" thickBot="1">
      <c r="A27" s="75"/>
      <c r="B27" s="76"/>
      <c r="C27" s="77"/>
      <c r="D27" s="78"/>
      <c r="E27" s="89"/>
      <c r="F27" s="80"/>
    </row>
    <row r="28" spans="1:12" ht="217.5" customHeight="1" thickBot="1">
      <c r="A28" s="91" t="s">
        <v>105</v>
      </c>
      <c r="B28" s="92" t="s">
        <v>54</v>
      </c>
      <c r="C28" s="85" t="s">
        <v>17</v>
      </c>
      <c r="D28" s="86">
        <v>1</v>
      </c>
      <c r="E28" s="87">
        <v>0</v>
      </c>
      <c r="F28" s="88">
        <f t="shared" ref="F28" si="0">D28*E28</f>
        <v>0</v>
      </c>
    </row>
    <row r="29" spans="1:12">
      <c r="A29" s="57"/>
      <c r="B29" s="58"/>
      <c r="C29" s="59"/>
      <c r="D29" s="60"/>
      <c r="E29" s="61"/>
      <c r="F29" s="62"/>
    </row>
    <row r="30" spans="1:12" s="16" customFormat="1" ht="15.75">
      <c r="A30" s="29" t="s">
        <v>1</v>
      </c>
      <c r="B30" s="13" t="s">
        <v>24</v>
      </c>
      <c r="C30" s="5"/>
      <c r="D30" s="6"/>
      <c r="E30" s="7"/>
      <c r="F30" s="26"/>
      <c r="K30" s="17"/>
      <c r="L30" s="3"/>
    </row>
    <row r="31" spans="1:12" ht="15.75" thickBot="1">
      <c r="A31" s="94"/>
      <c r="B31" s="95"/>
      <c r="C31" s="96"/>
      <c r="D31" s="97"/>
      <c r="E31" s="98"/>
      <c r="F31" s="99"/>
    </row>
    <row r="32" spans="1:12" ht="210">
      <c r="A32" s="63"/>
      <c r="B32" s="64" t="s">
        <v>114</v>
      </c>
      <c r="C32" s="65"/>
      <c r="D32" s="66"/>
      <c r="E32" s="100"/>
      <c r="F32" s="101"/>
      <c r="J32" s="12"/>
    </row>
    <row r="33" spans="1:6">
      <c r="A33" s="27" t="s">
        <v>72</v>
      </c>
      <c r="B33" s="9" t="s">
        <v>32</v>
      </c>
      <c r="C33" s="8" t="s">
        <v>22</v>
      </c>
      <c r="D33" s="10">
        <v>1</v>
      </c>
      <c r="E33" s="11">
        <v>0</v>
      </c>
      <c r="F33" s="28">
        <f>D33*E33</f>
        <v>0</v>
      </c>
    </row>
    <row r="34" spans="1:6" ht="15.75" thickBot="1">
      <c r="A34" s="69" t="s">
        <v>73</v>
      </c>
      <c r="B34" s="70" t="s">
        <v>29</v>
      </c>
      <c r="C34" s="71" t="s">
        <v>22</v>
      </c>
      <c r="D34" s="72">
        <v>4</v>
      </c>
      <c r="E34" s="73">
        <v>0</v>
      </c>
      <c r="F34" s="74">
        <f>D34*E34</f>
        <v>0</v>
      </c>
    </row>
    <row r="35" spans="1:6" ht="15.75" thickBot="1">
      <c r="A35" s="75"/>
      <c r="B35" s="76"/>
      <c r="C35" s="77"/>
      <c r="D35" s="78"/>
      <c r="E35" s="89"/>
      <c r="F35" s="90"/>
    </row>
    <row r="36" spans="1:6" ht="178.35" customHeight="1">
      <c r="A36" s="63"/>
      <c r="B36" s="64" t="s">
        <v>38</v>
      </c>
      <c r="C36" s="65"/>
      <c r="D36" s="66"/>
      <c r="E36" s="100"/>
      <c r="F36" s="101"/>
    </row>
    <row r="37" spans="1:6" ht="15.75" thickBot="1">
      <c r="A37" s="69" t="s">
        <v>74</v>
      </c>
      <c r="B37" s="70" t="s">
        <v>25</v>
      </c>
      <c r="C37" s="71" t="s">
        <v>22</v>
      </c>
      <c r="D37" s="72">
        <v>8</v>
      </c>
      <c r="E37" s="73">
        <v>0</v>
      </c>
      <c r="F37" s="74">
        <f>D37*E37</f>
        <v>0</v>
      </c>
    </row>
    <row r="38" spans="1:6" ht="15.75" thickBot="1">
      <c r="A38" s="75"/>
      <c r="B38" s="76"/>
      <c r="C38" s="77"/>
      <c r="D38" s="78"/>
      <c r="E38" s="89"/>
      <c r="F38" s="90"/>
    </row>
    <row r="39" spans="1:6" ht="180">
      <c r="A39" s="63"/>
      <c r="B39" s="64" t="s">
        <v>30</v>
      </c>
      <c r="C39" s="65"/>
      <c r="D39" s="66"/>
      <c r="E39" s="100"/>
      <c r="F39" s="101"/>
    </row>
    <row r="40" spans="1:6" ht="15.75" thickBot="1">
      <c r="A40" s="69" t="s">
        <v>75</v>
      </c>
      <c r="B40" s="70" t="s">
        <v>25</v>
      </c>
      <c r="C40" s="71" t="s">
        <v>7</v>
      </c>
      <c r="D40" s="72">
        <v>1</v>
      </c>
      <c r="E40" s="73">
        <v>0</v>
      </c>
      <c r="F40" s="74">
        <f>D40*E40</f>
        <v>0</v>
      </c>
    </row>
    <row r="41" spans="1:6" ht="15.75" thickBot="1">
      <c r="A41" s="75"/>
      <c r="B41" s="76"/>
      <c r="C41" s="77"/>
      <c r="D41" s="78"/>
      <c r="E41" s="79"/>
      <c r="F41" s="80"/>
    </row>
    <row r="42" spans="1:6" ht="135.75" thickBot="1">
      <c r="A42" s="91" t="s">
        <v>76</v>
      </c>
      <c r="B42" s="92" t="s">
        <v>31</v>
      </c>
      <c r="C42" s="85" t="s">
        <v>7</v>
      </c>
      <c r="D42" s="86">
        <v>5</v>
      </c>
      <c r="E42" s="87">
        <v>0</v>
      </c>
      <c r="F42" s="88">
        <f>D42*E42</f>
        <v>0</v>
      </c>
    </row>
    <row r="43" spans="1:6" ht="15.75" thickBot="1">
      <c r="A43" s="75"/>
      <c r="B43" s="76"/>
      <c r="C43" s="77"/>
      <c r="D43" s="78"/>
      <c r="E43" s="79"/>
      <c r="F43" s="80"/>
    </row>
    <row r="44" spans="1:6" ht="165.75" thickBot="1">
      <c r="A44" s="91" t="s">
        <v>77</v>
      </c>
      <c r="B44" s="92" t="s">
        <v>59</v>
      </c>
      <c r="C44" s="85" t="s">
        <v>7</v>
      </c>
      <c r="D44" s="86">
        <v>1</v>
      </c>
      <c r="E44" s="87">
        <v>0</v>
      </c>
      <c r="F44" s="88">
        <f>D44*E44</f>
        <v>0</v>
      </c>
    </row>
    <row r="45" spans="1:6" ht="15.75" thickBot="1">
      <c r="A45" s="75"/>
      <c r="B45" s="76"/>
      <c r="C45" s="77"/>
      <c r="D45" s="78"/>
      <c r="E45" s="79"/>
      <c r="F45" s="80"/>
    </row>
    <row r="46" spans="1:6" ht="143.25" customHeight="1" thickBot="1">
      <c r="A46" s="83" t="s">
        <v>78</v>
      </c>
      <c r="B46" s="92" t="s">
        <v>115</v>
      </c>
      <c r="C46" s="85" t="s">
        <v>7</v>
      </c>
      <c r="D46" s="86">
        <v>1</v>
      </c>
      <c r="E46" s="93">
        <v>0</v>
      </c>
      <c r="F46" s="102">
        <f>D46*E46</f>
        <v>0</v>
      </c>
    </row>
    <row r="47" spans="1:6" ht="15.75" thickBot="1">
      <c r="A47" s="75"/>
      <c r="B47" s="76"/>
      <c r="C47" s="77"/>
      <c r="D47" s="78"/>
      <c r="E47" s="79"/>
      <c r="F47" s="80"/>
    </row>
    <row r="48" spans="1:6" ht="210.75" thickBot="1">
      <c r="A48" s="91" t="s">
        <v>95</v>
      </c>
      <c r="B48" s="92" t="s">
        <v>39</v>
      </c>
      <c r="C48" s="85" t="s">
        <v>7</v>
      </c>
      <c r="D48" s="86">
        <v>1</v>
      </c>
      <c r="E48" s="93">
        <v>0</v>
      </c>
      <c r="F48" s="102">
        <f>D48*E48</f>
        <v>0</v>
      </c>
    </row>
    <row r="49" spans="1:12" ht="15.75" thickBot="1">
      <c r="A49" s="75"/>
      <c r="B49" s="76"/>
      <c r="C49" s="77"/>
      <c r="D49" s="78"/>
      <c r="E49" s="79"/>
      <c r="F49" s="80"/>
    </row>
    <row r="50" spans="1:12" ht="195.75" thickBot="1">
      <c r="A50" s="91" t="s">
        <v>111</v>
      </c>
      <c r="B50" s="92" t="s">
        <v>60</v>
      </c>
      <c r="C50" s="85" t="s">
        <v>7</v>
      </c>
      <c r="D50" s="86">
        <v>1</v>
      </c>
      <c r="E50" s="87">
        <v>0</v>
      </c>
      <c r="F50" s="88">
        <f>D50*E50</f>
        <v>0</v>
      </c>
    </row>
    <row r="51" spans="1:12">
      <c r="A51" s="25"/>
      <c r="B51" s="4"/>
      <c r="C51" s="8"/>
      <c r="D51" s="10"/>
      <c r="E51" s="11"/>
      <c r="F51" s="28"/>
    </row>
    <row r="52" spans="1:12" s="22" customFormat="1" ht="15.75">
      <c r="A52" s="30" t="s">
        <v>2</v>
      </c>
      <c r="B52" s="19" t="s">
        <v>26</v>
      </c>
      <c r="C52" s="18"/>
      <c r="D52" s="20"/>
      <c r="E52" s="21"/>
      <c r="F52" s="31"/>
      <c r="K52" s="23"/>
      <c r="L52" s="24"/>
    </row>
    <row r="53" spans="1:12" ht="15.75" thickBot="1">
      <c r="A53" s="103"/>
      <c r="B53" s="104"/>
      <c r="C53" s="96"/>
      <c r="D53" s="97"/>
      <c r="E53" s="105"/>
      <c r="F53" s="106"/>
    </row>
    <row r="54" spans="1:12" ht="185.25" customHeight="1">
      <c r="A54" s="108"/>
      <c r="B54" s="109" t="s">
        <v>40</v>
      </c>
      <c r="C54" s="65"/>
      <c r="D54" s="66"/>
      <c r="E54" s="100"/>
      <c r="F54" s="101"/>
    </row>
    <row r="55" spans="1:12">
      <c r="A55" s="111" t="s">
        <v>79</v>
      </c>
      <c r="B55" s="134" t="s">
        <v>112</v>
      </c>
      <c r="C55" s="8" t="s">
        <v>22</v>
      </c>
      <c r="D55" s="10">
        <v>18</v>
      </c>
      <c r="E55" s="11">
        <v>0</v>
      </c>
      <c r="F55" s="28">
        <f t="shared" ref="F55:F56" si="1">D55*E55</f>
        <v>0</v>
      </c>
    </row>
    <row r="56" spans="1:12" ht="15.75" thickBot="1">
      <c r="A56" s="110" t="s">
        <v>80</v>
      </c>
      <c r="B56" s="135" t="s">
        <v>113</v>
      </c>
      <c r="C56" s="71" t="s">
        <v>22</v>
      </c>
      <c r="D56" s="72">
        <v>16</v>
      </c>
      <c r="E56" s="73">
        <v>0</v>
      </c>
      <c r="F56" s="74">
        <f t="shared" si="1"/>
        <v>0</v>
      </c>
    </row>
    <row r="57" spans="1:12" ht="15.75" thickBot="1">
      <c r="A57" s="112"/>
      <c r="B57" s="113"/>
      <c r="C57" s="77"/>
      <c r="D57" s="78"/>
      <c r="E57" s="79"/>
      <c r="F57" s="80"/>
    </row>
    <row r="58" spans="1:12" ht="180" customHeight="1">
      <c r="A58" s="114" t="s">
        <v>81</v>
      </c>
      <c r="B58" s="115" t="s">
        <v>41</v>
      </c>
      <c r="C58" s="116" t="s">
        <v>7</v>
      </c>
      <c r="D58" s="117">
        <v>7</v>
      </c>
      <c r="E58" s="118">
        <v>0</v>
      </c>
      <c r="F58" s="119">
        <f>D58*E58</f>
        <v>0</v>
      </c>
    </row>
    <row r="59" spans="1:12" ht="9.75" customHeight="1" thickBot="1">
      <c r="A59" s="120"/>
      <c r="B59" s="121"/>
      <c r="C59" s="122"/>
      <c r="D59" s="123"/>
      <c r="E59" s="124"/>
      <c r="F59" s="125"/>
    </row>
    <row r="60" spans="1:12" ht="15.75" thickBot="1">
      <c r="A60" s="112"/>
      <c r="B60" s="113"/>
      <c r="C60" s="77"/>
      <c r="D60" s="78"/>
      <c r="E60" s="79"/>
      <c r="F60" s="80"/>
    </row>
    <row r="61" spans="1:12" ht="225.75" thickBot="1">
      <c r="A61" s="91" t="s">
        <v>82</v>
      </c>
      <c r="B61" s="92" t="s">
        <v>42</v>
      </c>
      <c r="C61" s="85" t="s">
        <v>7</v>
      </c>
      <c r="D61" s="86">
        <v>2</v>
      </c>
      <c r="E61" s="87">
        <v>0</v>
      </c>
      <c r="F61" s="88">
        <f>D61*E61</f>
        <v>0</v>
      </c>
    </row>
    <row r="62" spans="1:12" ht="15.75" thickBot="1">
      <c r="A62" s="75"/>
      <c r="B62" s="76"/>
      <c r="C62" s="77"/>
      <c r="D62" s="78"/>
      <c r="E62" s="89"/>
      <c r="F62" s="90"/>
    </row>
    <row r="63" spans="1:12" ht="195.75" thickBot="1">
      <c r="A63" s="91" t="s">
        <v>83</v>
      </c>
      <c r="B63" s="92" t="s">
        <v>43</v>
      </c>
      <c r="C63" s="85" t="s">
        <v>7</v>
      </c>
      <c r="D63" s="86">
        <v>4</v>
      </c>
      <c r="E63" s="87">
        <v>0</v>
      </c>
      <c r="F63" s="88">
        <f>D63*E63</f>
        <v>0</v>
      </c>
    </row>
    <row r="64" spans="1:12" ht="15.75" thickBot="1">
      <c r="A64" s="75"/>
      <c r="B64" s="76"/>
      <c r="C64" s="77"/>
      <c r="D64" s="78"/>
      <c r="E64" s="79"/>
      <c r="F64" s="80"/>
    </row>
    <row r="65" spans="1:12" ht="180.75" thickBot="1">
      <c r="A65" s="91" t="s">
        <v>109</v>
      </c>
      <c r="B65" s="92" t="s">
        <v>44</v>
      </c>
      <c r="C65" s="85" t="s">
        <v>7</v>
      </c>
      <c r="D65" s="86">
        <v>3</v>
      </c>
      <c r="E65" s="87">
        <v>0</v>
      </c>
      <c r="F65" s="88">
        <f>D65*E65</f>
        <v>0</v>
      </c>
    </row>
    <row r="66" spans="1:12">
      <c r="A66" s="126"/>
      <c r="B66" s="107"/>
      <c r="C66" s="59"/>
      <c r="D66" s="60"/>
      <c r="E66" s="61"/>
      <c r="F66" s="62"/>
    </row>
    <row r="67" spans="1:12" s="16" customFormat="1" ht="18" customHeight="1">
      <c r="A67" s="29" t="s">
        <v>3</v>
      </c>
      <c r="B67" s="13" t="s">
        <v>45</v>
      </c>
      <c r="C67" s="5"/>
      <c r="D67" s="6"/>
      <c r="E67" s="7"/>
      <c r="F67" s="26"/>
      <c r="K67" s="17"/>
      <c r="L67" s="3"/>
    </row>
    <row r="68" spans="1:12" ht="15.75" thickBot="1">
      <c r="A68" s="94"/>
      <c r="B68" s="95"/>
      <c r="C68" s="96"/>
      <c r="D68" s="97"/>
      <c r="E68" s="105"/>
      <c r="F68" s="106"/>
    </row>
    <row r="69" spans="1:12" ht="183.75" customHeight="1">
      <c r="A69" s="63"/>
      <c r="B69" s="64" t="s">
        <v>46</v>
      </c>
      <c r="C69" s="65"/>
      <c r="D69" s="66"/>
      <c r="E69" s="67"/>
      <c r="F69" s="68"/>
    </row>
    <row r="70" spans="1:12">
      <c r="A70" s="27" t="s">
        <v>84</v>
      </c>
      <c r="B70" s="9" t="s">
        <v>11</v>
      </c>
      <c r="C70" s="8" t="s">
        <v>22</v>
      </c>
      <c r="D70" s="10">
        <v>22</v>
      </c>
      <c r="E70" s="11">
        <v>0</v>
      </c>
      <c r="F70" s="28">
        <f>D70*E70</f>
        <v>0</v>
      </c>
    </row>
    <row r="71" spans="1:12" ht="15.75" thickBot="1">
      <c r="A71" s="69" t="s">
        <v>85</v>
      </c>
      <c r="B71" s="70" t="s">
        <v>12</v>
      </c>
      <c r="C71" s="71" t="s">
        <v>22</v>
      </c>
      <c r="D71" s="72">
        <v>6</v>
      </c>
      <c r="E71" s="73">
        <v>0</v>
      </c>
      <c r="F71" s="74">
        <f>D71*E71</f>
        <v>0</v>
      </c>
    </row>
    <row r="72" spans="1:12" ht="18.75" customHeight="1" thickBot="1">
      <c r="A72" s="75"/>
      <c r="B72" s="76"/>
      <c r="C72" s="77"/>
      <c r="D72" s="78"/>
      <c r="E72" s="89"/>
      <c r="F72" s="90"/>
    </row>
    <row r="73" spans="1:12" ht="190.5" customHeight="1" thickBot="1">
      <c r="A73" s="91" t="s">
        <v>86</v>
      </c>
      <c r="B73" s="92" t="s">
        <v>47</v>
      </c>
      <c r="C73" s="85" t="s">
        <v>14</v>
      </c>
      <c r="D73" s="86">
        <v>12</v>
      </c>
      <c r="E73" s="87">
        <v>0</v>
      </c>
      <c r="F73" s="88">
        <f>D73*E73</f>
        <v>0</v>
      </c>
    </row>
    <row r="74" spans="1:12" ht="15.75" thickBot="1">
      <c r="A74" s="75"/>
      <c r="B74" s="76"/>
      <c r="C74" s="77"/>
      <c r="D74" s="78"/>
      <c r="E74" s="89"/>
      <c r="F74" s="90"/>
    </row>
    <row r="75" spans="1:12" ht="290.25" customHeight="1" thickBot="1">
      <c r="A75" s="91" t="s">
        <v>96</v>
      </c>
      <c r="B75" s="92" t="s">
        <v>55</v>
      </c>
      <c r="C75" s="85" t="s">
        <v>14</v>
      </c>
      <c r="D75" s="86">
        <v>5</v>
      </c>
      <c r="E75" s="87">
        <v>0</v>
      </c>
      <c r="F75" s="88">
        <f>D75*E75</f>
        <v>0</v>
      </c>
    </row>
    <row r="76" spans="1:12" ht="15" customHeight="1">
      <c r="A76" s="127"/>
      <c r="B76" s="58"/>
      <c r="C76" s="59"/>
      <c r="D76" s="60"/>
      <c r="E76" s="81"/>
      <c r="F76" s="82"/>
    </row>
    <row r="77" spans="1:12" s="16" customFormat="1" ht="18" customHeight="1">
      <c r="A77" s="29" t="s">
        <v>4</v>
      </c>
      <c r="B77" s="13" t="s">
        <v>48</v>
      </c>
      <c r="C77" s="5"/>
      <c r="D77" s="6"/>
      <c r="E77" s="7"/>
      <c r="F77" s="26"/>
      <c r="K77" s="17"/>
      <c r="L77" s="3"/>
    </row>
    <row r="78" spans="1:12" ht="15" customHeight="1" thickBot="1">
      <c r="A78" s="128"/>
      <c r="B78" s="95"/>
      <c r="C78" s="96"/>
      <c r="D78" s="97"/>
      <c r="E78" s="98"/>
      <c r="F78" s="99"/>
    </row>
    <row r="79" spans="1:12" ht="201" customHeight="1" thickBot="1">
      <c r="A79" s="91" t="s">
        <v>87</v>
      </c>
      <c r="B79" s="92" t="s">
        <v>13</v>
      </c>
      <c r="C79" s="85" t="s">
        <v>14</v>
      </c>
      <c r="D79" s="86">
        <v>1.6</v>
      </c>
      <c r="E79" s="87">
        <v>0</v>
      </c>
      <c r="F79" s="88">
        <f>D79*E79</f>
        <v>0</v>
      </c>
    </row>
    <row r="80" spans="1:12" ht="14.25" customHeight="1">
      <c r="A80" s="57"/>
      <c r="B80" s="58"/>
      <c r="C80" s="59"/>
      <c r="D80" s="60"/>
      <c r="E80" s="61"/>
      <c r="F80" s="62"/>
    </row>
    <row r="81" spans="1:12" ht="15.75">
      <c r="A81" s="29" t="s">
        <v>5</v>
      </c>
      <c r="B81" s="13" t="s">
        <v>49</v>
      </c>
      <c r="C81" s="5"/>
      <c r="D81" s="6"/>
      <c r="E81" s="7"/>
      <c r="F81" s="26"/>
    </row>
    <row r="82" spans="1:12" ht="15.75" thickBot="1">
      <c r="A82" s="94"/>
      <c r="B82" s="95"/>
      <c r="C82" s="96"/>
      <c r="D82" s="97"/>
      <c r="E82" s="98"/>
      <c r="F82" s="99"/>
    </row>
    <row r="83" spans="1:12" ht="361.5" customHeight="1" thickBot="1">
      <c r="A83" s="91" t="s">
        <v>88</v>
      </c>
      <c r="B83" s="92" t="s">
        <v>61</v>
      </c>
      <c r="C83" s="85" t="s">
        <v>14</v>
      </c>
      <c r="D83" s="86">
        <v>10</v>
      </c>
      <c r="E83" s="87">
        <v>0</v>
      </c>
      <c r="F83" s="88">
        <f>D83*E83</f>
        <v>0</v>
      </c>
    </row>
    <row r="84" spans="1:12" ht="15.75" thickBot="1">
      <c r="A84" s="75"/>
      <c r="B84" s="76"/>
      <c r="C84" s="77"/>
      <c r="D84" s="78"/>
      <c r="E84" s="79"/>
      <c r="F84" s="80"/>
    </row>
    <row r="85" spans="1:12" ht="390.4" customHeight="1" thickBot="1">
      <c r="A85" s="91" t="s">
        <v>97</v>
      </c>
      <c r="B85" s="92" t="s">
        <v>50</v>
      </c>
      <c r="C85" s="85" t="s">
        <v>14</v>
      </c>
      <c r="D85" s="86">
        <v>8</v>
      </c>
      <c r="E85" s="87">
        <v>0</v>
      </c>
      <c r="F85" s="88">
        <f>D85*E85</f>
        <v>0</v>
      </c>
    </row>
    <row r="86" spans="1:12" ht="15" customHeight="1">
      <c r="A86" s="57"/>
      <c r="B86" s="58"/>
      <c r="C86" s="59"/>
      <c r="D86" s="60"/>
      <c r="E86" s="81"/>
      <c r="F86" s="82"/>
    </row>
    <row r="87" spans="1:12" ht="15.75">
      <c r="A87" s="29" t="s">
        <v>6</v>
      </c>
      <c r="B87" s="13" t="s">
        <v>51</v>
      </c>
      <c r="C87" s="5"/>
      <c r="D87" s="6"/>
      <c r="E87" s="7"/>
      <c r="F87" s="26"/>
    </row>
    <row r="88" spans="1:12" ht="15.75" thickBot="1">
      <c r="A88" s="94"/>
      <c r="B88" s="95"/>
      <c r="C88" s="96"/>
      <c r="D88" s="97"/>
      <c r="E88" s="105"/>
      <c r="F88" s="106"/>
    </row>
    <row r="89" spans="1:12" ht="225.75" thickBot="1">
      <c r="A89" s="91" t="s">
        <v>89</v>
      </c>
      <c r="B89" s="92" t="s">
        <v>52</v>
      </c>
      <c r="C89" s="85" t="s">
        <v>7</v>
      </c>
      <c r="D89" s="86">
        <v>2</v>
      </c>
      <c r="E89" s="87">
        <v>0</v>
      </c>
      <c r="F89" s="88">
        <f>D89*E89</f>
        <v>0</v>
      </c>
    </row>
    <row r="90" spans="1:12" ht="15.75" thickBot="1">
      <c r="A90" s="75"/>
      <c r="B90" s="76"/>
      <c r="C90" s="77"/>
      <c r="D90" s="78"/>
      <c r="E90" s="79"/>
      <c r="F90" s="80"/>
    </row>
    <row r="91" spans="1:12" ht="210.75" thickBot="1">
      <c r="A91" s="91" t="s">
        <v>90</v>
      </c>
      <c r="B91" s="92" t="s">
        <v>53</v>
      </c>
      <c r="C91" s="85" t="s">
        <v>7</v>
      </c>
      <c r="D91" s="86">
        <v>2</v>
      </c>
      <c r="E91" s="87">
        <v>0</v>
      </c>
      <c r="F91" s="88">
        <f>D91*E91</f>
        <v>0</v>
      </c>
    </row>
    <row r="92" spans="1:12" ht="15.75" thickBot="1">
      <c r="A92" s="75"/>
      <c r="B92" s="76"/>
      <c r="C92" s="77"/>
      <c r="D92" s="78"/>
      <c r="E92" s="79"/>
      <c r="F92" s="80"/>
    </row>
    <row r="93" spans="1:12" ht="171" customHeight="1" thickBot="1">
      <c r="A93" s="91" t="s">
        <v>91</v>
      </c>
      <c r="B93" s="92" t="s">
        <v>27</v>
      </c>
      <c r="C93" s="85" t="s">
        <v>14</v>
      </c>
      <c r="D93" s="86">
        <v>30</v>
      </c>
      <c r="E93" s="87">
        <v>0</v>
      </c>
      <c r="F93" s="88">
        <f>D93*E93</f>
        <v>0</v>
      </c>
    </row>
    <row r="94" spans="1:12">
      <c r="A94" s="57"/>
      <c r="B94" s="58"/>
      <c r="C94" s="59"/>
      <c r="D94" s="60"/>
      <c r="E94" s="81"/>
      <c r="F94" s="82"/>
    </row>
    <row r="95" spans="1:12" s="16" customFormat="1" ht="15.75">
      <c r="A95" s="29" t="s">
        <v>92</v>
      </c>
      <c r="B95" s="13" t="s">
        <v>56</v>
      </c>
      <c r="C95" s="5"/>
      <c r="D95" s="6"/>
      <c r="E95" s="7"/>
      <c r="F95" s="26"/>
      <c r="K95" s="17"/>
      <c r="L95" s="3"/>
    </row>
    <row r="96" spans="1:12" ht="15.75" thickBot="1">
      <c r="A96" s="94"/>
      <c r="B96" s="95"/>
      <c r="C96" s="96"/>
      <c r="D96" s="97"/>
      <c r="E96" s="98"/>
      <c r="F96" s="99"/>
    </row>
    <row r="97" spans="1:6" ht="273" customHeight="1" thickBot="1">
      <c r="A97" s="91" t="s">
        <v>93</v>
      </c>
      <c r="B97" s="92" t="s">
        <v>94</v>
      </c>
      <c r="C97" s="85" t="s">
        <v>28</v>
      </c>
      <c r="D97" s="86">
        <v>1</v>
      </c>
      <c r="E97" s="87">
        <v>0</v>
      </c>
      <c r="F97" s="88">
        <f>D97*E97</f>
        <v>0</v>
      </c>
    </row>
    <row r="98" spans="1:6" ht="15.75" thickBot="1">
      <c r="A98" s="75"/>
      <c r="B98" s="76"/>
      <c r="C98" s="77"/>
      <c r="D98" s="78"/>
      <c r="E98" s="79"/>
      <c r="F98" s="80"/>
    </row>
    <row r="99" spans="1:6" ht="15.75" thickBot="1">
      <c r="A99" s="129" t="s">
        <v>98</v>
      </c>
      <c r="B99" s="130"/>
      <c r="C99" s="130"/>
      <c r="D99" s="130"/>
      <c r="E99" s="131"/>
      <c r="F99" s="132">
        <f>SUM(F7:F97)</f>
        <v>0</v>
      </c>
    </row>
    <row r="100" spans="1:6" ht="15.75" thickBot="1">
      <c r="A100" s="129" t="s">
        <v>100</v>
      </c>
      <c r="B100" s="130"/>
      <c r="C100" s="130"/>
      <c r="D100" s="130"/>
      <c r="E100" s="131"/>
      <c r="F100" s="133">
        <f>F99*0.25</f>
        <v>0</v>
      </c>
    </row>
    <row r="101" spans="1:6" ht="15.75" thickBot="1">
      <c r="A101" s="129" t="s">
        <v>99</v>
      </c>
      <c r="B101" s="130"/>
      <c r="C101" s="130"/>
      <c r="D101" s="130"/>
      <c r="E101" s="131"/>
      <c r="F101" s="133">
        <f>SUM(F99:F100)</f>
        <v>0</v>
      </c>
    </row>
  </sheetData>
  <mergeCells count="12">
    <mergeCell ref="A1:F1"/>
    <mergeCell ref="A101:E101"/>
    <mergeCell ref="A99:E99"/>
    <mergeCell ref="A100:E100"/>
    <mergeCell ref="A58:A59"/>
    <mergeCell ref="B58:B59"/>
    <mergeCell ref="C58:C59"/>
    <mergeCell ref="D58:D59"/>
    <mergeCell ref="E58:E59"/>
    <mergeCell ref="F58:F59"/>
    <mergeCell ref="A3:F3"/>
    <mergeCell ref="A2:F2"/>
  </mergeCells>
  <pageMargins left="0.70866141732283472" right="0.51181102362204722" top="0.74803149606299213" bottom="0.74803149606299213" header="0.31496062992125984" footer="0.31496062992125984"/>
  <pageSetup paperSize="9" scale="9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Supetar</vt:lpstr>
      <vt:lpstr>Supetar!Podrucje_ispisa</vt:lpstr>
    </vt:vector>
  </TitlesOfParts>
  <Company>HZMO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Kerpar</dc:creator>
  <cp:lastModifiedBy>Marko Vukoja</cp:lastModifiedBy>
  <cp:lastPrinted>2025-12-05T09:19:31Z</cp:lastPrinted>
  <dcterms:created xsi:type="dcterms:W3CDTF">2020-02-04T11:29:56Z</dcterms:created>
  <dcterms:modified xsi:type="dcterms:W3CDTF">2025-12-05T09:19:55Z</dcterms:modified>
</cp:coreProperties>
</file>