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K27" i="1"/>
  <c r="K28" i="1"/>
  <c r="K29" i="1"/>
  <c r="K30" i="1"/>
  <c r="K31" i="1"/>
  <c r="K25" i="1"/>
  <c r="K24" i="1"/>
  <c r="J32" i="1"/>
  <c r="J31" i="1"/>
  <c r="J30" i="1"/>
  <c r="J29" i="1"/>
  <c r="J28" i="1"/>
  <c r="J27" i="1"/>
  <c r="J26" i="1"/>
  <c r="J25" i="1"/>
  <c r="J24" i="1"/>
  <c r="J19" i="1"/>
  <c r="J18" i="1"/>
  <c r="J17" i="1"/>
  <c r="J16" i="1"/>
  <c r="K8" i="1"/>
  <c r="K9" i="1"/>
  <c r="K10" i="1"/>
  <c r="K11" i="1"/>
  <c r="K12" i="1"/>
  <c r="K13" i="1"/>
  <c r="K14" i="1"/>
  <c r="K7" i="1"/>
  <c r="K6" i="1"/>
  <c r="K19" i="1"/>
  <c r="K18" i="1"/>
  <c r="K17" i="1"/>
  <c r="J15" i="1"/>
  <c r="J14" i="1"/>
  <c r="J13" i="1"/>
  <c r="J12" i="1"/>
  <c r="J11" i="1"/>
  <c r="J10" i="1"/>
  <c r="J9" i="1"/>
  <c r="J8" i="1"/>
  <c r="J7" i="1"/>
  <c r="J6" i="1"/>
  <c r="P15" i="2" l="1"/>
  <c r="I2" i="5" l="1"/>
  <c r="I2" i="4"/>
  <c r="F20" i="3" l="1"/>
</calcChain>
</file>

<file path=xl/sharedStrings.xml><?xml version="1.0" encoding="utf-8"?>
<sst xmlns="http://schemas.openxmlformats.org/spreadsheetml/2006/main" count="525" uniqueCount="401">
  <si>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</si>
  <si>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</si>
  <si>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</si>
  <si>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</si>
  <si>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</si>
  <si>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</si>
  <si>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</si>
  <si>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</si>
  <si>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</si>
  <si>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</si>
  <si>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</si>
  <si>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</si>
  <si>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</si>
  <si>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</si>
  <si>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</si>
  <si>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</si>
  <si>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</si>
  <si>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</si>
  <si>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</si>
  <si>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</si>
  <si>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</si>
  <si>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</si>
  <si>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</si>
  <si>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</si>
  <si>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</si>
  <si>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</si>
  <si>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</si>
  <si>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</si>
  <si>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</si>
  <si>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</si>
  <si>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</si>
  <si>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 xml:space="preserve"> 72 07 </t>
  </si>
  <si>
    <t xml:space="preserve"> 74 06 </t>
  </si>
  <si>
    <t xml:space="preserve"> 42 03 13 </t>
  </si>
  <si>
    <t xml:space="preserve"> 42 00 13 </t>
  </si>
  <si>
    <t>26 06 23</t>
  </si>
  <si>
    <t>37 05 12</t>
  </si>
  <si>
    <t>kontrola</t>
  </si>
  <si>
    <t xml:space="preserve"> 72 06 </t>
  </si>
  <si>
    <t>−</t>
  </si>
  <si>
    <t>04 11 09</t>
  </si>
  <si>
    <t>45 07 02</t>
  </si>
  <si>
    <t xml:space="preserve"> 72 05 </t>
  </si>
  <si>
    <t xml:space="preserve"> 72 02 </t>
  </si>
  <si>
    <t>27 06 19</t>
  </si>
  <si>
    <t>40 11 12</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</si>
  <si>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</si>
  <si>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</si>
  <si>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</si>
  <si>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</si>
  <si>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</si>
  <si>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</si>
  <si>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</si>
  <si>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</si>
  <si>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</si>
  <si>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</si>
  <si>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</si>
  <si>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</si>
  <si>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</si>
  <si>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</si>
  <si>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</si>
  <si>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</si>
  <si>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</si>
  <si>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</si>
  <si>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</si>
  <si>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</si>
  <si>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</si>
  <si>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2019</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</si>
  <si>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</si>
  <si>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</si>
  <si>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</si>
  <si>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</si>
  <si>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</si>
  <si>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</si>
  <si>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2019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</si>
  <si>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t>
  </si>
  <si>
    <t>Beneficiaries to insurees ratio</t>
  </si>
  <si>
    <t>Total pension expenditure in 2019   -  in HRK billions (plan)</t>
  </si>
  <si>
    <r>
      <t xml:space="preserve">Total expenditure for 2019,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</si>
  <si>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January 2019 </t>
    </r>
  </si>
  <si>
    <r>
      <t xml:space="preserve">Current value of pension </t>
    </r>
    <r>
      <rPr>
        <b/>
        <sz val="10"/>
        <color theme="1"/>
        <rFont val="Calibri"/>
        <family val="2"/>
        <charset val="238"/>
        <scheme val="minor"/>
      </rPr>
      <t>(CVP),</t>
    </r>
    <r>
      <rPr>
        <sz val="10"/>
        <color theme="1"/>
        <rFont val="Calibri"/>
        <family val="2"/>
        <charset val="238"/>
        <scheme val="minor"/>
      </rPr>
      <t xml:space="preserve"> 1 January 2019</t>
    </r>
  </si>
  <si>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</si>
  <si>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</si>
  <si>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</si>
  <si>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</si>
  <si>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</si>
  <si>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</si>
  <si>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</si>
  <si>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</si>
  <si>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</si>
  <si>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</si>
  <si>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</si>
  <si>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</si>
  <si>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</si>
  <si>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1 January 1999  
</t>
    </r>
    <r>
      <rPr>
        <b/>
        <i/>
        <sz val="9"/>
        <color rgb="FFFF0000"/>
        <rFont val="Calibri"/>
        <family val="2"/>
        <charset val="238"/>
        <scheme val="minor"/>
      </rPr>
      <t xml:space="preserve">NOT INCLUDING INTERNATIONAL AGREEMENTS  </t>
    </r>
  </si>
  <si>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</si>
  <si>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</si>
  <si>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</si>
  <si>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</si>
  <si>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</si>
  <si>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</si>
  <si>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</si>
  <si>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</si>
  <si>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</si>
  <si>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</si>
  <si>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</si>
  <si>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</si>
  <si>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</si>
  <si>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</si>
  <si>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</si>
  <si>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</si>
  <si>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</si>
  <si>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</si>
  <si>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</si>
  <si>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</si>
  <si>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</si>
  <si>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</si>
  <si>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</si>
  <si>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</si>
  <si>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</si>
  <si>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</si>
  <si>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</si>
  <si>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</si>
  <si>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</si>
  <si>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r>
      <t>Croatian Veterans from the Homeland War - ZOHBDR (Act on the Rights of Croatian Homeland War Veterans and their Family Member</t>
    </r>
    <r>
      <rPr>
        <i/>
        <sz val="9"/>
        <color theme="1"/>
        <rFont val="Calibri"/>
        <family val="2"/>
        <charset val="238"/>
        <scheme val="minor"/>
      </rPr>
      <t>s</t>
    </r>
    <r>
      <rPr>
        <sz val="9"/>
        <color theme="1"/>
        <rFont val="Calibri"/>
        <family val="2"/>
        <charset val="238"/>
        <scheme val="minor"/>
      </rPr>
      <t>)</t>
    </r>
  </si>
  <si>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</si>
  <si>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</si>
  <si>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</si>
  <si>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</si>
  <si>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t xml:space="preserve"> 64 07 </t>
  </si>
  <si>
    <t xml:space="preserve"> 73 08 </t>
  </si>
  <si>
    <t xml:space="preserve"> 74 01 </t>
  </si>
  <si>
    <t xml:space="preserve"> 64 01 </t>
  </si>
  <si>
    <t xml:space="preserve"> 63 10 </t>
  </si>
  <si>
    <t xml:space="preserve"> 59 07 </t>
  </si>
  <si>
    <t xml:space="preserve"> 62 04 </t>
  </si>
  <si>
    <t xml:space="preserve">   21 04   </t>
  </si>
  <si>
    <t>15 00 19</t>
  </si>
  <si>
    <t>28 04 27</t>
  </si>
  <si>
    <t>39 11 01</t>
  </si>
  <si>
    <t>23 11 02</t>
  </si>
  <si>
    <t>37 03 01</t>
  </si>
  <si>
    <t>30 02 07</t>
  </si>
  <si>
    <t>39 10 07</t>
  </si>
  <si>
    <t>29 07 23</t>
  </si>
  <si>
    <t xml:space="preserve"> 74 09 </t>
  </si>
  <si>
    <t>31 03 07</t>
  </si>
  <si>
    <t>32 02 12</t>
  </si>
  <si>
    <t>32 04 27</t>
  </si>
  <si>
    <t xml:space="preserve"> 60 11 </t>
  </si>
  <si>
    <t xml:space="preserve"> 71 02 </t>
  </si>
  <si>
    <t xml:space="preserve"> 74 03 </t>
  </si>
  <si>
    <t xml:space="preserve"> 72 04 </t>
  </si>
  <si>
    <t xml:space="preserve"> 62 00 </t>
  </si>
  <si>
    <t xml:space="preserve"> 63 04 </t>
  </si>
  <si>
    <t xml:space="preserve"> 23 07 08 </t>
  </si>
  <si>
    <t xml:space="preserve"> 61 11 </t>
  </si>
  <si>
    <t>36 06 17</t>
  </si>
  <si>
    <t>12 03 03</t>
  </si>
  <si>
    <t>22 06 12</t>
  </si>
  <si>
    <t>22 11 05</t>
  </si>
  <si>
    <t>33 03 13</t>
  </si>
  <si>
    <t>28 10 16</t>
  </si>
  <si>
    <t>16 02 02</t>
  </si>
  <si>
    <t>14 11 10</t>
  </si>
  <si>
    <t>15 10 29</t>
  </si>
  <si>
    <t xml:space="preserve"> 29 09 07  </t>
  </si>
  <si>
    <t xml:space="preserve">KEY INFORMATION ON THE CURRENT STATE OF THE CROATIAN PENSION INSURANCE SYSTEM - June 2019 (payment in July 2019)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</si>
  <si>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30 June 2019</t>
    </r>
  </si>
  <si>
    <r>
      <t>OVERALL number of insurees as of</t>
    </r>
    <r>
      <rPr>
        <b/>
        <sz val="10"/>
        <color theme="1"/>
        <rFont val="Calibri"/>
        <family val="2"/>
        <charset val="238"/>
        <scheme val="minor"/>
      </rPr>
      <t xml:space="preserve"> 30 June </t>
    </r>
    <r>
      <rPr>
        <sz val="10"/>
        <color theme="1"/>
        <rFont val="Calibri"/>
        <family val="2"/>
        <charset val="238"/>
        <scheme val="minor"/>
      </rPr>
      <t>2019</t>
    </r>
  </si>
  <si>
    <t>1:1,28</t>
  </si>
  <si>
    <t>Average net wage in the Republic of Croatia for May 2019   (source: State Bureau of Statistics)</t>
  </si>
  <si>
    <t>31 08 04</t>
  </si>
  <si>
    <t>31 06 06</t>
  </si>
  <si>
    <t>42 08 01</t>
  </si>
  <si>
    <t xml:space="preserve"> 64 08 </t>
  </si>
  <si>
    <t>42 08 05</t>
  </si>
  <si>
    <t>24 11 18</t>
  </si>
  <si>
    <t>24 07 13</t>
  </si>
  <si>
    <t xml:space="preserve"> 73 06 </t>
  </si>
  <si>
    <t>31 01 01</t>
  </si>
  <si>
    <t>35 11 02</t>
  </si>
  <si>
    <t xml:space="preserve"> 66 10 </t>
  </si>
  <si>
    <t>35 08 16</t>
  </si>
  <si>
    <t xml:space="preserve"> 66 05 </t>
  </si>
  <si>
    <t>35 05 26</t>
  </si>
  <si>
    <t xml:space="preserve"> 61 06 </t>
  </si>
  <si>
    <t>35 06 01</t>
  </si>
  <si>
    <t>21 11 24</t>
  </si>
  <si>
    <t>22 00 22</t>
  </si>
  <si>
    <t xml:space="preserve"> 60 10 </t>
  </si>
  <si>
    <t>28 03 16</t>
  </si>
  <si>
    <t>28 02 25</t>
  </si>
  <si>
    <t>30 06 25</t>
  </si>
  <si>
    <t>30 03 12</t>
  </si>
  <si>
    <t xml:space="preserve"> 71 00 </t>
  </si>
  <si>
    <t xml:space="preserve"> 42 04 19 </t>
  </si>
  <si>
    <t xml:space="preserve"> 42 04 10 </t>
  </si>
  <si>
    <t xml:space="preserve"> 42 01 07 </t>
  </si>
  <si>
    <t xml:space="preserve"> 42 01 06 </t>
  </si>
  <si>
    <t>26 09 01</t>
  </si>
  <si>
    <t>26 04 20</t>
  </si>
  <si>
    <t>37 05 02</t>
  </si>
  <si>
    <t>37 07 08</t>
  </si>
  <si>
    <r>
      <t>Old age pension transformed from disability pension</t>
    </r>
    <r>
      <rPr>
        <vertAlign val="superscript"/>
        <sz val="9"/>
        <rFont val="Calibri"/>
        <family val="2"/>
        <charset val="238"/>
        <scheme val="minor"/>
      </rPr>
      <t>1</t>
    </r>
    <r>
      <rPr>
        <sz val="9"/>
        <rFont val="Calibri"/>
        <family val="2"/>
        <charset val="238"/>
        <scheme val="minor"/>
      </rPr>
      <t xml:space="preserve">  </t>
    </r>
  </si>
  <si>
    <r>
      <t>Disability pension</t>
    </r>
    <r>
      <rPr>
        <vertAlign val="superscript"/>
        <sz val="9"/>
        <rFont val="Calibri"/>
        <family val="2"/>
        <charset val="238"/>
        <scheme val="minor"/>
      </rPr>
      <t>1</t>
    </r>
  </si>
  <si>
    <t xml:space="preserve"> 31 00 13 </t>
  </si>
  <si>
    <t xml:space="preserve"> 31 08 18 </t>
  </si>
  <si>
    <t xml:space="preserve"> 42 07 01 </t>
  </si>
  <si>
    <t xml:space="preserve"> 33 09 01 </t>
  </si>
  <si>
    <t xml:space="preserve"> 63 07 </t>
  </si>
  <si>
    <t xml:space="preserve"> 34 06 12 </t>
  </si>
  <si>
    <t xml:space="preserve"> 37 04 12 </t>
  </si>
  <si>
    <t xml:space="preserve"> 59 09 </t>
  </si>
  <si>
    <t xml:space="preserve"> 37 04 01 </t>
  </si>
  <si>
    <t xml:space="preserve"> 36 01 12 </t>
  </si>
  <si>
    <t xml:space="preserve"> 59 02 </t>
  </si>
  <si>
    <t xml:space="preserve"> 34 08 02 </t>
  </si>
  <si>
    <t xml:space="preserve"> 62 07 </t>
  </si>
  <si>
    <t xml:space="preserve"> 35 03 14 </t>
  </si>
  <si>
    <t xml:space="preserve"> 23 03 20 </t>
  </si>
  <si>
    <t xml:space="preserve"> 54 02 </t>
  </si>
  <si>
    <t xml:space="preserve"> 53 08 </t>
  </si>
  <si>
    <t xml:space="preserve"> 30 01 03 </t>
  </si>
  <si>
    <t xml:space="preserve"> 62 09 </t>
  </si>
  <si>
    <t xml:space="preserve"> 30 02 29 </t>
  </si>
  <si>
    <t xml:space="preserve"> 62 01 </t>
  </si>
  <si>
    <t xml:space="preserve"> 33 02 06 </t>
  </si>
  <si>
    <t xml:space="preserve"> 62 02 </t>
  </si>
  <si>
    <t xml:space="preserve"> 33 08 11 </t>
  </si>
  <si>
    <t xml:space="preserve">   18 08   </t>
  </si>
  <si>
    <t xml:space="preserve">   18 05   </t>
  </si>
  <si>
    <t>situation: 30 June 2019</t>
  </si>
  <si>
    <t>15 03 25</t>
  </si>
  <si>
    <t>16 04 13</t>
  </si>
  <si>
    <t>14 08 03</t>
  </si>
  <si>
    <t>15 10 12</t>
  </si>
  <si>
    <t>16 00 29</t>
  </si>
  <si>
    <t>13 04 09</t>
  </si>
  <si>
    <t>14 05 06</t>
  </si>
  <si>
    <t>19 00 00</t>
  </si>
  <si>
    <t>19 03 14</t>
  </si>
  <si>
    <t>15 09 15</t>
  </si>
  <si>
    <t>20 05 16</t>
  </si>
  <si>
    <t>26 06 10</t>
  </si>
  <si>
    <t>27 01 10</t>
  </si>
  <si>
    <t>22 08 16</t>
  </si>
  <si>
    <t>29 01 23</t>
  </si>
  <si>
    <t>30 04 06</t>
  </si>
  <si>
    <t>23 03 27</t>
  </si>
  <si>
    <t>29 04 13</t>
  </si>
  <si>
    <t>33 05 02</t>
  </si>
  <si>
    <t>34 04 17</t>
  </si>
  <si>
    <t>25 04 29</t>
  </si>
  <si>
    <t>34 02 07</t>
  </si>
  <si>
    <t>35 02 08</t>
  </si>
  <si>
    <t>35 07 18</t>
  </si>
  <si>
    <t>27 06 18</t>
  </si>
  <si>
    <t>35 11 14</t>
  </si>
  <si>
    <t>36 10 26</t>
  </si>
  <si>
    <t>28 07 20</t>
  </si>
  <si>
    <t>36 05 03</t>
  </si>
  <si>
    <t>38 00 10</t>
  </si>
  <si>
    <t>38 03 24</t>
  </si>
  <si>
    <t>29 09 17</t>
  </si>
  <si>
    <t>36 11 06</t>
  </si>
  <si>
    <t>38 04 22</t>
  </si>
  <si>
    <t>38 07 27</t>
  </si>
  <si>
    <t>29 04 01</t>
  </si>
  <si>
    <t>37 05 21</t>
  </si>
  <si>
    <t>38 03 00</t>
  </si>
  <si>
    <t>38 05 02</t>
  </si>
  <si>
    <t>29 03 16</t>
  </si>
  <si>
    <t>38 01 08</t>
  </si>
  <si>
    <t>38 03 10</t>
  </si>
  <si>
    <t>38 04 01</t>
  </si>
  <si>
    <t>29 09 02</t>
  </si>
  <si>
    <t>39 11 06</t>
  </si>
  <si>
    <t>38 11 06</t>
  </si>
  <si>
    <t>38 11 10</t>
  </si>
  <si>
    <t>42 08 00</t>
  </si>
  <si>
    <t>41 02 00</t>
  </si>
  <si>
    <t>41 02 29</t>
  </si>
  <si>
    <t>29 11 17</t>
  </si>
  <si>
    <t>13 04 00</t>
  </si>
  <si>
    <t>19 11 10</t>
  </si>
  <si>
    <t>10 10 01</t>
  </si>
  <si>
    <t>15 03 22</t>
  </si>
  <si>
    <t>16 06 09</t>
  </si>
  <si>
    <t>10 05 02</t>
  </si>
  <si>
    <t>17 10 11</t>
  </si>
  <si>
    <t>18 10 14</t>
  </si>
  <si>
    <t>11 11 10</t>
  </si>
  <si>
    <t>17 06 03</t>
  </si>
  <si>
    <t>23 00 17</t>
  </si>
  <si>
    <t>15 07 26</t>
  </si>
  <si>
    <t>24 10 22</t>
  </si>
  <si>
    <t>25 06 26</t>
  </si>
  <si>
    <t>15 00 13</t>
  </si>
  <si>
    <t>25 07 13</t>
  </si>
  <si>
    <t>31 09 09</t>
  </si>
  <si>
    <t>32 06 16</t>
  </si>
  <si>
    <t>21 00 13</t>
  </si>
  <si>
    <t>31 00 12</t>
  </si>
  <si>
    <t>32 11 07</t>
  </si>
  <si>
    <t>33 02 18</t>
  </si>
  <si>
    <t>34 00 02</t>
  </si>
  <si>
    <t>34 03 15</t>
  </si>
  <si>
    <t>24 06 03</t>
  </si>
  <si>
    <t>34 02 01</t>
  </si>
  <si>
    <t>35 00 04</t>
  </si>
  <si>
    <t>35 02 05</t>
  </si>
  <si>
    <t>26 10 21</t>
  </si>
  <si>
    <t>35 00 08</t>
  </si>
  <si>
    <t>35 01 00</t>
  </si>
  <si>
    <t>35 02 23</t>
  </si>
  <si>
    <t>26 06 01</t>
  </si>
  <si>
    <t>35 09 00</t>
  </si>
  <si>
    <t>35 00 28</t>
  </si>
  <si>
    <t>26 08 17</t>
  </si>
  <si>
    <t>36 09 18</t>
  </si>
  <si>
    <t>35 02 28</t>
  </si>
  <si>
    <t>35 04 01</t>
  </si>
  <si>
    <t>29 08 02</t>
  </si>
  <si>
    <t>36 03 09</t>
  </si>
  <si>
    <t>36 05 17</t>
  </si>
  <si>
    <t>36 11 11</t>
  </si>
  <si>
    <t>37 02 10</t>
  </si>
  <si>
    <t>30 03 08</t>
  </si>
  <si>
    <t>18 04 24</t>
  </si>
  <si>
    <t>25 07 15</t>
  </si>
  <si>
    <t>15 04 26</t>
  </si>
  <si>
    <t>14 08 06</t>
  </si>
  <si>
    <t>16 06 18</t>
  </si>
  <si>
    <t>13 06 05</t>
  </si>
  <si>
    <t>14 11 19</t>
  </si>
  <si>
    <t>19 01 22</t>
  </si>
  <si>
    <t>19 04 02</t>
  </si>
  <si>
    <t>21 00 15</t>
  </si>
  <si>
    <t>27 00 23</t>
  </si>
  <si>
    <t>27 07 23</t>
  </si>
  <si>
    <t>23 00 00</t>
  </si>
  <si>
    <t>29 06 22</t>
  </si>
  <si>
    <t>31 08 00</t>
  </si>
  <si>
    <t>33 04 07</t>
  </si>
  <si>
    <t>25 01 17</t>
  </si>
  <si>
    <t>32 03 23</t>
  </si>
  <si>
    <t>35 06 13</t>
  </si>
  <si>
    <t>26 03 06</t>
  </si>
  <si>
    <t>35 05 10</t>
  </si>
  <si>
    <t>36 04 24</t>
  </si>
  <si>
    <t>37 01 03</t>
  </si>
  <si>
    <t>28 04 17</t>
  </si>
  <si>
    <t>36 09 14</t>
  </si>
  <si>
    <t>38 00 00</t>
  </si>
  <si>
    <t>38 05 26</t>
  </si>
  <si>
    <t>30 03 24</t>
  </si>
  <si>
    <t>37 02 13</t>
  </si>
  <si>
    <t>39 05 22</t>
  </si>
  <si>
    <t>39 10 13</t>
  </si>
  <si>
    <t>31 03 08</t>
  </si>
  <si>
    <t>37 06 12</t>
  </si>
  <si>
    <t>39 10 15</t>
  </si>
  <si>
    <t>40 02 24</t>
  </si>
  <si>
    <t>30 09 26</t>
  </si>
  <si>
    <t>37 11 18</t>
  </si>
  <si>
    <t>39 08 17</t>
  </si>
  <si>
    <t>40 00 04</t>
  </si>
  <si>
    <t>30 08 13</t>
  </si>
  <si>
    <t>38 05 05</t>
  </si>
  <si>
    <t>39 08 19</t>
  </si>
  <si>
    <t>39 09 26</t>
  </si>
  <si>
    <t>29 09 24</t>
  </si>
  <si>
    <t>40 01 17</t>
  </si>
  <si>
    <t>39 11 12</t>
  </si>
  <si>
    <t>39 10 28</t>
  </si>
  <si>
    <t>42 08 22</t>
  </si>
  <si>
    <t>41 05 04</t>
  </si>
  <si>
    <t>41 05 26</t>
  </si>
  <si>
    <t>29 09 04</t>
  </si>
  <si>
    <t>30 10 06</t>
  </si>
  <si>
    <t>33 00 29</t>
  </si>
  <si>
    <t>22 06 09</t>
  </si>
  <si>
    <t>29 02 18</t>
  </si>
  <si>
    <t xml:space="preserve"> 32 01 12  </t>
  </si>
  <si>
    <t xml:space="preserve"> 34 05 09  </t>
  </si>
  <si>
    <t xml:space="preserve"> 30 09 05  </t>
  </si>
  <si>
    <t>30 07 06</t>
  </si>
  <si>
    <t xml:space="preserve"> 33 00 00  </t>
  </si>
  <si>
    <t xml:space="preserve"> 33 02 25  </t>
  </si>
  <si>
    <t>18 08 02</t>
  </si>
  <si>
    <t>28 01 19</t>
  </si>
  <si>
    <t xml:space="preserve"> 37 11 02  </t>
  </si>
  <si>
    <t xml:space="preserve"> 29 03 15  </t>
  </si>
  <si>
    <t xml:space="preserve"> 33 01 28  </t>
  </si>
  <si>
    <t xml:space="preserve"> 28 07 14  </t>
  </si>
  <si>
    <t xml:space="preserve"> 41 10 04  </t>
  </si>
  <si>
    <t xml:space="preserve"> 27 09 21  </t>
  </si>
  <si>
    <t xml:space="preserve"> 29 04 14  </t>
  </si>
  <si>
    <t>07 02 08</t>
  </si>
  <si>
    <r>
      <t xml:space="preserve">Number of beneficiaries not including Active Military Personnel (DVO), Police Officers (PO) and Authorised Officials (OSO).      
</t>
    </r>
    <r>
      <rPr>
        <vertAlign val="superscript"/>
        <sz val="8"/>
        <color theme="1"/>
        <rFont val="Calibri"/>
        <family val="2"/>
        <charset val="238"/>
        <scheme val="minor"/>
      </rPr>
      <t xml:space="preserve">1 </t>
    </r>
    <r>
      <rPr>
        <sz val="8"/>
        <color theme="1"/>
        <rFont val="Calibri"/>
        <family val="2"/>
        <charset val="238"/>
        <scheme val="minor"/>
      </rPr>
      <t>Application of Art. 175 par. 7 and Art. 58 of the Pension Insurance Act (Official Gazette 157/13, 151/14, 33/15, 93/15, 120/16, 18/18, 62/18 and 115/18) and the application of Art. 36 and 202 of the Act on the Rights of Croatian Homeland War Veterans and their Family Members (Official Gazette 121/17) to beneficiaries who acquired their pension entitlements under general regulations, but whose pensions were determined according to the stated Act.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</si>
</sst>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36"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sz val="8"/>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9"/>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92">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0" fontId="1" fillId="7" borderId="1" xfId="0" applyFont="1" applyFill="1" applyBorder="1" applyAlignment="1">
      <alignment horizontal="center" vertical="center" wrapText="1"/>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0" fontId="27" fillId="0" borderId="0" xfId="0" applyFont="1"/>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8"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1"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2" fontId="2" fillId="0" borderId="0" xfId="0" applyNumberFormat="1" applyFont="1"/>
    <xf numFmtId="0" fontId="20" fillId="2" borderId="0" xfId="0" applyFont="1" applyFill="1"/>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8"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4" fillId="0" borderId="0" xfId="0" applyFont="1" applyFill="1" applyBorder="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xf numFmtId="0" fontId="34" fillId="0" borderId="0" xfId="0" applyFont="1"/>
    <xf numFmtId="0" fontId="35" fillId="0" borderId="0" xfId="0" applyFont="1" applyAlignment="1">
      <alignment vertical="top" wrapText="1"/>
    </xf>
    <xf numFmtId="0" fontId="20" fillId="0" borderId="0" xfId="0" applyFont="1" applyAlignment="1">
      <alignment vertical="center"/>
    </xf>
  </cellXfs>
  <cellStyles count="1">
    <cellStyle name="Normalno" xfId="0" builtinId="0"/>
  </cellStyles>
  <dxfs count="0"/>
  <tableStyles count="0" defaultTableStyle="TableStyleMedium2" defaultPivotStyle="PivotStyleLight16"/>
  <colors>
    <mruColors>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2019 according to the Pension Insurance Act  - NEW BENEFICIARIES</c:v>
                </c:pt>
                <c:pt idx="1">
                  <c:v>Pension beneficiaries whose pension entitlement ceased in 2019  -  death caused,   
and who were retired according to the Pension Insurance Act  </c:v>
                </c:pt>
              </c:strCache>
            </c:strRef>
          </c:cat>
          <c:val>
            <c:numRef>
              <c:f>('stranica 1 i 2'!$B$32,'stranica 1 i 2'!$B$41)</c:f>
              <c:numCache>
                <c:formatCode>0</c:formatCode>
                <c:ptCount val="2"/>
                <c:pt idx="0">
                  <c:v>26365</c:v>
                </c:pt>
                <c:pt idx="1">
                  <c:v>22284</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scaling>
        <c:delete val="1"/>
        <c:axPos val="l"/>
        <c:numFmt formatCode="0" sourceLinked="1"/>
        <c:majorTickMark val="none"/>
        <c:minorTickMark val="none"/>
        <c:tickLblPos val="nextTo"/>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1.28</a:t>
            </a:r>
          </a:p>
        </c:rich>
      </c:tx>
      <c:layout>
        <c:manualLayout>
          <c:xMode val="edge"/>
          <c:yMode val="edge"/>
          <c:x val="0.15082960096398704"/>
          <c:y val="0.11051398655340904"/>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2'!$A$45:$B$46</c:f>
              <c:strCache>
                <c:ptCount val="2"/>
                <c:pt idx="0">
                  <c:v>NUMBER  of insureees  as of  30 June 2019</c:v>
                </c:pt>
                <c:pt idx="1">
                  <c:v>OVERALL number of insurees as of 30 June 2019</c:v>
                </c:pt>
              </c:strCache>
            </c:strRef>
          </c:cat>
          <c:val>
            <c:numRef>
              <c:f>'stranica 1 i 2'!$C$45:$C$46</c:f>
              <c:numCache>
                <c:formatCode>0</c:formatCode>
                <c:ptCount val="2"/>
                <c:pt idx="0">
                  <c:v>1593583</c:v>
                </c:pt>
                <c:pt idx="1">
                  <c:v>1240428</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2'!$A$45:$B$46</c:f>
              <c:strCache>
                <c:ptCount val="2"/>
                <c:pt idx="0">
                  <c:v>NUMBER  of insureees  as of  30 June 2019</c:v>
                </c:pt>
                <c:pt idx="1">
                  <c:v>OVERALL number of insurees as of 30 June 2019</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65"/>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8.9396252637883394E-2"/>
          <c:y val="7.923170765598353E-2"/>
          <c:w val="0.91000162528170503"/>
          <c:h val="0.6906446097907486"/>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2'!$G$15,'stranica 1 i 2'!$G$32)</c:f>
              <c:numCache>
                <c:formatCode>#,##0.00</c:formatCode>
                <c:ptCount val="2"/>
                <c:pt idx="0">
                  <c:v>2726.06</c:v>
                </c:pt>
                <c:pt idx="1">
                  <c:v>2893.0487962794919</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0"/>
              <c:layout>
                <c:manualLayout>
                  <c:x val="-2.2212183299356483E-3"/>
                  <c:y val="-5.33733594300761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7E1-4338-946B-DDC96E1D6A72}"/>
                </c:ext>
              </c:extLst>
            </c:dLbl>
            <c:dLbl>
              <c:idx val="1"/>
              <c:layout>
                <c:manualLayout>
                  <c:x val="4.8758451144917847E-4"/>
                  <c:y val="4.249700683366372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7E1-4338-946B-DDC96E1D6A72}"/>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2'!$L$15,'stranica 1 i 2'!$L$32)</c:f>
              <c:numCache>
                <c:formatCode>General</c:formatCode>
                <c:ptCount val="2"/>
                <c:pt idx="0">
                  <c:v>30</c:v>
                </c:pt>
                <c:pt idx="1">
                  <c:v>34</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scaling>
        <c:delete val="0"/>
        <c:axPos val="l"/>
        <c:majorGridlines>
          <c:spPr>
            <a:ln w="9525" cap="flat" cmpd="sng" algn="ctr">
              <a:noFill/>
              <a:round/>
            </a:ln>
            <a:effectLst/>
          </c:spPr>
        </c:majorGridlines>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1.6954801649271569E-2"/>
          <c:y val="0.1856370247297069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2.6976709182328459E-2"/>
          <c:y val="2.88115300567212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7093941316360563E-2"/>
          <c:y val="7.923170765598353E-2"/>
          <c:w val="0.93981464629656575"/>
          <c:h val="0.69912142561127233"/>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2'!$G$15,'stranica 1 i 2'!$G$32)</c:f>
              <c:numCache>
                <c:formatCode>#,##0.00</c:formatCode>
                <c:ptCount val="2"/>
                <c:pt idx="0">
                  <c:v>2726.06</c:v>
                </c:pt>
                <c:pt idx="1">
                  <c:v>2893.0487962794919</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manualLayout>
                  <c:x val="2.7971621912071605E-3"/>
                  <c:y val="-2.52451996132062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manualLayout>
                  <c:x val="-8.2976313640315495E-3"/>
                  <c:y val="-4.32172950850819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2'!$J$15,'stranica 1 i 2'!$J$32)</c:f>
              <c:numCache>
                <c:formatCode>0.00</c:formatCode>
                <c:ptCount val="2"/>
                <c:pt idx="0">
                  <c:v>42.094811612106234</c:v>
                </c:pt>
                <c:pt idx="1">
                  <c:v>44.673390924636998</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scaling>
        <c:delete val="0"/>
        <c:axPos val="l"/>
        <c:majorGridlines>
          <c:spPr>
            <a:ln w="9525" cap="flat" cmpd="sng" algn="ctr">
              <a:noFill/>
              <a:round/>
            </a:ln>
            <a:effectLst/>
          </c:spPr>
        </c:majorGridlines>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55807040"/>
        <c:crosses val="max"/>
        <c:crossBetween val="between"/>
      </c:valAx>
      <c:catAx>
        <c:axId val="255807040"/>
        <c:scaling>
          <c:orientation val="minMax"/>
        </c:scaling>
        <c:delete val="1"/>
        <c:axPos val="b"/>
        <c:numFmt formatCode="General" sourceLinked="1"/>
        <c:majorTickMark val="out"/>
        <c:minorTickMark val="none"/>
        <c:tickLblPos val="nextTo"/>
        <c:crossAx val="255805792"/>
        <c:crosses val="autoZero"/>
        <c:auto val="1"/>
        <c:lblAlgn val="ctr"/>
        <c:lblOffset val="100"/>
        <c:noMultiLvlLbl val="0"/>
      </c:catAx>
      <c:spPr>
        <a:noFill/>
        <a:ln>
          <a:noFill/>
        </a:ln>
        <a:effectLst/>
      </c:spPr>
    </c:plotArea>
    <c:legend>
      <c:legendPos val="r"/>
      <c:layout>
        <c:manualLayout>
          <c:xMode val="edge"/>
          <c:yMode val="edge"/>
          <c:x val="2.8418643592799039E-4"/>
          <c:y val="0.17766902244406849"/>
          <c:w val="0.28460429281222716"/>
          <c:h val="0.20657181010268452"/>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4040</c:v>
                </c:pt>
                <c:pt idx="1">
                  <c:v>40662</c:v>
                </c:pt>
                <c:pt idx="2">
                  <c:v>96230</c:v>
                </c:pt>
                <c:pt idx="3">
                  <c:v>161377</c:v>
                </c:pt>
                <c:pt idx="4">
                  <c:v>197215</c:v>
                </c:pt>
                <c:pt idx="5">
                  <c:v>149086</c:v>
                </c:pt>
                <c:pt idx="6">
                  <c:v>100935</c:v>
                </c:pt>
                <c:pt idx="7">
                  <c:v>77607</c:v>
                </c:pt>
                <c:pt idx="8">
                  <c:v>53544</c:v>
                </c:pt>
                <c:pt idx="9">
                  <c:v>32682</c:v>
                </c:pt>
                <c:pt idx="10">
                  <c:v>35047</c:v>
                </c:pt>
                <c:pt idx="11">
                  <c:v>12137</c:v>
                </c:pt>
                <c:pt idx="12">
                  <c:v>5750</c:v>
                </c:pt>
                <c:pt idx="13">
                  <c:v>5178</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after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159</c:v>
                </c:pt>
                <c:pt idx="1">
                  <c:v>12717</c:v>
                </c:pt>
                <c:pt idx="2">
                  <c:v>10485</c:v>
                </c:pt>
                <c:pt idx="3">
                  <c:v>19182</c:v>
                </c:pt>
                <c:pt idx="4">
                  <c:v>72934</c:v>
                </c:pt>
                <c:pt idx="5">
                  <c:v>51381</c:v>
                </c:pt>
                <c:pt idx="6">
                  <c:v>35614</c:v>
                </c:pt>
                <c:pt idx="7">
                  <c:v>28439</c:v>
                </c:pt>
                <c:pt idx="8">
                  <c:v>17471</c:v>
                </c:pt>
                <c:pt idx="9">
                  <c:v>10145</c:v>
                </c:pt>
                <c:pt idx="10">
                  <c:v>10906</c:v>
                </c:pt>
                <c:pt idx="11">
                  <c:v>3884</c:v>
                </c:pt>
                <c:pt idx="12">
                  <c:v>1590</c:v>
                </c:pt>
                <c:pt idx="13">
                  <c:v>295</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3881</c:v>
                </c:pt>
                <c:pt idx="1">
                  <c:v>27945</c:v>
                </c:pt>
                <c:pt idx="2">
                  <c:v>85745</c:v>
                </c:pt>
                <c:pt idx="3">
                  <c:v>142195</c:v>
                </c:pt>
                <c:pt idx="4">
                  <c:v>124281</c:v>
                </c:pt>
                <c:pt idx="5">
                  <c:v>97705</c:v>
                </c:pt>
                <c:pt idx="6">
                  <c:v>65321</c:v>
                </c:pt>
                <c:pt idx="7">
                  <c:v>49168</c:v>
                </c:pt>
                <c:pt idx="8">
                  <c:v>36073</c:v>
                </c:pt>
                <c:pt idx="9">
                  <c:v>22537</c:v>
                </c:pt>
                <c:pt idx="10">
                  <c:v>24141</c:v>
                </c:pt>
                <c:pt idx="11">
                  <c:v>8253</c:v>
                </c:pt>
                <c:pt idx="12">
                  <c:v>4160</c:v>
                </c:pt>
                <c:pt idx="13">
                  <c:v>4883</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BENEFICIARIES WHOSE PENSIONS WERE APPROVED </a:t>
            </a:r>
          </a:p>
          <a:p>
            <a:pPr>
              <a:defRPr sz="1000" b="1"/>
            </a:pPr>
            <a:r>
              <a:rPr lang="hr-HR" sz="1000" b="1"/>
              <a:t>AND/OR DETERMINED UNDER SPECIAL REGULATIONS </a:t>
            </a:r>
          </a:p>
        </c:rich>
      </c:tx>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the Rights of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6'!$C$6,'stranica 6'!$C$10:$C$25)</c:f>
              <c:numCache>
                <c:formatCode>0</c:formatCode>
                <c:ptCount val="17"/>
                <c:pt idx="0" formatCode="General">
                  <c:v>17264</c:v>
                </c:pt>
                <c:pt idx="1">
                  <c:v>15523</c:v>
                </c:pt>
                <c:pt idx="2" formatCode="General">
                  <c:v>4496</c:v>
                </c:pt>
                <c:pt idx="3" formatCode="General">
                  <c:v>2911</c:v>
                </c:pt>
                <c:pt idx="4" formatCode="General">
                  <c:v>71233</c:v>
                </c:pt>
                <c:pt idx="5" formatCode="General">
                  <c:v>40183</c:v>
                </c:pt>
                <c:pt idx="6" formatCode="General">
                  <c:v>5701</c:v>
                </c:pt>
                <c:pt idx="7" formatCode="General">
                  <c:v>138</c:v>
                </c:pt>
                <c:pt idx="8" formatCode="General">
                  <c:v>10509</c:v>
                </c:pt>
                <c:pt idx="9" formatCode="General">
                  <c:v>672</c:v>
                </c:pt>
                <c:pt idx="10" formatCode="General">
                  <c:v>97</c:v>
                </c:pt>
                <c:pt idx="11" formatCode="General">
                  <c:v>34</c:v>
                </c:pt>
                <c:pt idx="12" formatCode="General">
                  <c:v>146</c:v>
                </c:pt>
                <c:pt idx="13" formatCode="General">
                  <c:v>254</c:v>
                </c:pt>
                <c:pt idx="14" formatCode="General">
                  <c:v>871</c:v>
                </c:pt>
                <c:pt idx="15" formatCode="General">
                  <c:v>165</c:v>
                </c:pt>
                <c:pt idx="16" formatCode="General">
                  <c:v>6723</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the Rights of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6'!$D$6,'stranica 6'!$D$10:$D$25)</c:f>
              <c:numCache>
                <c:formatCode>#,##0.00</c:formatCode>
                <c:ptCount val="17"/>
                <c:pt idx="0">
                  <c:v>4203.9380433271544</c:v>
                </c:pt>
                <c:pt idx="1">
                  <c:v>3796.23</c:v>
                </c:pt>
                <c:pt idx="2">
                  <c:v>2435.41</c:v>
                </c:pt>
                <c:pt idx="3">
                  <c:v>3884.81</c:v>
                </c:pt>
                <c:pt idx="4">
                  <c:v>5800.97</c:v>
                </c:pt>
                <c:pt idx="5">
                  <c:v>2667.03</c:v>
                </c:pt>
                <c:pt idx="6">
                  <c:v>3232.39</c:v>
                </c:pt>
                <c:pt idx="7">
                  <c:v>3152.36</c:v>
                </c:pt>
                <c:pt idx="8">
                  <c:v>2859.83</c:v>
                </c:pt>
                <c:pt idx="9">
                  <c:v>9867.41</c:v>
                </c:pt>
                <c:pt idx="10">
                  <c:v>3256.8</c:v>
                </c:pt>
                <c:pt idx="11">
                  <c:v>3686.84</c:v>
                </c:pt>
                <c:pt idx="12">
                  <c:v>8910.0300000000007</c:v>
                </c:pt>
                <c:pt idx="13">
                  <c:v>3838.3</c:v>
                </c:pt>
                <c:pt idx="14">
                  <c:v>3106.68</c:v>
                </c:pt>
                <c:pt idx="15">
                  <c:v>2059.61</c:v>
                </c:pt>
                <c:pt idx="16">
                  <c:v>3104.26</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422275</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89647</xdr:colOff>
      <xdr:row>26</xdr:row>
      <xdr:rowOff>67235</xdr:rowOff>
    </xdr:from>
    <xdr:to>
      <xdr:col>4</xdr:col>
      <xdr:colOff>691963</xdr:colOff>
      <xdr:row>45</xdr:row>
      <xdr:rowOff>85725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topLeftCell="A19" zoomScaleNormal="100" workbookViewId="0">
      <selection activeCell="S19" sqref="S19"/>
    </sheetView>
  </sheetViews>
  <sheetFormatPr defaultRowHeight="15" x14ac:dyDescent="0.25"/>
  <cols>
    <col min="1" max="1" width="49.5703125" style="2" customWidth="1"/>
    <col min="2" max="2" width="9.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89" customWidth="1"/>
    <col min="13" max="16384" width="9.140625" style="2"/>
  </cols>
  <sheetData>
    <row r="1" spans="1:19" ht="16.5" customHeight="1" x14ac:dyDescent="0.25">
      <c r="A1" s="163" t="s">
        <v>167</v>
      </c>
      <c r="B1" s="163"/>
      <c r="C1" s="163"/>
      <c r="D1" s="163"/>
      <c r="E1" s="163"/>
      <c r="F1" s="163"/>
      <c r="G1" s="163"/>
      <c r="H1" s="163"/>
      <c r="I1" s="163"/>
      <c r="J1" s="163"/>
      <c r="K1" s="163"/>
    </row>
    <row r="2" spans="1:19" ht="12.75" customHeight="1" x14ac:dyDescent="0.25">
      <c r="A2" s="142" t="s">
        <v>127</v>
      </c>
      <c r="B2" s="127"/>
      <c r="C2" s="127"/>
      <c r="D2" s="127"/>
      <c r="E2" s="127"/>
      <c r="F2" s="127"/>
      <c r="G2" s="127"/>
      <c r="H2" s="127"/>
      <c r="I2" s="127"/>
      <c r="J2" s="127"/>
      <c r="K2" s="127"/>
    </row>
    <row r="3" spans="1:19" s="1" customFormat="1" ht="15.75" x14ac:dyDescent="0.2">
      <c r="A3" s="167" t="s">
        <v>69</v>
      </c>
      <c r="B3" s="164" t="s">
        <v>46</v>
      </c>
      <c r="C3" s="164" t="s">
        <v>51</v>
      </c>
      <c r="D3" s="164" t="s">
        <v>47</v>
      </c>
      <c r="E3" s="165" t="s">
        <v>48</v>
      </c>
      <c r="F3" s="161" t="s">
        <v>70</v>
      </c>
      <c r="G3" s="161"/>
      <c r="H3" s="161"/>
      <c r="I3" s="161"/>
      <c r="J3" s="161"/>
      <c r="K3" s="161"/>
      <c r="L3" s="113"/>
    </row>
    <row r="4" spans="1:19" s="1" customFormat="1" ht="57" customHeight="1" x14ac:dyDescent="0.2">
      <c r="A4" s="167"/>
      <c r="B4" s="164"/>
      <c r="C4" s="164"/>
      <c r="D4" s="164"/>
      <c r="E4" s="166"/>
      <c r="F4" s="124" t="s">
        <v>49</v>
      </c>
      <c r="G4" s="124" t="s">
        <v>50</v>
      </c>
      <c r="H4" s="124" t="s">
        <v>47</v>
      </c>
      <c r="I4" s="124" t="s">
        <v>48</v>
      </c>
      <c r="J4" s="125" t="s">
        <v>52</v>
      </c>
      <c r="K4" s="117" t="s">
        <v>53</v>
      </c>
      <c r="L4" s="113"/>
    </row>
    <row r="5" spans="1:19" s="1" customFormat="1" ht="15.75" x14ac:dyDescent="0.2">
      <c r="A5" s="160" t="s">
        <v>54</v>
      </c>
      <c r="B5" s="160"/>
      <c r="C5" s="160"/>
      <c r="D5" s="160"/>
      <c r="E5" s="160"/>
      <c r="F5" s="160"/>
      <c r="G5" s="160"/>
      <c r="H5" s="160"/>
      <c r="I5" s="160"/>
      <c r="J5" s="160"/>
      <c r="K5" s="160"/>
      <c r="L5" s="113"/>
    </row>
    <row r="6" spans="1:19" s="1" customFormat="1" ht="13.5" customHeight="1" x14ac:dyDescent="0.2">
      <c r="A6" s="27" t="s">
        <v>55</v>
      </c>
      <c r="B6" s="128">
        <v>498050</v>
      </c>
      <c r="C6" s="28">
        <v>2646.59</v>
      </c>
      <c r="D6" s="29" t="s">
        <v>172</v>
      </c>
      <c r="E6" s="29" t="s">
        <v>145</v>
      </c>
      <c r="F6" s="136">
        <v>410276</v>
      </c>
      <c r="G6" s="30">
        <v>3047.34</v>
      </c>
      <c r="H6" s="31" t="s">
        <v>173</v>
      </c>
      <c r="I6" s="32" t="s">
        <v>145</v>
      </c>
      <c r="J6" s="33">
        <f t="shared" ref="J6:J15" si="0">G6/$C$48*100</f>
        <v>47.055898702903029</v>
      </c>
      <c r="K6" s="33">
        <f>F6/$F$15*100</f>
        <v>42.23162358850837</v>
      </c>
      <c r="L6" s="113"/>
      <c r="P6" s="149"/>
      <c r="Q6" s="149"/>
    </row>
    <row r="7" spans="1:19" s="1" customFormat="1" ht="13.5" customHeight="1" x14ac:dyDescent="0.2">
      <c r="A7" s="34" t="s">
        <v>56</v>
      </c>
      <c r="B7" s="129">
        <v>29791</v>
      </c>
      <c r="C7" s="35">
        <v>3581.74</v>
      </c>
      <c r="D7" s="36" t="s">
        <v>174</v>
      </c>
      <c r="E7" s="36" t="s">
        <v>175</v>
      </c>
      <c r="F7" s="137">
        <v>25971</v>
      </c>
      <c r="G7" s="37">
        <v>3783.31</v>
      </c>
      <c r="H7" s="38" t="s">
        <v>176</v>
      </c>
      <c r="I7" s="39" t="s">
        <v>129</v>
      </c>
      <c r="J7" s="40">
        <f t="shared" si="0"/>
        <v>58.420475602223597</v>
      </c>
      <c r="K7" s="40">
        <f>F7/$F$15*100</f>
        <v>2.6733162461785502</v>
      </c>
      <c r="L7" s="113"/>
      <c r="P7" s="149"/>
      <c r="Q7" s="149"/>
    </row>
    <row r="8" spans="1:19" s="1" customFormat="1" ht="13.5" customHeight="1" x14ac:dyDescent="0.2">
      <c r="A8" s="34" t="s">
        <v>204</v>
      </c>
      <c r="B8" s="129">
        <v>84585</v>
      </c>
      <c r="C8" s="35">
        <v>2333.19</v>
      </c>
      <c r="D8" s="36" t="s">
        <v>177</v>
      </c>
      <c r="E8" s="36" t="s">
        <v>130</v>
      </c>
      <c r="F8" s="137">
        <v>72646</v>
      </c>
      <c r="G8" s="37">
        <v>2639.54</v>
      </c>
      <c r="H8" s="38" t="s">
        <v>178</v>
      </c>
      <c r="I8" s="39" t="s">
        <v>179</v>
      </c>
      <c r="J8" s="40">
        <f t="shared" si="0"/>
        <v>40.758801729462633</v>
      </c>
      <c r="K8" s="40">
        <f t="shared" ref="K8:K14" si="1">F8/$F$15*100</f>
        <v>7.4777918455156511</v>
      </c>
      <c r="L8" s="113"/>
      <c r="P8" s="149"/>
      <c r="Q8" s="149"/>
    </row>
    <row r="9" spans="1:19" s="1" customFormat="1" ht="14.25" customHeight="1" x14ac:dyDescent="0.2">
      <c r="A9" s="41" t="s">
        <v>109</v>
      </c>
      <c r="B9" s="130">
        <v>612426</v>
      </c>
      <c r="C9" s="42">
        <v>2648.79</v>
      </c>
      <c r="D9" s="43" t="s">
        <v>146</v>
      </c>
      <c r="E9" s="43" t="s">
        <v>131</v>
      </c>
      <c r="F9" s="138">
        <v>508893</v>
      </c>
      <c r="G9" s="44">
        <v>3026.68</v>
      </c>
      <c r="H9" s="45" t="s">
        <v>180</v>
      </c>
      <c r="I9" s="46" t="s">
        <v>131</v>
      </c>
      <c r="J9" s="78">
        <f t="shared" si="0"/>
        <v>46.73687461395923</v>
      </c>
      <c r="K9" s="40">
        <f t="shared" si="1"/>
        <v>52.382731680202575</v>
      </c>
      <c r="L9" s="113"/>
      <c r="P9" s="149"/>
      <c r="Q9" s="149"/>
    </row>
    <row r="10" spans="1:19" s="1" customFormat="1" ht="13.5" customHeight="1" x14ac:dyDescent="0.2">
      <c r="A10" s="47" t="s">
        <v>57</v>
      </c>
      <c r="B10" s="129">
        <v>197328</v>
      </c>
      <c r="C10" s="35">
        <v>2525.4899999999998</v>
      </c>
      <c r="D10" s="36" t="s">
        <v>181</v>
      </c>
      <c r="E10" s="36" t="s">
        <v>182</v>
      </c>
      <c r="F10" s="137">
        <v>161209</v>
      </c>
      <c r="G10" s="37">
        <v>2822.52</v>
      </c>
      <c r="H10" s="38" t="s">
        <v>183</v>
      </c>
      <c r="I10" s="39" t="s">
        <v>184</v>
      </c>
      <c r="J10" s="40">
        <f t="shared" si="0"/>
        <v>43.584311303273623</v>
      </c>
      <c r="K10" s="40">
        <f t="shared" si="1"/>
        <v>16.593994791505832</v>
      </c>
      <c r="L10" s="113"/>
      <c r="P10" s="149"/>
      <c r="Q10" s="149"/>
      <c r="R10" s="149"/>
      <c r="S10" s="149"/>
    </row>
    <row r="11" spans="1:19" s="1" customFormat="1" ht="13.5" customHeight="1" x14ac:dyDescent="0.2">
      <c r="A11" s="48" t="s">
        <v>66</v>
      </c>
      <c r="B11" s="129">
        <v>296</v>
      </c>
      <c r="C11" s="35">
        <v>2741.73</v>
      </c>
      <c r="D11" s="36" t="s">
        <v>185</v>
      </c>
      <c r="E11" s="36" t="s">
        <v>186</v>
      </c>
      <c r="F11" s="137">
        <v>289</v>
      </c>
      <c r="G11" s="37">
        <v>2749.64</v>
      </c>
      <c r="H11" s="38" t="s">
        <v>187</v>
      </c>
      <c r="I11" s="39" t="s">
        <v>186</v>
      </c>
      <c r="J11" s="40">
        <f t="shared" si="0"/>
        <v>42.458925262507719</v>
      </c>
      <c r="K11" s="40">
        <f t="shared" si="1"/>
        <v>2.9748118868953875E-2</v>
      </c>
      <c r="L11" s="113"/>
      <c r="P11" s="149"/>
      <c r="Q11" s="149"/>
      <c r="R11" s="149"/>
      <c r="S11" s="149"/>
    </row>
    <row r="12" spans="1:19" s="1" customFormat="1" ht="14.25" customHeight="1" x14ac:dyDescent="0.2">
      <c r="A12" s="41" t="s">
        <v>110</v>
      </c>
      <c r="B12" s="130">
        <v>810050</v>
      </c>
      <c r="C12" s="42">
        <v>2618.79</v>
      </c>
      <c r="D12" s="43" t="s">
        <v>148</v>
      </c>
      <c r="E12" s="43" t="s">
        <v>152</v>
      </c>
      <c r="F12" s="138">
        <v>670391</v>
      </c>
      <c r="G12" s="44">
        <v>2977.47</v>
      </c>
      <c r="H12" s="45" t="s">
        <v>147</v>
      </c>
      <c r="I12" s="46" t="s">
        <v>43</v>
      </c>
      <c r="J12" s="78">
        <f t="shared" si="0"/>
        <v>45.976991970352067</v>
      </c>
      <c r="K12" s="40">
        <f t="shared" si="1"/>
        <v>69.006474590577355</v>
      </c>
      <c r="L12" s="113"/>
      <c r="P12" s="149"/>
      <c r="Q12" s="149"/>
      <c r="R12" s="149"/>
      <c r="S12" s="149"/>
    </row>
    <row r="13" spans="1:19" s="1" customFormat="1" ht="12" customHeight="1" x14ac:dyDescent="0.2">
      <c r="A13" s="47" t="s">
        <v>205</v>
      </c>
      <c r="B13" s="129">
        <v>115886</v>
      </c>
      <c r="C13" s="35">
        <v>1981.37</v>
      </c>
      <c r="D13" s="36" t="s">
        <v>188</v>
      </c>
      <c r="E13" s="36" t="s">
        <v>149</v>
      </c>
      <c r="F13" s="137">
        <v>109468</v>
      </c>
      <c r="G13" s="37">
        <v>2070.6999999999998</v>
      </c>
      <c r="H13" s="38" t="s">
        <v>189</v>
      </c>
      <c r="I13" s="39" t="s">
        <v>190</v>
      </c>
      <c r="J13" s="40">
        <f t="shared" si="0"/>
        <v>31.974984558369364</v>
      </c>
      <c r="K13" s="40">
        <f t="shared" si="1"/>
        <v>11.268052167289422</v>
      </c>
      <c r="L13" s="113"/>
      <c r="P13" s="149"/>
      <c r="Q13" s="149"/>
      <c r="R13" s="149"/>
      <c r="S13" s="149"/>
    </row>
    <row r="14" spans="1:19" s="1" customFormat="1" ht="12" customHeight="1" x14ac:dyDescent="0.2">
      <c r="A14" s="47" t="s">
        <v>59</v>
      </c>
      <c r="B14" s="129">
        <v>221013</v>
      </c>
      <c r="C14" s="35">
        <v>2004.38</v>
      </c>
      <c r="D14" s="36" t="s">
        <v>191</v>
      </c>
      <c r="E14" s="36" t="s">
        <v>38</v>
      </c>
      <c r="F14" s="137">
        <v>191631</v>
      </c>
      <c r="G14" s="37">
        <v>2220.9</v>
      </c>
      <c r="H14" s="38" t="s">
        <v>192</v>
      </c>
      <c r="I14" s="39" t="s">
        <v>42</v>
      </c>
      <c r="J14" s="40">
        <f t="shared" si="0"/>
        <v>34.294317479925887</v>
      </c>
      <c r="K14" s="40">
        <f t="shared" si="1"/>
        <v>19.725473242133219</v>
      </c>
      <c r="L14" s="113"/>
      <c r="P14" s="149"/>
      <c r="Q14" s="149"/>
      <c r="R14" s="149"/>
      <c r="S14" s="149"/>
    </row>
    <row r="15" spans="1:19" s="1" customFormat="1" ht="12.75" x14ac:dyDescent="0.2">
      <c r="A15" s="49" t="s">
        <v>60</v>
      </c>
      <c r="B15" s="131">
        <v>1146949</v>
      </c>
      <c r="C15" s="50">
        <v>2435.9899999999998</v>
      </c>
      <c r="D15" s="51" t="s">
        <v>193</v>
      </c>
      <c r="E15" s="51" t="s">
        <v>150</v>
      </c>
      <c r="F15" s="131">
        <v>971490</v>
      </c>
      <c r="G15" s="50">
        <v>2726.06</v>
      </c>
      <c r="H15" s="51" t="s">
        <v>194</v>
      </c>
      <c r="I15" s="51" t="s">
        <v>195</v>
      </c>
      <c r="J15" s="52">
        <f t="shared" si="0"/>
        <v>42.094811612106234</v>
      </c>
      <c r="K15" s="52"/>
      <c r="L15" s="150">
        <v>30</v>
      </c>
      <c r="P15" s="149"/>
      <c r="Q15" s="149"/>
      <c r="R15" s="149"/>
      <c r="S15" s="149"/>
    </row>
    <row r="16" spans="1:19" s="1" customFormat="1" ht="12.75" customHeight="1" x14ac:dyDescent="0.2">
      <c r="A16" s="118" t="s">
        <v>111</v>
      </c>
      <c r="B16" s="132">
        <v>101836</v>
      </c>
      <c r="C16" s="19">
        <v>3708.72</v>
      </c>
      <c r="D16" s="20" t="s">
        <v>196</v>
      </c>
      <c r="E16" s="21" t="s">
        <v>32</v>
      </c>
      <c r="F16" s="132">
        <v>78993</v>
      </c>
      <c r="G16" s="19">
        <v>4516.75</v>
      </c>
      <c r="H16" s="20" t="s">
        <v>197</v>
      </c>
      <c r="I16" s="21" t="s">
        <v>151</v>
      </c>
      <c r="J16" s="22">
        <f>G16/C48*100</f>
        <v>69.74598517603458</v>
      </c>
      <c r="K16" s="22"/>
      <c r="L16" s="113">
        <v>100339</v>
      </c>
      <c r="M16" s="113" t="s">
        <v>32</v>
      </c>
      <c r="N16" s="113" t="s">
        <v>33</v>
      </c>
      <c r="O16" s="113">
        <v>3653.92</v>
      </c>
      <c r="P16" s="149"/>
      <c r="Q16" s="149"/>
      <c r="R16" s="149"/>
      <c r="S16" s="149"/>
    </row>
    <row r="17" spans="1:26" s="1" customFormat="1" ht="12.75" customHeight="1" x14ac:dyDescent="0.2">
      <c r="A17" s="119" t="s">
        <v>81</v>
      </c>
      <c r="B17" s="133">
        <v>190808</v>
      </c>
      <c r="C17" s="23">
        <v>3410.23</v>
      </c>
      <c r="D17" s="24" t="s">
        <v>198</v>
      </c>
      <c r="E17" s="25" t="s">
        <v>38</v>
      </c>
      <c r="F17" s="133">
        <v>152187</v>
      </c>
      <c r="G17" s="23">
        <v>4011.3</v>
      </c>
      <c r="H17" s="24" t="s">
        <v>199</v>
      </c>
      <c r="I17" s="25" t="s">
        <v>152</v>
      </c>
      <c r="J17" s="26">
        <f>G17/C48*100</f>
        <v>61.94101297096973</v>
      </c>
      <c r="K17" s="26">
        <f>F17/F15*100</f>
        <v>15.665318222524164</v>
      </c>
      <c r="L17" s="113">
        <v>182467</v>
      </c>
      <c r="M17" s="113" t="s">
        <v>31</v>
      </c>
      <c r="N17" s="113" t="s">
        <v>34</v>
      </c>
      <c r="O17" s="113">
        <v>3366.08</v>
      </c>
      <c r="P17" s="149"/>
      <c r="Q17" s="149"/>
      <c r="R17" s="149"/>
      <c r="S17" s="149"/>
    </row>
    <row r="18" spans="1:26" s="1" customFormat="1" ht="12.75" customHeight="1" x14ac:dyDescent="0.2">
      <c r="A18" s="53" t="s">
        <v>61</v>
      </c>
      <c r="B18" s="134">
        <v>254421</v>
      </c>
      <c r="C18" s="4">
        <v>1586.87</v>
      </c>
      <c r="D18" s="5" t="s">
        <v>200</v>
      </c>
      <c r="E18" s="6" t="s">
        <v>39</v>
      </c>
      <c r="F18" s="134">
        <v>219337</v>
      </c>
      <c r="G18" s="4">
        <v>1727.7856367142795</v>
      </c>
      <c r="H18" s="5" t="s">
        <v>201</v>
      </c>
      <c r="I18" s="6" t="s">
        <v>39</v>
      </c>
      <c r="J18" s="10">
        <f>G18/C48*100</f>
        <v>26.679827620665218</v>
      </c>
      <c r="K18" s="10">
        <f>F18/F15*100</f>
        <v>22.577381136192859</v>
      </c>
      <c r="L18" s="113">
        <v>246938</v>
      </c>
      <c r="M18" s="113">
        <v>1562.93</v>
      </c>
      <c r="N18" s="113" t="s">
        <v>35</v>
      </c>
      <c r="O18" s="113"/>
      <c r="P18" s="149"/>
      <c r="Q18" s="149"/>
      <c r="R18" s="149"/>
      <c r="S18" s="149"/>
    </row>
    <row r="19" spans="1:26" s="1" customFormat="1" ht="23.25" customHeight="1" x14ac:dyDescent="0.2">
      <c r="A19" s="54" t="s">
        <v>63</v>
      </c>
      <c r="B19" s="135">
        <v>1776</v>
      </c>
      <c r="C19" s="7">
        <v>6883.63</v>
      </c>
      <c r="D19" s="9" t="s">
        <v>202</v>
      </c>
      <c r="E19" s="8" t="s">
        <v>39</v>
      </c>
      <c r="F19" s="135">
        <v>1637</v>
      </c>
      <c r="G19" s="7">
        <v>7195.23</v>
      </c>
      <c r="H19" s="9" t="s">
        <v>203</v>
      </c>
      <c r="I19" s="8" t="s">
        <v>39</v>
      </c>
      <c r="J19" s="11">
        <f>G19/C48*100</f>
        <v>111.10608400247067</v>
      </c>
      <c r="K19" s="11">
        <f>F19/F15*100</f>
        <v>0.16850405047916087</v>
      </c>
      <c r="L19" s="113">
        <v>1753</v>
      </c>
      <c r="M19" s="113">
        <v>6805.54</v>
      </c>
      <c r="N19" s="113" t="s">
        <v>36</v>
      </c>
      <c r="O19" s="113"/>
      <c r="P19" s="149"/>
      <c r="Q19" s="149"/>
    </row>
    <row r="20" spans="1:26" ht="36.75" customHeight="1" x14ac:dyDescent="0.25">
      <c r="A20" s="162" t="s">
        <v>400</v>
      </c>
      <c r="B20" s="162"/>
      <c r="C20" s="162"/>
      <c r="D20" s="162"/>
      <c r="E20" s="162"/>
      <c r="F20" s="162"/>
      <c r="G20" s="162"/>
      <c r="H20" s="162"/>
      <c r="I20" s="162"/>
      <c r="J20" s="162"/>
      <c r="K20" s="162"/>
      <c r="L20" s="190"/>
    </row>
    <row r="21" spans="1:26" s="1" customFormat="1" ht="15.75" customHeight="1" x14ac:dyDescent="0.2">
      <c r="A21" s="167" t="s">
        <v>69</v>
      </c>
      <c r="B21" s="164" t="s">
        <v>46</v>
      </c>
      <c r="C21" s="164" t="s">
        <v>51</v>
      </c>
      <c r="D21" s="164" t="s">
        <v>47</v>
      </c>
      <c r="E21" s="165" t="s">
        <v>48</v>
      </c>
      <c r="F21" s="161" t="s">
        <v>70</v>
      </c>
      <c r="G21" s="161"/>
      <c r="H21" s="161"/>
      <c r="I21" s="161"/>
      <c r="J21" s="161"/>
      <c r="K21" s="161"/>
      <c r="L21" s="113"/>
    </row>
    <row r="22" spans="1:26" s="1" customFormat="1" ht="68.25" customHeight="1" x14ac:dyDescent="0.2">
      <c r="A22" s="167"/>
      <c r="B22" s="164"/>
      <c r="C22" s="164"/>
      <c r="D22" s="164"/>
      <c r="E22" s="166"/>
      <c r="F22" s="124" t="s">
        <v>49</v>
      </c>
      <c r="G22" s="124" t="s">
        <v>50</v>
      </c>
      <c r="H22" s="124" t="s">
        <v>47</v>
      </c>
      <c r="I22" s="124" t="s">
        <v>48</v>
      </c>
      <c r="J22" s="125" t="s">
        <v>52</v>
      </c>
      <c r="K22" s="117" t="s">
        <v>62</v>
      </c>
      <c r="L22" s="113"/>
    </row>
    <row r="23" spans="1:26" s="1" customFormat="1" ht="18" customHeight="1" x14ac:dyDescent="0.2">
      <c r="A23" s="171" t="s">
        <v>67</v>
      </c>
      <c r="B23" s="171"/>
      <c r="C23" s="171"/>
      <c r="D23" s="171"/>
      <c r="E23" s="171"/>
      <c r="F23" s="171"/>
      <c r="G23" s="171"/>
      <c r="H23" s="171"/>
      <c r="I23" s="171"/>
      <c r="J23" s="171"/>
      <c r="K23" s="171"/>
      <c r="L23" s="113"/>
    </row>
    <row r="24" spans="1:26" s="1" customFormat="1" ht="12" customHeight="1" x14ac:dyDescent="0.2">
      <c r="A24" s="27" t="s">
        <v>55</v>
      </c>
      <c r="B24" s="128">
        <v>11150</v>
      </c>
      <c r="C24" s="28">
        <v>2547.23</v>
      </c>
      <c r="D24" s="29" t="s">
        <v>206</v>
      </c>
      <c r="E24" s="29" t="s">
        <v>132</v>
      </c>
      <c r="F24" s="136">
        <v>8797</v>
      </c>
      <c r="G24" s="30">
        <v>3052.27</v>
      </c>
      <c r="H24" s="31" t="s">
        <v>207</v>
      </c>
      <c r="I24" s="32" t="s">
        <v>133</v>
      </c>
      <c r="J24" s="33">
        <f t="shared" ref="J24:J32" si="2">G24/$C$48*100</f>
        <v>47.132025941939467</v>
      </c>
      <c r="K24" s="33">
        <f>F24/$F$32*100</f>
        <v>39.913793103448278</v>
      </c>
      <c r="L24" s="113"/>
    </row>
    <row r="25" spans="1:26" s="1" customFormat="1" ht="12" customHeight="1" x14ac:dyDescent="0.2">
      <c r="A25" s="34" t="s">
        <v>56</v>
      </c>
      <c r="B25" s="129">
        <v>3671</v>
      </c>
      <c r="C25" s="35">
        <v>3479.18</v>
      </c>
      <c r="D25" s="36" t="s">
        <v>208</v>
      </c>
      <c r="E25" s="36" t="s">
        <v>153</v>
      </c>
      <c r="F25" s="137">
        <v>3321</v>
      </c>
      <c r="G25" s="37">
        <v>3607</v>
      </c>
      <c r="H25" s="38" t="s">
        <v>208</v>
      </c>
      <c r="I25" s="39" t="s">
        <v>153</v>
      </c>
      <c r="J25" s="40">
        <f t="shared" si="2"/>
        <v>55.697961704756025</v>
      </c>
      <c r="K25" s="40">
        <f>F25/$F$32*100</f>
        <v>15.068058076225046</v>
      </c>
      <c r="L25" s="113"/>
    </row>
    <row r="26" spans="1:26" s="1" customFormat="1" ht="12" customHeight="1" x14ac:dyDescent="0.2">
      <c r="A26" s="41" t="s">
        <v>109</v>
      </c>
      <c r="B26" s="130">
        <v>14821</v>
      </c>
      <c r="C26" s="42">
        <v>2778.06</v>
      </c>
      <c r="D26" s="43" t="s">
        <v>209</v>
      </c>
      <c r="E26" s="43" t="s">
        <v>210</v>
      </c>
      <c r="F26" s="138">
        <v>12118</v>
      </c>
      <c r="G26" s="44">
        <v>3204.3</v>
      </c>
      <c r="H26" s="45" t="s">
        <v>211</v>
      </c>
      <c r="I26" s="46" t="s">
        <v>154</v>
      </c>
      <c r="J26" s="40">
        <f t="shared" si="2"/>
        <v>49.479617047560225</v>
      </c>
      <c r="K26" s="40">
        <f t="shared" ref="K26:K31" si="3">F26/$F$32*100</f>
        <v>54.981851179673328</v>
      </c>
      <c r="L26" s="113"/>
    </row>
    <row r="27" spans="1:26" s="1" customFormat="1" ht="12" customHeight="1" x14ac:dyDescent="0.2">
      <c r="A27" s="47" t="s">
        <v>57</v>
      </c>
      <c r="B27" s="129">
        <v>4957</v>
      </c>
      <c r="C27" s="35">
        <v>2650.93</v>
      </c>
      <c r="D27" s="36" t="s">
        <v>212</v>
      </c>
      <c r="E27" s="36" t="s">
        <v>213</v>
      </c>
      <c r="F27" s="137">
        <v>4402</v>
      </c>
      <c r="G27" s="37">
        <v>2819.6</v>
      </c>
      <c r="H27" s="38" t="s">
        <v>214</v>
      </c>
      <c r="I27" s="39" t="s">
        <v>134</v>
      </c>
      <c r="J27" s="40">
        <f t="shared" si="2"/>
        <v>43.539221741815936</v>
      </c>
      <c r="K27" s="40">
        <f t="shared" si="3"/>
        <v>19.972776769509981</v>
      </c>
      <c r="L27" s="113"/>
      <c r="P27" s="1" t="s">
        <v>1</v>
      </c>
    </row>
    <row r="28" spans="1:26" s="1" customFormat="1" ht="12" customHeight="1" x14ac:dyDescent="0.2">
      <c r="A28" s="48" t="s">
        <v>65</v>
      </c>
      <c r="B28" s="129">
        <v>11</v>
      </c>
      <c r="C28" s="35">
        <v>3358.52</v>
      </c>
      <c r="D28" s="36" t="s">
        <v>215</v>
      </c>
      <c r="E28" s="36" t="s">
        <v>216</v>
      </c>
      <c r="F28" s="137">
        <v>11</v>
      </c>
      <c r="G28" s="37">
        <v>3358.52</v>
      </c>
      <c r="H28" s="38" t="s">
        <v>215</v>
      </c>
      <c r="I28" s="39" t="s">
        <v>216</v>
      </c>
      <c r="J28" s="40">
        <f t="shared" si="2"/>
        <v>51.861025324274244</v>
      </c>
      <c r="K28" s="40">
        <f t="shared" si="3"/>
        <v>4.9909255898366603E-2</v>
      </c>
      <c r="L28" s="113"/>
    </row>
    <row r="29" spans="1:26" s="1" customFormat="1" ht="12" customHeight="1" x14ac:dyDescent="0.2">
      <c r="A29" s="41" t="s">
        <v>110</v>
      </c>
      <c r="B29" s="130">
        <v>19789</v>
      </c>
      <c r="C29" s="42">
        <v>2746.54</v>
      </c>
      <c r="D29" s="43" t="s">
        <v>217</v>
      </c>
      <c r="E29" s="43" t="s">
        <v>218</v>
      </c>
      <c r="F29" s="138">
        <v>16531</v>
      </c>
      <c r="G29" s="44">
        <v>3101.96</v>
      </c>
      <c r="H29" s="45" t="s">
        <v>219</v>
      </c>
      <c r="I29" s="46" t="s">
        <v>135</v>
      </c>
      <c r="J29" s="40">
        <f t="shared" si="2"/>
        <v>47.899320568252008</v>
      </c>
      <c r="K29" s="40">
        <f t="shared" si="3"/>
        <v>75.004537205081661</v>
      </c>
      <c r="L29" s="113"/>
      <c r="N29" s="170"/>
      <c r="O29" s="170"/>
      <c r="P29" s="170"/>
      <c r="Q29" s="170"/>
      <c r="R29" s="170"/>
      <c r="S29" s="170"/>
      <c r="T29" s="170"/>
      <c r="U29" s="170"/>
      <c r="V29" s="170"/>
      <c r="W29" s="170"/>
      <c r="X29" s="170"/>
      <c r="Y29" s="170"/>
      <c r="Z29" s="170"/>
    </row>
    <row r="30" spans="1:26" s="1" customFormat="1" ht="12" customHeight="1" x14ac:dyDescent="0.2">
      <c r="A30" s="47" t="s">
        <v>58</v>
      </c>
      <c r="B30" s="129">
        <v>1267</v>
      </c>
      <c r="C30" s="35">
        <v>1724.87</v>
      </c>
      <c r="D30" s="36" t="s">
        <v>220</v>
      </c>
      <c r="E30" s="36" t="s">
        <v>221</v>
      </c>
      <c r="F30" s="137">
        <v>1062</v>
      </c>
      <c r="G30" s="37">
        <v>1955.6</v>
      </c>
      <c r="H30" s="38" t="s">
        <v>155</v>
      </c>
      <c r="I30" s="39" t="s">
        <v>222</v>
      </c>
      <c r="J30" s="40">
        <f t="shared" si="2"/>
        <v>30.197652872143298</v>
      </c>
      <c r="K30" s="40">
        <f t="shared" si="3"/>
        <v>4.8185117967332127</v>
      </c>
      <c r="L30" s="113"/>
    </row>
    <row r="31" spans="1:26" s="1" customFormat="1" ht="12" customHeight="1" x14ac:dyDescent="0.2">
      <c r="A31" s="47" t="s">
        <v>59</v>
      </c>
      <c r="B31" s="129">
        <v>5309</v>
      </c>
      <c r="C31" s="35">
        <v>2056.37</v>
      </c>
      <c r="D31" s="36" t="s">
        <v>223</v>
      </c>
      <c r="E31" s="36" t="s">
        <v>224</v>
      </c>
      <c r="F31" s="137">
        <v>4447</v>
      </c>
      <c r="G31" s="37">
        <v>2340.33</v>
      </c>
      <c r="H31" s="38" t="s">
        <v>225</v>
      </c>
      <c r="I31" s="39" t="s">
        <v>226</v>
      </c>
      <c r="J31" s="40">
        <f t="shared" si="2"/>
        <v>36.138511426806666</v>
      </c>
      <c r="K31" s="40">
        <f t="shared" si="3"/>
        <v>20.176950998185117</v>
      </c>
      <c r="L31" s="113"/>
    </row>
    <row r="32" spans="1:26" s="1" customFormat="1" ht="15" customHeight="1" x14ac:dyDescent="0.2">
      <c r="A32" s="49" t="s">
        <v>60</v>
      </c>
      <c r="B32" s="131">
        <v>26365</v>
      </c>
      <c r="C32" s="50">
        <v>2558.4660982362984</v>
      </c>
      <c r="D32" s="51" t="s">
        <v>227</v>
      </c>
      <c r="E32" s="51" t="s">
        <v>228</v>
      </c>
      <c r="F32" s="131">
        <v>22040</v>
      </c>
      <c r="G32" s="50">
        <v>2893.0487962794919</v>
      </c>
      <c r="H32" s="51" t="s">
        <v>229</v>
      </c>
      <c r="I32" s="51" t="s">
        <v>156</v>
      </c>
      <c r="J32" s="52">
        <f t="shared" si="2"/>
        <v>44.673390924636998</v>
      </c>
      <c r="K32" s="52"/>
      <c r="L32" s="150">
        <v>34</v>
      </c>
    </row>
    <row r="33" spans="1:12" s="3" customFormat="1" ht="25.5" customHeight="1" x14ac:dyDescent="0.2">
      <c r="A33" s="169" t="s">
        <v>112</v>
      </c>
      <c r="B33" s="169"/>
      <c r="C33" s="169"/>
      <c r="D33" s="169"/>
      <c r="E33" s="169"/>
      <c r="F33" s="169"/>
      <c r="G33" s="169"/>
      <c r="H33" s="169"/>
      <c r="I33" s="169"/>
      <c r="J33" s="169"/>
      <c r="K33" s="169"/>
      <c r="L33" s="150"/>
    </row>
    <row r="34" spans="1:12" s="1" customFormat="1" ht="12.75" x14ac:dyDescent="0.2">
      <c r="L34" s="113"/>
    </row>
    <row r="35" spans="1:12" s="1" customFormat="1" ht="12.75" customHeight="1" x14ac:dyDescent="0.2">
      <c r="A35" s="172" t="s">
        <v>68</v>
      </c>
      <c r="B35" s="164" t="s">
        <v>46</v>
      </c>
      <c r="C35" s="164" t="s">
        <v>51</v>
      </c>
      <c r="D35" s="168" t="s">
        <v>71</v>
      </c>
      <c r="E35" s="16"/>
      <c r="F35" s="17"/>
      <c r="L35" s="113"/>
    </row>
    <row r="36" spans="1:12" s="1" customFormat="1" ht="51.75" customHeight="1" x14ac:dyDescent="0.2">
      <c r="A36" s="173"/>
      <c r="B36" s="164"/>
      <c r="C36" s="164"/>
      <c r="D36" s="168"/>
      <c r="E36" s="16"/>
      <c r="F36" s="17"/>
      <c r="L36" s="113"/>
    </row>
    <row r="37" spans="1:12" s="1" customFormat="1" ht="33.75" customHeight="1" x14ac:dyDescent="0.2">
      <c r="A37" s="151" t="s">
        <v>74</v>
      </c>
      <c r="B37" s="151"/>
      <c r="C37" s="151"/>
      <c r="D37" s="151"/>
      <c r="E37" s="12"/>
      <c r="F37" s="12"/>
      <c r="G37" s="12"/>
      <c r="H37" s="12"/>
      <c r="I37" s="12"/>
      <c r="J37" s="12"/>
      <c r="K37" s="12"/>
      <c r="L37" s="113"/>
    </row>
    <row r="38" spans="1:12" s="1" customFormat="1" ht="14.25" customHeight="1" x14ac:dyDescent="0.2">
      <c r="A38" s="55" t="s">
        <v>64</v>
      </c>
      <c r="B38" s="139">
        <v>14297</v>
      </c>
      <c r="C38" s="56">
        <v>2446.42</v>
      </c>
      <c r="D38" s="57" t="s">
        <v>136</v>
      </c>
      <c r="L38" s="113"/>
    </row>
    <row r="39" spans="1:12" s="1" customFormat="1" ht="14.25" customHeight="1" x14ac:dyDescent="0.2">
      <c r="A39" s="58" t="s">
        <v>72</v>
      </c>
      <c r="B39" s="140">
        <v>2156</v>
      </c>
      <c r="C39" s="59">
        <v>2147.29</v>
      </c>
      <c r="D39" s="60" t="s">
        <v>230</v>
      </c>
      <c r="L39" s="113"/>
    </row>
    <row r="40" spans="1:12" s="1" customFormat="1" ht="14.25" customHeight="1" x14ac:dyDescent="0.2">
      <c r="A40" s="58" t="s">
        <v>73</v>
      </c>
      <c r="B40" s="140">
        <v>5831</v>
      </c>
      <c r="C40" s="59">
        <v>2122.7600000000002</v>
      </c>
      <c r="D40" s="60" t="s">
        <v>231</v>
      </c>
      <c r="L40" s="113"/>
    </row>
    <row r="41" spans="1:12" s="1" customFormat="1" ht="20.25" customHeight="1" x14ac:dyDescent="0.2">
      <c r="A41" s="61" t="s">
        <v>75</v>
      </c>
      <c r="B41" s="141">
        <v>22284</v>
      </c>
      <c r="C41" s="62">
        <v>2332.78753993897</v>
      </c>
      <c r="D41" s="63" t="s">
        <v>1</v>
      </c>
      <c r="L41" s="113"/>
    </row>
    <row r="42" spans="1:12" s="1" customFormat="1" ht="27.75" customHeight="1" x14ac:dyDescent="0.2">
      <c r="A42" s="152" t="s">
        <v>113</v>
      </c>
      <c r="B42" s="152"/>
      <c r="C42" s="152"/>
      <c r="D42" s="152"/>
      <c r="L42" s="113"/>
    </row>
    <row r="43" spans="1:12" s="1" customFormat="1" ht="12.75" x14ac:dyDescent="0.2">
      <c r="A43" s="64"/>
      <c r="B43" s="64"/>
      <c r="C43" s="64"/>
      <c r="D43" s="64"/>
      <c r="L43" s="113"/>
    </row>
    <row r="44" spans="1:12" s="1" customFormat="1" ht="12.75" x14ac:dyDescent="0.2">
      <c r="A44" s="64"/>
      <c r="B44" s="64"/>
      <c r="C44" s="64"/>
      <c r="D44" s="64"/>
      <c r="L44" s="113"/>
    </row>
    <row r="45" spans="1:12" s="64" customFormat="1" ht="20.25" customHeight="1" x14ac:dyDescent="0.25">
      <c r="A45" s="153" t="s">
        <v>168</v>
      </c>
      <c r="B45" s="154"/>
      <c r="C45" s="156">
        <v>1593583</v>
      </c>
      <c r="D45" s="156"/>
      <c r="L45" s="191"/>
    </row>
    <row r="46" spans="1:12" s="64" customFormat="1" ht="20.25" customHeight="1" x14ac:dyDescent="0.25">
      <c r="A46" s="153" t="s">
        <v>169</v>
      </c>
      <c r="B46" s="154"/>
      <c r="C46" s="156">
        <v>1240428</v>
      </c>
      <c r="D46" s="156"/>
      <c r="L46" s="191"/>
    </row>
    <row r="47" spans="1:12" s="64" customFormat="1" ht="20.25" customHeight="1" x14ac:dyDescent="0.25">
      <c r="A47" s="153" t="s">
        <v>76</v>
      </c>
      <c r="B47" s="154"/>
      <c r="C47" s="155" t="s">
        <v>170</v>
      </c>
      <c r="D47" s="155"/>
      <c r="L47" s="191"/>
    </row>
    <row r="48" spans="1:12" s="64" customFormat="1" ht="27" customHeight="1" x14ac:dyDescent="0.25">
      <c r="A48" s="158" t="s">
        <v>171</v>
      </c>
      <c r="B48" s="159"/>
      <c r="C48" s="188">
        <v>6476</v>
      </c>
      <c r="D48" s="188"/>
      <c r="L48" s="191"/>
    </row>
    <row r="49" spans="1:12" s="64" customFormat="1" ht="20.25" customHeight="1" x14ac:dyDescent="0.25">
      <c r="A49" s="153" t="s">
        <v>80</v>
      </c>
      <c r="B49" s="154"/>
      <c r="C49" s="157">
        <v>66.349999999999994</v>
      </c>
      <c r="D49" s="157"/>
      <c r="L49" s="191"/>
    </row>
    <row r="50" spans="1:12" s="64" customFormat="1" ht="20.25" customHeight="1" x14ac:dyDescent="0.25">
      <c r="A50" s="153" t="s">
        <v>79</v>
      </c>
      <c r="B50" s="154"/>
      <c r="C50" s="157">
        <v>64.34</v>
      </c>
      <c r="D50" s="157"/>
      <c r="L50" s="191"/>
    </row>
    <row r="51" spans="1:12" s="64" customFormat="1" ht="20.25" customHeight="1" x14ac:dyDescent="0.25">
      <c r="A51" s="153" t="s">
        <v>77</v>
      </c>
      <c r="B51" s="154"/>
      <c r="C51" s="157">
        <v>40.1</v>
      </c>
      <c r="D51" s="157"/>
      <c r="L51" s="191"/>
    </row>
    <row r="52" spans="1:12" s="1" customFormat="1" ht="31.5" customHeight="1" x14ac:dyDescent="0.2">
      <c r="A52" s="158" t="s">
        <v>78</v>
      </c>
      <c r="B52" s="159"/>
      <c r="C52" s="157">
        <v>42.3</v>
      </c>
      <c r="D52" s="157"/>
      <c r="E52" s="64"/>
      <c r="L52" s="113"/>
    </row>
    <row r="53" spans="1:12" s="1" customFormat="1" ht="12.75" x14ac:dyDescent="0.2">
      <c r="L53" s="113"/>
    </row>
  </sheetData>
  <mergeCells count="40">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A52:B52"/>
    <mergeCell ref="A51:B51"/>
    <mergeCell ref="A50:B50"/>
    <mergeCell ref="A49:B49"/>
    <mergeCell ref="A48:B48"/>
    <mergeCell ref="C52:D52"/>
    <mergeCell ref="C51:D51"/>
    <mergeCell ref="C50:D50"/>
    <mergeCell ref="C49:D49"/>
    <mergeCell ref="C48:D48"/>
    <mergeCell ref="A37:D37"/>
    <mergeCell ref="A42:D42"/>
    <mergeCell ref="A47:B47"/>
    <mergeCell ref="A46:B46"/>
    <mergeCell ref="A45:B45"/>
    <mergeCell ref="C47:D47"/>
    <mergeCell ref="C46:D46"/>
    <mergeCell ref="C45:D45"/>
  </mergeCells>
  <pageMargins left="3.937007874015748E-2" right="3.937007874015748E-2" top="3.937007874015748E-2" bottom="3.937007874015748E-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zoomScaleNormal="100" workbookViewId="0">
      <selection activeCell="S21" sqref="S21"/>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6" max="16" width="0" hidden="1" customWidth="1"/>
  </cols>
  <sheetData>
    <row r="1" spans="1:16" ht="25.5" customHeight="1" x14ac:dyDescent="0.25">
      <c r="A1" s="175" t="s">
        <v>92</v>
      </c>
      <c r="B1" s="175"/>
      <c r="C1" s="175"/>
      <c r="D1" s="175"/>
      <c r="E1" s="175"/>
      <c r="F1" s="175"/>
      <c r="G1" s="175"/>
      <c r="H1" s="175"/>
      <c r="I1" s="175"/>
      <c r="J1" s="175"/>
      <c r="K1" s="175"/>
      <c r="L1" s="175"/>
      <c r="M1" s="175"/>
    </row>
    <row r="2" spans="1:16" ht="11.25" customHeight="1" x14ac:dyDescent="0.25">
      <c r="A2" s="65"/>
      <c r="B2" s="65"/>
      <c r="C2" s="65"/>
      <c r="D2" s="18"/>
      <c r="E2" s="65"/>
      <c r="F2" s="65"/>
      <c r="G2" s="18"/>
      <c r="H2" s="65"/>
      <c r="I2" s="181" t="s">
        <v>232</v>
      </c>
      <c r="J2" s="181"/>
      <c r="K2" s="181"/>
      <c r="L2" s="181"/>
      <c r="M2" s="181"/>
    </row>
    <row r="3" spans="1:16" ht="30.75" customHeight="1" x14ac:dyDescent="0.25">
      <c r="A3" s="176" t="s">
        <v>82</v>
      </c>
      <c r="B3" s="178" t="s">
        <v>83</v>
      </c>
      <c r="C3" s="179"/>
      <c r="D3" s="180"/>
      <c r="E3" s="178" t="s">
        <v>84</v>
      </c>
      <c r="F3" s="179"/>
      <c r="G3" s="180"/>
      <c r="H3" s="178" t="s">
        <v>85</v>
      </c>
      <c r="I3" s="179"/>
      <c r="J3" s="180"/>
      <c r="K3" s="178" t="s">
        <v>86</v>
      </c>
      <c r="L3" s="179"/>
      <c r="M3" s="180"/>
    </row>
    <row r="4" spans="1:16" ht="35.25" customHeight="1" x14ac:dyDescent="0.25">
      <c r="A4" s="177"/>
      <c r="B4" s="13" t="s">
        <v>88</v>
      </c>
      <c r="C4" s="14" t="s">
        <v>89</v>
      </c>
      <c r="D4" s="15" t="s">
        <v>90</v>
      </c>
      <c r="E4" s="13" t="s">
        <v>91</v>
      </c>
      <c r="F4" s="14" t="s">
        <v>89</v>
      </c>
      <c r="G4" s="15" t="s">
        <v>90</v>
      </c>
      <c r="H4" s="13" t="s">
        <v>91</v>
      </c>
      <c r="I4" s="14" t="s">
        <v>89</v>
      </c>
      <c r="J4" s="15" t="s">
        <v>90</v>
      </c>
      <c r="K4" s="13" t="s">
        <v>91</v>
      </c>
      <c r="L4" s="14" t="s">
        <v>89</v>
      </c>
      <c r="M4" s="15" t="s">
        <v>90</v>
      </c>
    </row>
    <row r="5" spans="1:16" ht="12.75" customHeight="1" x14ac:dyDescent="0.25">
      <c r="A5" s="66" t="s">
        <v>87</v>
      </c>
      <c r="B5" s="67">
        <v>4040</v>
      </c>
      <c r="C5" s="68">
        <v>334.63</v>
      </c>
      <c r="D5" s="69" t="s">
        <v>233</v>
      </c>
      <c r="E5" s="67">
        <v>934</v>
      </c>
      <c r="F5" s="68">
        <v>290.79000000000002</v>
      </c>
      <c r="G5" s="69" t="s">
        <v>234</v>
      </c>
      <c r="H5" s="67">
        <v>2172</v>
      </c>
      <c r="I5" s="68">
        <v>334.26</v>
      </c>
      <c r="J5" s="69" t="s">
        <v>235</v>
      </c>
      <c r="K5" s="67">
        <v>934</v>
      </c>
      <c r="L5" s="70">
        <v>379.33</v>
      </c>
      <c r="M5" s="69" t="s">
        <v>236</v>
      </c>
    </row>
    <row r="6" spans="1:16" ht="12.75" customHeight="1" x14ac:dyDescent="0.25">
      <c r="A6" s="66" t="s">
        <v>2</v>
      </c>
      <c r="B6" s="67">
        <v>40662</v>
      </c>
      <c r="C6" s="68">
        <v>845.9</v>
      </c>
      <c r="D6" s="69" t="s">
        <v>137</v>
      </c>
      <c r="E6" s="67">
        <v>18870</v>
      </c>
      <c r="F6" s="68">
        <v>847.71</v>
      </c>
      <c r="G6" s="69" t="s">
        <v>237</v>
      </c>
      <c r="H6" s="67">
        <v>5180</v>
      </c>
      <c r="I6" s="68">
        <v>819.16</v>
      </c>
      <c r="J6" s="69" t="s">
        <v>238</v>
      </c>
      <c r="K6" s="67">
        <v>16612</v>
      </c>
      <c r="L6" s="70">
        <v>852.18</v>
      </c>
      <c r="M6" s="69" t="s">
        <v>239</v>
      </c>
    </row>
    <row r="7" spans="1:16" ht="12.75" customHeight="1" x14ac:dyDescent="0.25">
      <c r="A7" s="66" t="s">
        <v>3</v>
      </c>
      <c r="B7" s="67">
        <v>96230</v>
      </c>
      <c r="C7" s="68">
        <v>1266.48</v>
      </c>
      <c r="D7" s="69" t="s">
        <v>240</v>
      </c>
      <c r="E7" s="67">
        <v>47993</v>
      </c>
      <c r="F7" s="68">
        <v>1261.78</v>
      </c>
      <c r="G7" s="69" t="s">
        <v>241</v>
      </c>
      <c r="H7" s="67">
        <v>17884</v>
      </c>
      <c r="I7" s="68">
        <v>1295.51</v>
      </c>
      <c r="J7" s="69" t="s">
        <v>242</v>
      </c>
      <c r="K7" s="67">
        <v>30353</v>
      </c>
      <c r="L7" s="70">
        <v>1256.81</v>
      </c>
      <c r="M7" s="69" t="s">
        <v>243</v>
      </c>
    </row>
    <row r="8" spans="1:16" ht="12.75" customHeight="1" x14ac:dyDescent="0.25">
      <c r="A8" s="66" t="s">
        <v>4</v>
      </c>
      <c r="B8" s="67">
        <v>161377</v>
      </c>
      <c r="C8" s="68">
        <v>1755.12</v>
      </c>
      <c r="D8" s="69" t="s">
        <v>244</v>
      </c>
      <c r="E8" s="67">
        <v>96567</v>
      </c>
      <c r="F8" s="68">
        <v>1753.21</v>
      </c>
      <c r="G8" s="69" t="s">
        <v>245</v>
      </c>
      <c r="H8" s="67">
        <v>30269</v>
      </c>
      <c r="I8" s="68">
        <v>1748.64</v>
      </c>
      <c r="J8" s="69" t="s">
        <v>246</v>
      </c>
      <c r="K8" s="67">
        <v>34541</v>
      </c>
      <c r="L8" s="70">
        <v>1766.1</v>
      </c>
      <c r="M8" s="69" t="s">
        <v>192</v>
      </c>
    </row>
    <row r="9" spans="1:16" ht="12.75" customHeight="1" x14ac:dyDescent="0.25">
      <c r="A9" s="66" t="s">
        <v>5</v>
      </c>
      <c r="B9" s="67">
        <v>197215</v>
      </c>
      <c r="C9" s="68">
        <v>2223.13</v>
      </c>
      <c r="D9" s="69" t="s">
        <v>247</v>
      </c>
      <c r="E9" s="67">
        <v>121277</v>
      </c>
      <c r="F9" s="68">
        <v>2227.9899999999998</v>
      </c>
      <c r="G9" s="69" t="s">
        <v>248</v>
      </c>
      <c r="H9" s="67">
        <v>26781</v>
      </c>
      <c r="I9" s="68">
        <v>2221.11</v>
      </c>
      <c r="J9" s="69" t="s">
        <v>249</v>
      </c>
      <c r="K9" s="67">
        <v>49157</v>
      </c>
      <c r="L9" s="70">
        <v>2212.2199999999998</v>
      </c>
      <c r="M9" s="69" t="s">
        <v>250</v>
      </c>
    </row>
    <row r="10" spans="1:16" ht="12.75" customHeight="1" x14ac:dyDescent="0.25">
      <c r="A10" s="66" t="s">
        <v>6</v>
      </c>
      <c r="B10" s="67">
        <v>149086</v>
      </c>
      <c r="C10" s="68">
        <v>2752.53</v>
      </c>
      <c r="D10" s="69" t="s">
        <v>251</v>
      </c>
      <c r="E10" s="67">
        <v>107557</v>
      </c>
      <c r="F10" s="68">
        <v>2759.38</v>
      </c>
      <c r="G10" s="69" t="s">
        <v>252</v>
      </c>
      <c r="H10" s="67">
        <v>15385</v>
      </c>
      <c r="I10" s="68">
        <v>2757.1</v>
      </c>
      <c r="J10" s="69" t="s">
        <v>253</v>
      </c>
      <c r="K10" s="67">
        <v>26144</v>
      </c>
      <c r="L10" s="70">
        <v>2721.63</v>
      </c>
      <c r="M10" s="69" t="s">
        <v>254</v>
      </c>
    </row>
    <row r="11" spans="1:16" ht="12.75" customHeight="1" x14ac:dyDescent="0.25">
      <c r="A11" s="66" t="s">
        <v>7</v>
      </c>
      <c r="B11" s="67">
        <v>100935</v>
      </c>
      <c r="C11" s="68">
        <v>3238.23</v>
      </c>
      <c r="D11" s="69" t="s">
        <v>255</v>
      </c>
      <c r="E11" s="67">
        <v>80553</v>
      </c>
      <c r="F11" s="68">
        <v>3241.63</v>
      </c>
      <c r="G11" s="69" t="s">
        <v>256</v>
      </c>
      <c r="H11" s="67">
        <v>6251</v>
      </c>
      <c r="I11" s="68">
        <v>3222.93</v>
      </c>
      <c r="J11" s="69" t="s">
        <v>257</v>
      </c>
      <c r="K11" s="67">
        <v>14131</v>
      </c>
      <c r="L11" s="70">
        <v>3225.58</v>
      </c>
      <c r="M11" s="69" t="s">
        <v>258</v>
      </c>
    </row>
    <row r="12" spans="1:16" ht="12.75" customHeight="1" x14ac:dyDescent="0.25">
      <c r="A12" s="66" t="s">
        <v>8</v>
      </c>
      <c r="B12" s="67">
        <v>77607</v>
      </c>
      <c r="C12" s="68">
        <v>3747.46</v>
      </c>
      <c r="D12" s="69" t="s">
        <v>157</v>
      </c>
      <c r="E12" s="67">
        <v>65765</v>
      </c>
      <c r="F12" s="68">
        <v>3747.56</v>
      </c>
      <c r="G12" s="69" t="s">
        <v>259</v>
      </c>
      <c r="H12" s="67">
        <v>3022</v>
      </c>
      <c r="I12" s="68">
        <v>3722.21</v>
      </c>
      <c r="J12" s="69" t="s">
        <v>260</v>
      </c>
      <c r="K12" s="67">
        <v>8820</v>
      </c>
      <c r="L12" s="70">
        <v>3755.36</v>
      </c>
      <c r="M12" s="69" t="s">
        <v>261</v>
      </c>
    </row>
    <row r="13" spans="1:16" ht="12.75" customHeight="1" x14ac:dyDescent="0.25">
      <c r="A13" s="66" t="s">
        <v>9</v>
      </c>
      <c r="B13" s="67">
        <v>53544</v>
      </c>
      <c r="C13" s="68">
        <v>4231.59</v>
      </c>
      <c r="D13" s="69" t="s">
        <v>262</v>
      </c>
      <c r="E13" s="67">
        <v>47903</v>
      </c>
      <c r="F13" s="68">
        <v>4232.51</v>
      </c>
      <c r="G13" s="69" t="s">
        <v>263</v>
      </c>
      <c r="H13" s="67">
        <v>1120</v>
      </c>
      <c r="I13" s="68">
        <v>4217.22</v>
      </c>
      <c r="J13" s="69" t="s">
        <v>264</v>
      </c>
      <c r="K13" s="67">
        <v>4521</v>
      </c>
      <c r="L13" s="70">
        <v>4225.34</v>
      </c>
      <c r="M13" s="69" t="s">
        <v>265</v>
      </c>
    </row>
    <row r="14" spans="1:16" ht="12.75" customHeight="1" x14ac:dyDescent="0.25">
      <c r="A14" s="66" t="s">
        <v>10</v>
      </c>
      <c r="B14" s="67">
        <v>32682</v>
      </c>
      <c r="C14" s="68">
        <v>4729</v>
      </c>
      <c r="D14" s="69" t="s">
        <v>266</v>
      </c>
      <c r="E14" s="67">
        <v>29418</v>
      </c>
      <c r="F14" s="68">
        <v>4728.37</v>
      </c>
      <c r="G14" s="69" t="s">
        <v>267</v>
      </c>
      <c r="H14" s="67">
        <v>602</v>
      </c>
      <c r="I14" s="68">
        <v>4731.1499999999996</v>
      </c>
      <c r="J14" s="69" t="s">
        <v>268</v>
      </c>
      <c r="K14" s="67">
        <v>2662</v>
      </c>
      <c r="L14" s="70">
        <v>4735.54</v>
      </c>
      <c r="M14" s="69" t="s">
        <v>269</v>
      </c>
      <c r="P14" s="120" t="s">
        <v>37</v>
      </c>
    </row>
    <row r="15" spans="1:16" ht="12.75" customHeight="1" x14ac:dyDescent="0.25">
      <c r="A15" s="66" t="s">
        <v>11</v>
      </c>
      <c r="B15" s="67">
        <v>35047</v>
      </c>
      <c r="C15" s="68">
        <v>5453.7</v>
      </c>
      <c r="D15" s="69" t="s">
        <v>270</v>
      </c>
      <c r="E15" s="67">
        <v>31483</v>
      </c>
      <c r="F15" s="68">
        <v>5453.06</v>
      </c>
      <c r="G15" s="69" t="s">
        <v>271</v>
      </c>
      <c r="H15" s="67">
        <v>544</v>
      </c>
      <c r="I15" s="68">
        <v>5438.59</v>
      </c>
      <c r="J15" s="69" t="s">
        <v>272</v>
      </c>
      <c r="K15" s="67">
        <v>3020</v>
      </c>
      <c r="L15" s="70">
        <v>5463.04</v>
      </c>
      <c r="M15" s="69" t="s">
        <v>273</v>
      </c>
      <c r="P15" s="120">
        <f>B19-'stranica 4'!B19-'stranica 5'!B19</f>
        <v>0</v>
      </c>
    </row>
    <row r="16" spans="1:16" ht="12.75" customHeight="1" x14ac:dyDescent="0.25">
      <c r="A16" s="66" t="s">
        <v>12</v>
      </c>
      <c r="B16" s="67">
        <v>12137</v>
      </c>
      <c r="C16" s="68">
        <v>6428.48</v>
      </c>
      <c r="D16" s="69" t="s">
        <v>274</v>
      </c>
      <c r="E16" s="67">
        <v>11472</v>
      </c>
      <c r="F16" s="68">
        <v>6429.74</v>
      </c>
      <c r="G16" s="69" t="s">
        <v>275</v>
      </c>
      <c r="H16" s="67">
        <v>171</v>
      </c>
      <c r="I16" s="68">
        <v>6388.5</v>
      </c>
      <c r="J16" s="69" t="s">
        <v>276</v>
      </c>
      <c r="K16" s="67">
        <v>494</v>
      </c>
      <c r="L16" s="70">
        <v>6413.09</v>
      </c>
      <c r="M16" s="69" t="s">
        <v>277</v>
      </c>
    </row>
    <row r="17" spans="1:13" ht="12.75" customHeight="1" x14ac:dyDescent="0.25">
      <c r="A17" s="66" t="s">
        <v>13</v>
      </c>
      <c r="B17" s="67">
        <v>5750</v>
      </c>
      <c r="C17" s="68">
        <v>7470.86</v>
      </c>
      <c r="D17" s="69" t="s">
        <v>278</v>
      </c>
      <c r="E17" s="67">
        <v>5534</v>
      </c>
      <c r="F17" s="68">
        <v>7475.26</v>
      </c>
      <c r="G17" s="69" t="s">
        <v>279</v>
      </c>
      <c r="H17" s="67">
        <v>61</v>
      </c>
      <c r="I17" s="68">
        <v>7372.56</v>
      </c>
      <c r="J17" s="69" t="s">
        <v>138</v>
      </c>
      <c r="K17" s="67">
        <v>155</v>
      </c>
      <c r="L17" s="70">
        <v>7352.4</v>
      </c>
      <c r="M17" s="69" t="s">
        <v>280</v>
      </c>
    </row>
    <row r="18" spans="1:13" ht="12.75" customHeight="1" x14ac:dyDescent="0.25">
      <c r="A18" s="66" t="s">
        <v>97</v>
      </c>
      <c r="B18" s="67">
        <v>5178</v>
      </c>
      <c r="C18" s="68">
        <v>9223.43</v>
      </c>
      <c r="D18" s="69" t="s">
        <v>281</v>
      </c>
      <c r="E18" s="67">
        <v>5065</v>
      </c>
      <c r="F18" s="68">
        <v>9221.42</v>
      </c>
      <c r="G18" s="69" t="s">
        <v>282</v>
      </c>
      <c r="H18" s="67">
        <v>26</v>
      </c>
      <c r="I18" s="68">
        <v>9181.49</v>
      </c>
      <c r="J18" s="69" t="s">
        <v>283</v>
      </c>
      <c r="K18" s="67">
        <v>87</v>
      </c>
      <c r="L18" s="70">
        <v>9352.52</v>
      </c>
      <c r="M18" s="69" t="s">
        <v>139</v>
      </c>
    </row>
    <row r="19" spans="1:13" ht="11.25" customHeight="1" x14ac:dyDescent="0.25">
      <c r="A19" s="71" t="s">
        <v>75</v>
      </c>
      <c r="B19" s="72">
        <v>971490</v>
      </c>
      <c r="C19" s="73">
        <v>2726.06</v>
      </c>
      <c r="D19" s="74" t="s">
        <v>194</v>
      </c>
      <c r="E19" s="72">
        <v>670391</v>
      </c>
      <c r="F19" s="73">
        <v>2977.47</v>
      </c>
      <c r="G19" s="74" t="s">
        <v>147</v>
      </c>
      <c r="H19" s="72">
        <v>109468</v>
      </c>
      <c r="I19" s="73">
        <v>2070.6999999999998</v>
      </c>
      <c r="J19" s="74" t="s">
        <v>189</v>
      </c>
      <c r="K19" s="72">
        <v>191631</v>
      </c>
      <c r="L19" s="75">
        <v>2220.9</v>
      </c>
      <c r="M19" s="74" t="s">
        <v>192</v>
      </c>
    </row>
    <row r="20" spans="1:13" x14ac:dyDescent="0.25">
      <c r="A20" s="174" t="s">
        <v>114</v>
      </c>
      <c r="B20" s="174"/>
      <c r="C20" s="174"/>
      <c r="D20" s="174"/>
      <c r="E20" s="174"/>
      <c r="F20" s="174"/>
      <c r="G20" s="174"/>
      <c r="H20" s="174"/>
      <c r="I20" s="174"/>
      <c r="J20" s="174"/>
      <c r="K20" s="174"/>
      <c r="L20" s="174"/>
      <c r="M20" s="76"/>
    </row>
  </sheetData>
  <mergeCells count="8">
    <mergeCell ref="A20:L20"/>
    <mergeCell ref="A1:M1"/>
    <mergeCell ref="A3:A4"/>
    <mergeCell ref="B3:D3"/>
    <mergeCell ref="E3:G3"/>
    <mergeCell ref="H3:J3"/>
    <mergeCell ref="K3:M3"/>
    <mergeCell ref="I2:M2"/>
  </mergeCells>
  <pageMargins left="0.82677165354330717" right="0.23622047244094491" top="0.11811023622047245" bottom="0.11811023622047245"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S29" sqref="S29"/>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75" t="s">
        <v>95</v>
      </c>
      <c r="B1" s="175"/>
      <c r="C1" s="175"/>
      <c r="D1" s="175"/>
      <c r="E1" s="175"/>
      <c r="F1" s="175"/>
      <c r="G1" s="175"/>
      <c r="H1" s="175"/>
      <c r="I1" s="175"/>
      <c r="J1" s="175"/>
      <c r="K1" s="175"/>
      <c r="L1" s="175"/>
      <c r="M1" s="175"/>
    </row>
    <row r="2" spans="1:13" ht="12" customHeight="1" x14ac:dyDescent="0.25">
      <c r="A2" s="65"/>
      <c r="B2" s="65"/>
      <c r="C2" s="65"/>
      <c r="D2" s="115"/>
      <c r="E2" s="65"/>
      <c r="F2" s="65"/>
      <c r="G2" s="115"/>
      <c r="H2" s="65"/>
      <c r="I2" s="181" t="str">
        <f>'stranica 3'!$I$2:$L$2</f>
        <v>situation: 30 June 2019</v>
      </c>
      <c r="J2" s="181"/>
      <c r="K2" s="181"/>
      <c r="L2" s="181"/>
      <c r="M2" s="181"/>
    </row>
    <row r="3" spans="1:13" ht="24" customHeight="1" x14ac:dyDescent="0.25">
      <c r="A3" s="176" t="s">
        <v>82</v>
      </c>
      <c r="B3" s="178" t="s">
        <v>83</v>
      </c>
      <c r="C3" s="179"/>
      <c r="D3" s="180"/>
      <c r="E3" s="178" t="s">
        <v>84</v>
      </c>
      <c r="F3" s="179"/>
      <c r="G3" s="180"/>
      <c r="H3" s="178" t="s">
        <v>85</v>
      </c>
      <c r="I3" s="179"/>
      <c r="J3" s="180"/>
      <c r="K3" s="178" t="s">
        <v>86</v>
      </c>
      <c r="L3" s="179"/>
      <c r="M3" s="180"/>
    </row>
    <row r="4" spans="1:13" ht="36" customHeight="1" x14ac:dyDescent="0.25">
      <c r="A4" s="177"/>
      <c r="B4" s="13" t="s">
        <v>88</v>
      </c>
      <c r="C4" s="14" t="s">
        <v>89</v>
      </c>
      <c r="D4" s="15" t="s">
        <v>90</v>
      </c>
      <c r="E4" s="13" t="s">
        <v>88</v>
      </c>
      <c r="F4" s="14" t="s">
        <v>89</v>
      </c>
      <c r="G4" s="15" t="s">
        <v>90</v>
      </c>
      <c r="H4" s="13" t="s">
        <v>89</v>
      </c>
      <c r="I4" s="14" t="s">
        <v>89</v>
      </c>
      <c r="J4" s="15" t="s">
        <v>90</v>
      </c>
      <c r="K4" s="13" t="s">
        <v>88</v>
      </c>
      <c r="L4" s="14" t="s">
        <v>89</v>
      </c>
      <c r="M4" s="15" t="s">
        <v>90</v>
      </c>
    </row>
    <row r="5" spans="1:13" ht="12.75" customHeight="1" x14ac:dyDescent="0.25">
      <c r="A5" s="66" t="s">
        <v>93</v>
      </c>
      <c r="B5" s="67">
        <v>159</v>
      </c>
      <c r="C5" s="68">
        <v>386.98</v>
      </c>
      <c r="D5" s="69" t="s">
        <v>284</v>
      </c>
      <c r="E5" s="67">
        <v>45</v>
      </c>
      <c r="F5" s="68">
        <v>318.35000000000002</v>
      </c>
      <c r="G5" s="69" t="s">
        <v>285</v>
      </c>
      <c r="H5" s="67">
        <v>2</v>
      </c>
      <c r="I5" s="68">
        <v>421.61</v>
      </c>
      <c r="J5" s="69" t="s">
        <v>40</v>
      </c>
      <c r="K5" s="67">
        <v>112</v>
      </c>
      <c r="L5" s="70">
        <v>413.94</v>
      </c>
      <c r="M5" s="69" t="s">
        <v>286</v>
      </c>
    </row>
    <row r="6" spans="1:13" ht="12.75" customHeight="1" x14ac:dyDescent="0.25">
      <c r="A6" s="66" t="s">
        <v>2</v>
      </c>
      <c r="B6" s="67">
        <v>12717</v>
      </c>
      <c r="C6" s="68">
        <v>764.73</v>
      </c>
      <c r="D6" s="69" t="s">
        <v>287</v>
      </c>
      <c r="E6" s="67">
        <v>9215</v>
      </c>
      <c r="F6" s="68">
        <v>760.1</v>
      </c>
      <c r="G6" s="69" t="s">
        <v>288</v>
      </c>
      <c r="H6" s="67">
        <v>257</v>
      </c>
      <c r="I6" s="68">
        <v>784.16</v>
      </c>
      <c r="J6" s="69" t="s">
        <v>289</v>
      </c>
      <c r="K6" s="67">
        <v>3245</v>
      </c>
      <c r="L6" s="70">
        <v>776.33</v>
      </c>
      <c r="M6" s="69" t="s">
        <v>158</v>
      </c>
    </row>
    <row r="7" spans="1:13" ht="12.75" customHeight="1" x14ac:dyDescent="0.25">
      <c r="A7" s="66" t="s">
        <v>3</v>
      </c>
      <c r="B7" s="67">
        <v>10485</v>
      </c>
      <c r="C7" s="68">
        <v>1273.0999999999999</v>
      </c>
      <c r="D7" s="69" t="s">
        <v>290</v>
      </c>
      <c r="E7" s="67">
        <v>4945</v>
      </c>
      <c r="F7" s="68">
        <v>1279.1500000000001</v>
      </c>
      <c r="G7" s="69" t="s">
        <v>291</v>
      </c>
      <c r="H7" s="67">
        <v>545</v>
      </c>
      <c r="I7" s="68">
        <v>1293.83</v>
      </c>
      <c r="J7" s="69" t="s">
        <v>292</v>
      </c>
      <c r="K7" s="67">
        <v>4995</v>
      </c>
      <c r="L7" s="70">
        <v>1264.8399999999999</v>
      </c>
      <c r="M7" s="69" t="s">
        <v>293</v>
      </c>
    </row>
    <row r="8" spans="1:13" ht="12.75" customHeight="1" x14ac:dyDescent="0.25">
      <c r="A8" s="66" t="s">
        <v>4</v>
      </c>
      <c r="B8" s="67">
        <v>19182</v>
      </c>
      <c r="C8" s="68">
        <v>1778.41</v>
      </c>
      <c r="D8" s="69" t="s">
        <v>159</v>
      </c>
      <c r="E8" s="67">
        <v>11071</v>
      </c>
      <c r="F8" s="68">
        <v>1782.28</v>
      </c>
      <c r="G8" s="69" t="s">
        <v>294</v>
      </c>
      <c r="H8" s="67">
        <v>1233</v>
      </c>
      <c r="I8" s="68">
        <v>1789.68</v>
      </c>
      <c r="J8" s="69" t="s">
        <v>295</v>
      </c>
      <c r="K8" s="67">
        <v>6878</v>
      </c>
      <c r="L8" s="70">
        <v>1770.17</v>
      </c>
      <c r="M8" s="69" t="s">
        <v>160</v>
      </c>
    </row>
    <row r="9" spans="1:13" ht="12.75" customHeight="1" x14ac:dyDescent="0.25">
      <c r="A9" s="66" t="s">
        <v>5</v>
      </c>
      <c r="B9" s="67">
        <v>72934</v>
      </c>
      <c r="C9" s="68">
        <v>2188.08</v>
      </c>
      <c r="D9" s="69" t="s">
        <v>296</v>
      </c>
      <c r="E9" s="67">
        <v>46584</v>
      </c>
      <c r="F9" s="68">
        <v>2196.58</v>
      </c>
      <c r="G9" s="69" t="s">
        <v>297</v>
      </c>
      <c r="H9" s="67">
        <v>4803</v>
      </c>
      <c r="I9" s="68">
        <v>2166.98</v>
      </c>
      <c r="J9" s="69" t="s">
        <v>298</v>
      </c>
      <c r="K9" s="67">
        <v>21547</v>
      </c>
      <c r="L9" s="70">
        <v>2174.42</v>
      </c>
      <c r="M9" s="69" t="s">
        <v>299</v>
      </c>
    </row>
    <row r="10" spans="1:13" ht="12.75" customHeight="1" x14ac:dyDescent="0.25">
      <c r="A10" s="66" t="s">
        <v>6</v>
      </c>
      <c r="B10" s="67">
        <v>51381</v>
      </c>
      <c r="C10" s="68">
        <v>2763.18</v>
      </c>
      <c r="D10" s="69" t="s">
        <v>300</v>
      </c>
      <c r="E10" s="67">
        <v>41218</v>
      </c>
      <c r="F10" s="68">
        <v>2774.94</v>
      </c>
      <c r="G10" s="69" t="s">
        <v>301</v>
      </c>
      <c r="H10" s="67">
        <v>2628</v>
      </c>
      <c r="I10" s="68">
        <v>2762.29</v>
      </c>
      <c r="J10" s="69" t="s">
        <v>302</v>
      </c>
      <c r="K10" s="67">
        <v>7535</v>
      </c>
      <c r="L10" s="70">
        <v>2699.11</v>
      </c>
      <c r="M10" s="69" t="s">
        <v>303</v>
      </c>
    </row>
    <row r="11" spans="1:13" ht="12.75" customHeight="1" x14ac:dyDescent="0.25">
      <c r="A11" s="66" t="s">
        <v>7</v>
      </c>
      <c r="B11" s="67">
        <v>35614</v>
      </c>
      <c r="C11" s="68">
        <v>3243.37</v>
      </c>
      <c r="D11" s="69" t="s">
        <v>304</v>
      </c>
      <c r="E11" s="67">
        <v>30652</v>
      </c>
      <c r="F11" s="68">
        <v>3245.28</v>
      </c>
      <c r="G11" s="69" t="s">
        <v>305</v>
      </c>
      <c r="H11" s="67">
        <v>1453</v>
      </c>
      <c r="I11" s="68">
        <v>3246.89</v>
      </c>
      <c r="J11" s="69" t="s">
        <v>140</v>
      </c>
      <c r="K11" s="67">
        <v>3509</v>
      </c>
      <c r="L11" s="70">
        <v>3225.29</v>
      </c>
      <c r="M11" s="69" t="s">
        <v>161</v>
      </c>
    </row>
    <row r="12" spans="1:13" ht="12.75" customHeight="1" x14ac:dyDescent="0.25">
      <c r="A12" s="66" t="s">
        <v>8</v>
      </c>
      <c r="B12" s="67">
        <v>28439</v>
      </c>
      <c r="C12" s="68">
        <v>3747.69</v>
      </c>
      <c r="D12" s="69" t="s">
        <v>306</v>
      </c>
      <c r="E12" s="67">
        <v>25101</v>
      </c>
      <c r="F12" s="68">
        <v>3745.9</v>
      </c>
      <c r="G12" s="69" t="s">
        <v>307</v>
      </c>
      <c r="H12" s="67">
        <v>1031</v>
      </c>
      <c r="I12" s="68">
        <v>3738.99</v>
      </c>
      <c r="J12" s="69" t="s">
        <v>308</v>
      </c>
      <c r="K12" s="67">
        <v>2307</v>
      </c>
      <c r="L12" s="70">
        <v>3771.07</v>
      </c>
      <c r="M12" s="69" t="s">
        <v>309</v>
      </c>
    </row>
    <row r="13" spans="1:13" ht="12.75" customHeight="1" x14ac:dyDescent="0.25">
      <c r="A13" s="66" t="s">
        <v>9</v>
      </c>
      <c r="B13" s="67">
        <v>17471</v>
      </c>
      <c r="C13" s="68">
        <v>4226.01</v>
      </c>
      <c r="D13" s="69" t="s">
        <v>310</v>
      </c>
      <c r="E13" s="67">
        <v>15956</v>
      </c>
      <c r="F13" s="68">
        <v>4226.1000000000004</v>
      </c>
      <c r="G13" s="69" t="s">
        <v>311</v>
      </c>
      <c r="H13" s="67">
        <v>424</v>
      </c>
      <c r="I13" s="68">
        <v>4228.75</v>
      </c>
      <c r="J13" s="69" t="s">
        <v>312</v>
      </c>
      <c r="K13" s="67">
        <v>1091</v>
      </c>
      <c r="L13" s="70">
        <v>4223.6499999999996</v>
      </c>
      <c r="M13" s="69" t="s">
        <v>313</v>
      </c>
    </row>
    <row r="14" spans="1:13" ht="12.75" customHeight="1" x14ac:dyDescent="0.25">
      <c r="A14" s="66" t="s">
        <v>10</v>
      </c>
      <c r="B14" s="67">
        <v>10145</v>
      </c>
      <c r="C14" s="68">
        <v>4728.1400000000003</v>
      </c>
      <c r="D14" s="69" t="s">
        <v>314</v>
      </c>
      <c r="E14" s="67">
        <v>9350</v>
      </c>
      <c r="F14" s="68">
        <v>4728.66</v>
      </c>
      <c r="G14" s="69" t="s">
        <v>315</v>
      </c>
      <c r="H14" s="67">
        <v>220</v>
      </c>
      <c r="I14" s="68">
        <v>4718.34</v>
      </c>
      <c r="J14" s="69" t="s">
        <v>316</v>
      </c>
      <c r="K14" s="67">
        <v>575</v>
      </c>
      <c r="L14" s="70">
        <v>4723.3900000000003</v>
      </c>
      <c r="M14" s="69" t="s">
        <v>317</v>
      </c>
    </row>
    <row r="15" spans="1:13" ht="12.75" customHeight="1" x14ac:dyDescent="0.25">
      <c r="A15" s="66" t="s">
        <v>11</v>
      </c>
      <c r="B15" s="67">
        <v>10906</v>
      </c>
      <c r="C15" s="68">
        <v>5451.98</v>
      </c>
      <c r="D15" s="69" t="s">
        <v>313</v>
      </c>
      <c r="E15" s="67">
        <v>10125</v>
      </c>
      <c r="F15" s="68">
        <v>5452.83</v>
      </c>
      <c r="G15" s="69" t="s">
        <v>318</v>
      </c>
      <c r="H15" s="67">
        <v>193</v>
      </c>
      <c r="I15" s="68">
        <v>5430.47</v>
      </c>
      <c r="J15" s="69" t="s">
        <v>319</v>
      </c>
      <c r="K15" s="67">
        <v>588</v>
      </c>
      <c r="L15" s="70">
        <v>5444.4</v>
      </c>
      <c r="M15" s="69" t="s">
        <v>320</v>
      </c>
    </row>
    <row r="16" spans="1:13" ht="12.75" customHeight="1" x14ac:dyDescent="0.25">
      <c r="A16" s="66" t="s">
        <v>12</v>
      </c>
      <c r="B16" s="67">
        <v>3884</v>
      </c>
      <c r="C16" s="68">
        <v>6431.85</v>
      </c>
      <c r="D16" s="69" t="s">
        <v>321</v>
      </c>
      <c r="E16" s="67">
        <v>3775</v>
      </c>
      <c r="F16" s="68">
        <v>6433.28</v>
      </c>
      <c r="G16" s="69" t="s">
        <v>322</v>
      </c>
      <c r="H16" s="67">
        <v>74</v>
      </c>
      <c r="I16" s="68">
        <v>6348.76</v>
      </c>
      <c r="J16" s="69" t="s">
        <v>323</v>
      </c>
      <c r="K16" s="67">
        <v>35</v>
      </c>
      <c r="L16" s="70">
        <v>6453.77</v>
      </c>
      <c r="M16" s="69" t="s">
        <v>141</v>
      </c>
    </row>
    <row r="17" spans="1:13" ht="12.75" customHeight="1" x14ac:dyDescent="0.25">
      <c r="A17" s="66" t="s">
        <v>13</v>
      </c>
      <c r="B17" s="67">
        <v>1590</v>
      </c>
      <c r="C17" s="68">
        <v>7512.27</v>
      </c>
      <c r="D17" s="69" t="s">
        <v>324</v>
      </c>
      <c r="E17" s="67">
        <v>1549</v>
      </c>
      <c r="F17" s="68">
        <v>7516.61</v>
      </c>
      <c r="G17" s="69" t="s">
        <v>325</v>
      </c>
      <c r="H17" s="67">
        <v>36</v>
      </c>
      <c r="I17" s="68">
        <v>7360.74</v>
      </c>
      <c r="J17" s="69" t="s">
        <v>44</v>
      </c>
      <c r="K17" s="67">
        <v>5</v>
      </c>
      <c r="L17" s="70">
        <v>7256.08</v>
      </c>
      <c r="M17" s="69" t="s">
        <v>45</v>
      </c>
    </row>
    <row r="18" spans="1:13" ht="12.75" customHeight="1" x14ac:dyDescent="0.25">
      <c r="A18" s="66" t="s">
        <v>96</v>
      </c>
      <c r="B18" s="67">
        <v>295</v>
      </c>
      <c r="C18" s="68">
        <v>8646.2999999999993</v>
      </c>
      <c r="D18" s="69" t="s">
        <v>326</v>
      </c>
      <c r="E18" s="67">
        <v>282</v>
      </c>
      <c r="F18" s="68">
        <v>8632.26</v>
      </c>
      <c r="G18" s="69" t="s">
        <v>327</v>
      </c>
      <c r="H18" s="67">
        <v>12</v>
      </c>
      <c r="I18" s="68">
        <v>8920.9599999999991</v>
      </c>
      <c r="J18" s="69" t="s">
        <v>142</v>
      </c>
      <c r="K18" s="67">
        <v>1</v>
      </c>
      <c r="L18" s="70">
        <v>9309.36</v>
      </c>
      <c r="M18" s="69" t="s">
        <v>41</v>
      </c>
    </row>
    <row r="19" spans="1:13" ht="11.25" customHeight="1" x14ac:dyDescent="0.25">
      <c r="A19" s="71" t="s">
        <v>0</v>
      </c>
      <c r="B19" s="72">
        <v>275202</v>
      </c>
      <c r="C19" s="73">
        <v>2912.89</v>
      </c>
      <c r="D19" s="74" t="s">
        <v>162</v>
      </c>
      <c r="E19" s="72">
        <v>209868</v>
      </c>
      <c r="F19" s="73">
        <v>3090.02</v>
      </c>
      <c r="G19" s="74" t="s">
        <v>328</v>
      </c>
      <c r="H19" s="72">
        <v>12911</v>
      </c>
      <c r="I19" s="73">
        <v>2639.23</v>
      </c>
      <c r="J19" s="74" t="s">
        <v>329</v>
      </c>
      <c r="K19" s="72">
        <v>52423</v>
      </c>
      <c r="L19" s="75">
        <v>2271.1999999999998</v>
      </c>
      <c r="M19" s="74" t="s">
        <v>330</v>
      </c>
    </row>
    <row r="20" spans="1:13" x14ac:dyDescent="0.25">
      <c r="A20" s="174" t="s">
        <v>114</v>
      </c>
      <c r="B20" s="174"/>
      <c r="C20" s="174"/>
      <c r="D20" s="174"/>
      <c r="E20" s="174"/>
      <c r="F20" s="174"/>
      <c r="G20" s="174"/>
      <c r="H20" s="174"/>
      <c r="I20" s="174"/>
      <c r="J20" s="174"/>
      <c r="K20" s="174"/>
      <c r="L20" s="174"/>
    </row>
  </sheetData>
  <mergeCells count="8">
    <mergeCell ref="A20:L20"/>
    <mergeCell ref="A1:M1"/>
    <mergeCell ref="A3:A4"/>
    <mergeCell ref="B3:D3"/>
    <mergeCell ref="E3:G3"/>
    <mergeCell ref="H3:J3"/>
    <mergeCell ref="K3:M3"/>
    <mergeCell ref="I2:M2"/>
  </mergeCells>
  <pageMargins left="3.937007874015748E-2" right="3.937007874015748E-2" top="0.11811023622047245" bottom="0.11811023622047245"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R31" sqref="R31"/>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75" t="s">
        <v>94</v>
      </c>
      <c r="B1" s="175"/>
      <c r="C1" s="175"/>
      <c r="D1" s="175"/>
      <c r="E1" s="175"/>
      <c r="F1" s="175"/>
      <c r="G1" s="175"/>
      <c r="H1" s="175"/>
      <c r="I1" s="175"/>
      <c r="J1" s="175"/>
      <c r="K1" s="175"/>
      <c r="L1" s="175"/>
      <c r="M1" s="175"/>
    </row>
    <row r="2" spans="1:13" ht="12" customHeight="1" x14ac:dyDescent="0.25">
      <c r="A2" s="65"/>
      <c r="B2" s="65"/>
      <c r="C2" s="65"/>
      <c r="E2" s="115"/>
      <c r="F2" s="65"/>
      <c r="G2" s="115"/>
      <c r="H2" s="65"/>
      <c r="I2" s="181" t="str">
        <f>'stranica 3'!$I$2:$L$2</f>
        <v>situation: 30 June 2019</v>
      </c>
      <c r="J2" s="181"/>
      <c r="K2" s="181"/>
      <c r="L2" s="181"/>
      <c r="M2" s="181"/>
    </row>
    <row r="3" spans="1:13" ht="24" customHeight="1" x14ac:dyDescent="0.25">
      <c r="A3" s="176" t="s">
        <v>82</v>
      </c>
      <c r="B3" s="178" t="s">
        <v>83</v>
      </c>
      <c r="C3" s="179"/>
      <c r="D3" s="180"/>
      <c r="E3" s="178" t="s">
        <v>84</v>
      </c>
      <c r="F3" s="179"/>
      <c r="G3" s="180"/>
      <c r="H3" s="178" t="s">
        <v>85</v>
      </c>
      <c r="I3" s="179"/>
      <c r="J3" s="180"/>
      <c r="K3" s="178" t="s">
        <v>86</v>
      </c>
      <c r="L3" s="179"/>
      <c r="M3" s="180"/>
    </row>
    <row r="4" spans="1:13" ht="33" customHeight="1" x14ac:dyDescent="0.25">
      <c r="A4" s="177"/>
      <c r="B4" s="13" t="s">
        <v>88</v>
      </c>
      <c r="C4" s="14" t="s">
        <v>89</v>
      </c>
      <c r="D4" s="15" t="s">
        <v>90</v>
      </c>
      <c r="E4" s="13" t="s">
        <v>88</v>
      </c>
      <c r="F4" s="14" t="s">
        <v>89</v>
      </c>
      <c r="G4" s="15" t="s">
        <v>90</v>
      </c>
      <c r="H4" s="13" t="s">
        <v>89</v>
      </c>
      <c r="I4" s="13" t="s">
        <v>89</v>
      </c>
      <c r="J4" s="15" t="s">
        <v>90</v>
      </c>
      <c r="K4" s="13" t="s">
        <v>88</v>
      </c>
      <c r="L4" s="14" t="s">
        <v>89</v>
      </c>
      <c r="M4" s="15" t="s">
        <v>90</v>
      </c>
    </row>
    <row r="5" spans="1:13" ht="12.75" customHeight="1" x14ac:dyDescent="0.25">
      <c r="A5" s="66" t="s">
        <v>87</v>
      </c>
      <c r="B5" s="67">
        <v>3881</v>
      </c>
      <c r="C5" s="68">
        <v>332.48</v>
      </c>
      <c r="D5" s="69" t="s">
        <v>331</v>
      </c>
      <c r="E5" s="67">
        <v>889</v>
      </c>
      <c r="F5" s="68">
        <v>289.39999999999998</v>
      </c>
      <c r="G5" s="69" t="s">
        <v>163</v>
      </c>
      <c r="H5" s="67">
        <v>2170</v>
      </c>
      <c r="I5" s="68">
        <v>334.18</v>
      </c>
      <c r="J5" s="69" t="s">
        <v>332</v>
      </c>
      <c r="K5" s="67">
        <v>822</v>
      </c>
      <c r="L5" s="70">
        <v>374.62</v>
      </c>
      <c r="M5" s="69" t="s">
        <v>333</v>
      </c>
    </row>
    <row r="6" spans="1:13" ht="12.75" customHeight="1" x14ac:dyDescent="0.25">
      <c r="A6" s="66" t="s">
        <v>2</v>
      </c>
      <c r="B6" s="67">
        <v>27945</v>
      </c>
      <c r="C6" s="68">
        <v>882.84</v>
      </c>
      <c r="D6" s="69" t="s">
        <v>164</v>
      </c>
      <c r="E6" s="67">
        <v>9655</v>
      </c>
      <c r="F6" s="68">
        <v>931.32</v>
      </c>
      <c r="G6" s="69" t="s">
        <v>295</v>
      </c>
      <c r="H6" s="67">
        <v>4923</v>
      </c>
      <c r="I6" s="68">
        <v>820.99</v>
      </c>
      <c r="J6" s="69" t="s">
        <v>334</v>
      </c>
      <c r="K6" s="67">
        <v>13367</v>
      </c>
      <c r="L6" s="70">
        <v>870.6</v>
      </c>
      <c r="M6" s="69" t="s">
        <v>335</v>
      </c>
    </row>
    <row r="7" spans="1:13" ht="12.75" customHeight="1" x14ac:dyDescent="0.25">
      <c r="A7" s="66" t="s">
        <v>3</v>
      </c>
      <c r="B7" s="67">
        <v>85745</v>
      </c>
      <c r="C7" s="68">
        <v>1265.68</v>
      </c>
      <c r="D7" s="69" t="s">
        <v>336</v>
      </c>
      <c r="E7" s="67">
        <v>43048</v>
      </c>
      <c r="F7" s="68">
        <v>1259.79</v>
      </c>
      <c r="G7" s="69" t="s">
        <v>337</v>
      </c>
      <c r="H7" s="67">
        <v>17339</v>
      </c>
      <c r="I7" s="68">
        <v>1295.57</v>
      </c>
      <c r="J7" s="69" t="s">
        <v>165</v>
      </c>
      <c r="K7" s="67">
        <v>25358</v>
      </c>
      <c r="L7" s="70">
        <v>1255.23</v>
      </c>
      <c r="M7" s="69" t="s">
        <v>338</v>
      </c>
    </row>
    <row r="8" spans="1:13" ht="12.75" customHeight="1" x14ac:dyDescent="0.25">
      <c r="A8" s="66" t="s">
        <v>4</v>
      </c>
      <c r="B8" s="67">
        <v>142195</v>
      </c>
      <c r="C8" s="68">
        <v>1751.97</v>
      </c>
      <c r="D8" s="69" t="s">
        <v>339</v>
      </c>
      <c r="E8" s="67">
        <v>85496</v>
      </c>
      <c r="F8" s="68">
        <v>1749.45</v>
      </c>
      <c r="G8" s="69" t="s">
        <v>340</v>
      </c>
      <c r="H8" s="67">
        <v>29036</v>
      </c>
      <c r="I8" s="68">
        <v>1746.9</v>
      </c>
      <c r="J8" s="69" t="s">
        <v>341</v>
      </c>
      <c r="K8" s="67">
        <v>27663</v>
      </c>
      <c r="L8" s="70">
        <v>1765.09</v>
      </c>
      <c r="M8" s="69" t="s">
        <v>342</v>
      </c>
    </row>
    <row r="9" spans="1:13" ht="12.75" customHeight="1" x14ac:dyDescent="0.25">
      <c r="A9" s="66" t="s">
        <v>5</v>
      </c>
      <c r="B9" s="67">
        <v>124281</v>
      </c>
      <c r="C9" s="68">
        <v>2243.69</v>
      </c>
      <c r="D9" s="69" t="s">
        <v>343</v>
      </c>
      <c r="E9" s="67">
        <v>74693</v>
      </c>
      <c r="F9" s="68">
        <v>2247.58</v>
      </c>
      <c r="G9" s="69" t="s">
        <v>344</v>
      </c>
      <c r="H9" s="67">
        <v>21978</v>
      </c>
      <c r="I9" s="68">
        <v>2232.9299999999998</v>
      </c>
      <c r="J9" s="69" t="s">
        <v>345</v>
      </c>
      <c r="K9" s="67">
        <v>27610</v>
      </c>
      <c r="L9" s="70">
        <v>2241.73</v>
      </c>
      <c r="M9" s="69" t="s">
        <v>346</v>
      </c>
    </row>
    <row r="10" spans="1:13" ht="12.75" customHeight="1" x14ac:dyDescent="0.25">
      <c r="A10" s="66" t="s">
        <v>6</v>
      </c>
      <c r="B10" s="67">
        <v>97705</v>
      </c>
      <c r="C10" s="68">
        <v>2746.93</v>
      </c>
      <c r="D10" s="69" t="s">
        <v>307</v>
      </c>
      <c r="E10" s="67">
        <v>66339</v>
      </c>
      <c r="F10" s="68">
        <v>2749.71</v>
      </c>
      <c r="G10" s="69" t="s">
        <v>347</v>
      </c>
      <c r="H10" s="67">
        <v>12757</v>
      </c>
      <c r="I10" s="68">
        <v>2756.03</v>
      </c>
      <c r="J10" s="69" t="s">
        <v>348</v>
      </c>
      <c r="K10" s="67">
        <v>18609</v>
      </c>
      <c r="L10" s="70">
        <v>2730.75</v>
      </c>
      <c r="M10" s="69" t="s">
        <v>349</v>
      </c>
    </row>
    <row r="11" spans="1:13" ht="12.75" customHeight="1" x14ac:dyDescent="0.25">
      <c r="A11" s="66" t="s">
        <v>7</v>
      </c>
      <c r="B11" s="67">
        <v>65321</v>
      </c>
      <c r="C11" s="68">
        <v>3235.42</v>
      </c>
      <c r="D11" s="69" t="s">
        <v>350</v>
      </c>
      <c r="E11" s="67">
        <v>49901</v>
      </c>
      <c r="F11" s="68">
        <v>3239.39</v>
      </c>
      <c r="G11" s="69" t="s">
        <v>351</v>
      </c>
      <c r="H11" s="67">
        <v>4798</v>
      </c>
      <c r="I11" s="68">
        <v>3215.67</v>
      </c>
      <c r="J11" s="69" t="s">
        <v>352</v>
      </c>
      <c r="K11" s="67">
        <v>10622</v>
      </c>
      <c r="L11" s="70">
        <v>3225.68</v>
      </c>
      <c r="M11" s="69" t="s">
        <v>353</v>
      </c>
    </row>
    <row r="12" spans="1:13" ht="12.75" customHeight="1" x14ac:dyDescent="0.25">
      <c r="A12" s="66" t="s">
        <v>8</v>
      </c>
      <c r="B12" s="67">
        <v>49168</v>
      </c>
      <c r="C12" s="68">
        <v>3747.33</v>
      </c>
      <c r="D12" s="69" t="s">
        <v>354</v>
      </c>
      <c r="E12" s="67">
        <v>40664</v>
      </c>
      <c r="F12" s="68">
        <v>3748.59</v>
      </c>
      <c r="G12" s="69" t="s">
        <v>355</v>
      </c>
      <c r="H12" s="67">
        <v>1991</v>
      </c>
      <c r="I12" s="68">
        <v>3713.52</v>
      </c>
      <c r="J12" s="69" t="s">
        <v>356</v>
      </c>
      <c r="K12" s="67">
        <v>6513</v>
      </c>
      <c r="L12" s="70">
        <v>3749.79</v>
      </c>
      <c r="M12" s="69" t="s">
        <v>357</v>
      </c>
    </row>
    <row r="13" spans="1:13" ht="12.75" customHeight="1" x14ac:dyDescent="0.25">
      <c r="A13" s="66" t="s">
        <v>9</v>
      </c>
      <c r="B13" s="67">
        <v>36073</v>
      </c>
      <c r="C13" s="68">
        <v>4234.29</v>
      </c>
      <c r="D13" s="69" t="s">
        <v>358</v>
      </c>
      <c r="E13" s="67">
        <v>31947</v>
      </c>
      <c r="F13" s="68">
        <v>4235.71</v>
      </c>
      <c r="G13" s="69" t="s">
        <v>359</v>
      </c>
      <c r="H13" s="67">
        <v>696</v>
      </c>
      <c r="I13" s="68">
        <v>4210.1899999999996</v>
      </c>
      <c r="J13" s="69" t="s">
        <v>360</v>
      </c>
      <c r="K13" s="67">
        <v>3430</v>
      </c>
      <c r="L13" s="70">
        <v>4225.88</v>
      </c>
      <c r="M13" s="69" t="s">
        <v>361</v>
      </c>
    </row>
    <row r="14" spans="1:13" ht="12.75" customHeight="1" x14ac:dyDescent="0.25">
      <c r="A14" s="66" t="s">
        <v>10</v>
      </c>
      <c r="B14" s="67">
        <v>22537</v>
      </c>
      <c r="C14" s="68">
        <v>4729.3900000000003</v>
      </c>
      <c r="D14" s="69" t="s">
        <v>362</v>
      </c>
      <c r="E14" s="67">
        <v>20068</v>
      </c>
      <c r="F14" s="68">
        <v>4728.2299999999996</v>
      </c>
      <c r="G14" s="69" t="s">
        <v>363</v>
      </c>
      <c r="H14" s="67">
        <v>382</v>
      </c>
      <c r="I14" s="68">
        <v>4738.53</v>
      </c>
      <c r="J14" s="69" t="s">
        <v>364</v>
      </c>
      <c r="K14" s="67">
        <v>2087</v>
      </c>
      <c r="L14" s="70">
        <v>4738.8900000000003</v>
      </c>
      <c r="M14" s="69" t="s">
        <v>365</v>
      </c>
    </row>
    <row r="15" spans="1:13" ht="12.75" customHeight="1" x14ac:dyDescent="0.25">
      <c r="A15" s="66" t="s">
        <v>11</v>
      </c>
      <c r="B15" s="67">
        <v>24141</v>
      </c>
      <c r="C15" s="68">
        <v>5454.48</v>
      </c>
      <c r="D15" s="69" t="s">
        <v>366</v>
      </c>
      <c r="E15" s="67">
        <v>21358</v>
      </c>
      <c r="F15" s="68">
        <v>5453.18</v>
      </c>
      <c r="G15" s="69" t="s">
        <v>367</v>
      </c>
      <c r="H15" s="67">
        <v>351</v>
      </c>
      <c r="I15" s="68">
        <v>5443.06</v>
      </c>
      <c r="J15" s="69" t="s">
        <v>368</v>
      </c>
      <c r="K15" s="67">
        <v>2432</v>
      </c>
      <c r="L15" s="70">
        <v>5467.54</v>
      </c>
      <c r="M15" s="69" t="s">
        <v>369</v>
      </c>
    </row>
    <row r="16" spans="1:13" ht="12.75" customHeight="1" x14ac:dyDescent="0.25">
      <c r="A16" s="66" t="s">
        <v>12</v>
      </c>
      <c r="B16" s="67">
        <v>8253</v>
      </c>
      <c r="C16" s="68">
        <v>6426.9</v>
      </c>
      <c r="D16" s="69" t="s">
        <v>370</v>
      </c>
      <c r="E16" s="67">
        <v>7697</v>
      </c>
      <c r="F16" s="68">
        <v>6428.01</v>
      </c>
      <c r="G16" s="69" t="s">
        <v>371</v>
      </c>
      <c r="H16" s="67">
        <v>97</v>
      </c>
      <c r="I16" s="68">
        <v>6418.81</v>
      </c>
      <c r="J16" s="69" t="s">
        <v>372</v>
      </c>
      <c r="K16" s="67">
        <v>459</v>
      </c>
      <c r="L16" s="70">
        <v>6409.99</v>
      </c>
      <c r="M16" s="69" t="s">
        <v>373</v>
      </c>
    </row>
    <row r="17" spans="1:13" ht="12.75" customHeight="1" x14ac:dyDescent="0.25">
      <c r="A17" s="66" t="s">
        <v>13</v>
      </c>
      <c r="B17" s="67">
        <v>4160</v>
      </c>
      <c r="C17" s="68">
        <v>7455.03</v>
      </c>
      <c r="D17" s="69" t="s">
        <v>374</v>
      </c>
      <c r="E17" s="67">
        <v>3985</v>
      </c>
      <c r="F17" s="68">
        <v>7459.19</v>
      </c>
      <c r="G17" s="69" t="s">
        <v>375</v>
      </c>
      <c r="H17" s="67">
        <v>25</v>
      </c>
      <c r="I17" s="68">
        <v>7389.59</v>
      </c>
      <c r="J17" s="69" t="s">
        <v>144</v>
      </c>
      <c r="K17" s="67">
        <v>150</v>
      </c>
      <c r="L17" s="70">
        <v>7355.61</v>
      </c>
      <c r="M17" s="69" t="s">
        <v>376</v>
      </c>
    </row>
    <row r="18" spans="1:13" ht="12.75" customHeight="1" x14ac:dyDescent="0.25">
      <c r="A18" s="66" t="s">
        <v>96</v>
      </c>
      <c r="B18" s="67">
        <v>4883</v>
      </c>
      <c r="C18" s="68">
        <v>9258.2900000000009</v>
      </c>
      <c r="D18" s="69" t="s">
        <v>377</v>
      </c>
      <c r="E18" s="67">
        <v>4783</v>
      </c>
      <c r="F18" s="68">
        <v>9256.16</v>
      </c>
      <c r="G18" s="69" t="s">
        <v>378</v>
      </c>
      <c r="H18" s="67">
        <v>14</v>
      </c>
      <c r="I18" s="68">
        <v>9404.81</v>
      </c>
      <c r="J18" s="69" t="s">
        <v>379</v>
      </c>
      <c r="K18" s="67">
        <v>86</v>
      </c>
      <c r="L18" s="70">
        <v>9353.02</v>
      </c>
      <c r="M18" s="69" t="s">
        <v>143</v>
      </c>
    </row>
    <row r="19" spans="1:13" ht="11.25" customHeight="1" x14ac:dyDescent="0.25">
      <c r="A19" s="71" t="s">
        <v>0</v>
      </c>
      <c r="B19" s="72">
        <v>696288</v>
      </c>
      <c r="C19" s="73">
        <v>2652.21</v>
      </c>
      <c r="D19" s="74" t="s">
        <v>380</v>
      </c>
      <c r="E19" s="72">
        <v>460523</v>
      </c>
      <c r="F19" s="73">
        <v>2926.18</v>
      </c>
      <c r="G19" s="74" t="s">
        <v>381</v>
      </c>
      <c r="H19" s="72">
        <v>96557</v>
      </c>
      <c r="I19" s="73">
        <v>1994.68</v>
      </c>
      <c r="J19" s="74" t="s">
        <v>382</v>
      </c>
      <c r="K19" s="72">
        <v>139208</v>
      </c>
      <c r="L19" s="75">
        <v>2201.96</v>
      </c>
      <c r="M19" s="74" t="s">
        <v>383</v>
      </c>
    </row>
    <row r="20" spans="1:13" x14ac:dyDescent="0.25">
      <c r="A20" s="174" t="s">
        <v>114</v>
      </c>
      <c r="B20" s="174"/>
      <c r="C20" s="174"/>
      <c r="D20" s="174"/>
      <c r="E20" s="174"/>
      <c r="F20" s="174"/>
      <c r="G20" s="174"/>
      <c r="H20" s="174"/>
      <c r="I20" s="174"/>
      <c r="J20" s="174"/>
      <c r="K20" s="174"/>
      <c r="L20" s="174"/>
    </row>
  </sheetData>
  <mergeCells count="8">
    <mergeCell ref="A20:L20"/>
    <mergeCell ref="A1:M1"/>
    <mergeCell ref="A3:A4"/>
    <mergeCell ref="B3:D3"/>
    <mergeCell ref="E3:G3"/>
    <mergeCell ref="H3:J3"/>
    <mergeCell ref="K3:M3"/>
    <mergeCell ref="I2:M2"/>
  </mergeCells>
  <pageMargins left="0.82677165354330717" right="0.23622047244094491" top="0.11811023622047245" bottom="0.11811023622047245"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J28" sqref="J28"/>
    </sheetView>
  </sheetViews>
  <sheetFormatPr defaultRowHeight="12" x14ac:dyDescent="0.2"/>
  <cols>
    <col min="1" max="1" width="4.7109375" style="79" customWidth="1"/>
    <col min="2" max="2" width="62.7109375" style="80" customWidth="1"/>
    <col min="3" max="3" width="10" style="80" customWidth="1"/>
    <col min="4" max="4" width="10.7109375" style="80" customWidth="1"/>
    <col min="5" max="5" width="10.7109375" style="79" customWidth="1"/>
    <col min="6" max="16384" width="9.140625" style="79"/>
  </cols>
  <sheetData>
    <row r="1" spans="1:9" ht="12" customHeight="1" x14ac:dyDescent="0.2">
      <c r="A1" s="182" t="s">
        <v>101</v>
      </c>
      <c r="B1" s="182"/>
      <c r="C1" s="182"/>
      <c r="D1" s="182"/>
      <c r="E1" s="182"/>
    </row>
    <row r="2" spans="1:9" ht="8.25" customHeight="1" x14ac:dyDescent="0.2"/>
    <row r="3" spans="1:9" ht="15" customHeight="1" x14ac:dyDescent="0.2">
      <c r="B3" s="65"/>
      <c r="C3" s="181" t="s">
        <v>232</v>
      </c>
      <c r="D3" s="181"/>
      <c r="E3" s="181"/>
      <c r="F3" s="114"/>
      <c r="G3" s="114"/>
      <c r="H3" s="114"/>
      <c r="I3" s="114"/>
    </row>
    <row r="4" spans="1:9" s="85" customFormat="1" ht="31.5" customHeight="1" x14ac:dyDescent="0.25">
      <c r="A4" s="81" t="s">
        <v>98</v>
      </c>
      <c r="B4" s="77" t="s">
        <v>100</v>
      </c>
      <c r="C4" s="143" t="s">
        <v>91</v>
      </c>
      <c r="D4" s="144" t="s">
        <v>89</v>
      </c>
      <c r="E4" s="145" t="s">
        <v>99</v>
      </c>
    </row>
    <row r="5" spans="1:9" s="147" customFormat="1" ht="12" customHeight="1" x14ac:dyDescent="0.25">
      <c r="A5" s="83">
        <v>0</v>
      </c>
      <c r="B5" s="82">
        <v>1</v>
      </c>
      <c r="C5" s="83">
        <v>2</v>
      </c>
      <c r="D5" s="84">
        <v>3</v>
      </c>
      <c r="E5" s="146">
        <v>4</v>
      </c>
    </row>
    <row r="6" spans="1:9" ht="24.75" customHeight="1" x14ac:dyDescent="0.2">
      <c r="A6" s="186" t="s">
        <v>14</v>
      </c>
      <c r="B6" s="92" t="s">
        <v>115</v>
      </c>
      <c r="C6" s="93">
        <v>17264</v>
      </c>
      <c r="D6" s="116">
        <v>4203.9380433271544</v>
      </c>
      <c r="E6" s="94"/>
    </row>
    <row r="7" spans="1:9" ht="50.25" customHeight="1" x14ac:dyDescent="0.2">
      <c r="A7" s="187"/>
      <c r="B7" s="148" t="s">
        <v>128</v>
      </c>
      <c r="C7" s="98">
        <v>8725</v>
      </c>
      <c r="D7" s="99">
        <v>4240.62</v>
      </c>
      <c r="E7" s="123" t="s">
        <v>384</v>
      </c>
      <c r="F7" s="86">
        <v>32</v>
      </c>
    </row>
    <row r="8" spans="1:9" ht="60.75" customHeight="1" x14ac:dyDescent="0.2">
      <c r="A8" s="187"/>
      <c r="B8" s="90" t="s">
        <v>102</v>
      </c>
      <c r="C8" s="98">
        <v>8120</v>
      </c>
      <c r="D8" s="99">
        <v>4141.91</v>
      </c>
      <c r="E8" s="123" t="s">
        <v>385</v>
      </c>
      <c r="F8" s="86">
        <v>34</v>
      </c>
    </row>
    <row r="9" spans="1:9" ht="17.25" customHeight="1" x14ac:dyDescent="0.2">
      <c r="A9" s="187"/>
      <c r="B9" s="91" t="s">
        <v>106</v>
      </c>
      <c r="C9" s="100">
        <v>460</v>
      </c>
      <c r="D9" s="101">
        <v>4374.57</v>
      </c>
      <c r="E9" s="122" t="s">
        <v>386</v>
      </c>
      <c r="F9" s="86">
        <v>31</v>
      </c>
    </row>
    <row r="10" spans="1:9" ht="17.25" customHeight="1" x14ac:dyDescent="0.2">
      <c r="A10" s="95" t="s">
        <v>15</v>
      </c>
      <c r="B10" s="96" t="s">
        <v>103</v>
      </c>
      <c r="C10" s="102">
        <v>15523</v>
      </c>
      <c r="D10" s="103">
        <v>3796.23</v>
      </c>
      <c r="E10" s="121" t="s">
        <v>387</v>
      </c>
      <c r="F10" s="86">
        <v>30</v>
      </c>
    </row>
    <row r="11" spans="1:9" ht="17.25" customHeight="1" x14ac:dyDescent="0.2">
      <c r="A11" s="95" t="s">
        <v>16</v>
      </c>
      <c r="B11" s="96" t="s">
        <v>104</v>
      </c>
      <c r="C11" s="104">
        <v>4496</v>
      </c>
      <c r="D11" s="105">
        <v>2435.41</v>
      </c>
      <c r="E11" s="121" t="s">
        <v>388</v>
      </c>
      <c r="F11" s="86">
        <v>33</v>
      </c>
    </row>
    <row r="12" spans="1:9" ht="17.25" customHeight="1" x14ac:dyDescent="0.2">
      <c r="A12" s="95" t="s">
        <v>17</v>
      </c>
      <c r="B12" s="96" t="s">
        <v>105</v>
      </c>
      <c r="C12" s="104">
        <v>2911</v>
      </c>
      <c r="D12" s="105">
        <v>3884.81</v>
      </c>
      <c r="E12" s="121" t="s">
        <v>389</v>
      </c>
      <c r="F12" s="86">
        <v>33</v>
      </c>
    </row>
    <row r="13" spans="1:9" ht="27" customHeight="1" x14ac:dyDescent="0.2">
      <c r="A13" s="95" t="s">
        <v>18</v>
      </c>
      <c r="B13" s="96" t="s">
        <v>124</v>
      </c>
      <c r="C13" s="106">
        <v>71233</v>
      </c>
      <c r="D13" s="103">
        <v>5800.97</v>
      </c>
      <c r="E13" s="121" t="s">
        <v>390</v>
      </c>
      <c r="F13" s="86">
        <v>19</v>
      </c>
    </row>
    <row r="14" spans="1:9" ht="39" customHeight="1" x14ac:dyDescent="0.2">
      <c r="A14" s="95" t="s">
        <v>19</v>
      </c>
      <c r="B14" s="96" t="s">
        <v>125</v>
      </c>
      <c r="C14" s="107">
        <v>40183</v>
      </c>
      <c r="D14" s="103">
        <v>2667.03</v>
      </c>
      <c r="E14" s="121" t="s">
        <v>391</v>
      </c>
      <c r="F14" s="86">
        <v>28</v>
      </c>
    </row>
    <row r="15" spans="1:9" ht="17.25" customHeight="1" x14ac:dyDescent="0.2">
      <c r="A15" s="95" t="s">
        <v>20</v>
      </c>
      <c r="B15" s="96" t="s">
        <v>116</v>
      </c>
      <c r="C15" s="104">
        <v>5701</v>
      </c>
      <c r="D15" s="105">
        <v>3232.39</v>
      </c>
      <c r="E15" s="122" t="s">
        <v>39</v>
      </c>
      <c r="F15" s="86">
        <v>28</v>
      </c>
    </row>
    <row r="16" spans="1:9" ht="22.5" customHeight="1" x14ac:dyDescent="0.2">
      <c r="A16" s="95" t="s">
        <v>21</v>
      </c>
      <c r="B16" s="96" t="s">
        <v>123</v>
      </c>
      <c r="C16" s="108">
        <v>138</v>
      </c>
      <c r="D16" s="109">
        <v>3152.36</v>
      </c>
      <c r="E16" s="121" t="s">
        <v>392</v>
      </c>
      <c r="F16" s="86">
        <v>38</v>
      </c>
      <c r="G16" s="87"/>
    </row>
    <row r="17" spans="1:8" ht="17.25" customHeight="1" x14ac:dyDescent="0.2">
      <c r="A17" s="95" t="s">
        <v>22</v>
      </c>
      <c r="B17" s="97" t="s">
        <v>107</v>
      </c>
      <c r="C17" s="110">
        <v>10509</v>
      </c>
      <c r="D17" s="109">
        <v>2859.83</v>
      </c>
      <c r="E17" s="126" t="s">
        <v>393</v>
      </c>
      <c r="F17" s="86">
        <v>29</v>
      </c>
    </row>
    <row r="18" spans="1:8" ht="26.25" customHeight="1" x14ac:dyDescent="0.2">
      <c r="A18" s="95" t="s">
        <v>23</v>
      </c>
      <c r="B18" s="96" t="s">
        <v>117</v>
      </c>
      <c r="C18" s="104">
        <v>672</v>
      </c>
      <c r="D18" s="105">
        <v>9867.41</v>
      </c>
      <c r="E18" s="121" t="s">
        <v>394</v>
      </c>
      <c r="F18" s="86">
        <v>33</v>
      </c>
    </row>
    <row r="19" spans="1:8" ht="26.25" customHeight="1" x14ac:dyDescent="0.2">
      <c r="A19" s="95" t="s">
        <v>24</v>
      </c>
      <c r="B19" s="96" t="s">
        <v>122</v>
      </c>
      <c r="C19" s="104">
        <v>97</v>
      </c>
      <c r="D19" s="105">
        <v>3256.8</v>
      </c>
      <c r="E19" s="121" t="s">
        <v>395</v>
      </c>
      <c r="F19" s="86">
        <v>29</v>
      </c>
    </row>
    <row r="20" spans="1:8" ht="24" customHeight="1" x14ac:dyDescent="0.2">
      <c r="A20" s="95" t="s">
        <v>25</v>
      </c>
      <c r="B20" s="96" t="s">
        <v>126</v>
      </c>
      <c r="C20" s="104">
        <v>34</v>
      </c>
      <c r="D20" s="105">
        <v>3686.84</v>
      </c>
      <c r="E20" s="122" t="s">
        <v>39</v>
      </c>
      <c r="F20" s="86" t="str">
        <f t="shared" ref="F20" si="0">LEFT(E20,3)</f>
        <v>−</v>
      </c>
    </row>
    <row r="21" spans="1:8" ht="17.25" customHeight="1" x14ac:dyDescent="0.2">
      <c r="A21" s="95" t="s">
        <v>26</v>
      </c>
      <c r="B21" s="96" t="s">
        <v>118</v>
      </c>
      <c r="C21" s="104">
        <v>146</v>
      </c>
      <c r="D21" s="105">
        <v>8910.0300000000007</v>
      </c>
      <c r="E21" s="121" t="s">
        <v>396</v>
      </c>
      <c r="F21" s="86">
        <v>42</v>
      </c>
    </row>
    <row r="22" spans="1:8" s="87" customFormat="1" ht="17.25" customHeight="1" x14ac:dyDescent="0.2">
      <c r="A22" s="95" t="s">
        <v>27</v>
      </c>
      <c r="B22" s="96" t="s">
        <v>108</v>
      </c>
      <c r="C22" s="104">
        <v>254</v>
      </c>
      <c r="D22" s="105">
        <v>3838.3</v>
      </c>
      <c r="E22" s="121" t="s">
        <v>166</v>
      </c>
      <c r="F22" s="86">
        <v>30</v>
      </c>
      <c r="H22" s="79"/>
    </row>
    <row r="23" spans="1:8" s="87" customFormat="1" ht="17.25" customHeight="1" x14ac:dyDescent="0.2">
      <c r="A23" s="95" t="s">
        <v>28</v>
      </c>
      <c r="B23" s="96" t="s">
        <v>119</v>
      </c>
      <c r="C23" s="104">
        <v>871</v>
      </c>
      <c r="D23" s="105">
        <v>3106.68</v>
      </c>
      <c r="E23" s="121" t="s">
        <v>397</v>
      </c>
      <c r="F23" s="86">
        <v>28</v>
      </c>
      <c r="H23" s="79"/>
    </row>
    <row r="24" spans="1:8" ht="26.25" customHeight="1" x14ac:dyDescent="0.2">
      <c r="A24" s="95" t="s">
        <v>29</v>
      </c>
      <c r="B24" s="96" t="s">
        <v>120</v>
      </c>
      <c r="C24" s="106">
        <v>165</v>
      </c>
      <c r="D24" s="103">
        <v>2059.61</v>
      </c>
      <c r="E24" s="121" t="s">
        <v>398</v>
      </c>
      <c r="F24" s="86">
        <v>30</v>
      </c>
    </row>
    <row r="25" spans="1:8" ht="17.25" customHeight="1" x14ac:dyDescent="0.2">
      <c r="A25" s="95" t="s">
        <v>30</v>
      </c>
      <c r="B25" s="96" t="s">
        <v>121</v>
      </c>
      <c r="C25" s="106">
        <v>6723</v>
      </c>
      <c r="D25" s="103">
        <v>3104.26</v>
      </c>
      <c r="E25" s="122" t="s">
        <v>399</v>
      </c>
      <c r="F25" s="86">
        <v>7</v>
      </c>
    </row>
    <row r="26" spans="1:8" ht="18.75" customHeight="1" x14ac:dyDescent="0.2">
      <c r="A26" s="183" t="s">
        <v>75</v>
      </c>
      <c r="B26" s="184"/>
      <c r="C26" s="111">
        <v>176961</v>
      </c>
      <c r="D26" s="112" t="s">
        <v>1</v>
      </c>
      <c r="E26" s="112" t="s">
        <v>1</v>
      </c>
    </row>
    <row r="27" spans="1:8" x14ac:dyDescent="0.2">
      <c r="A27" s="185"/>
      <c r="B27" s="185"/>
      <c r="C27" s="88"/>
      <c r="D27" s="89"/>
    </row>
  </sheetData>
  <mergeCells count="5">
    <mergeCell ref="A1:E1"/>
    <mergeCell ref="A26:B26"/>
    <mergeCell ref="A27:B27"/>
    <mergeCell ref="C3:E3"/>
    <mergeCell ref="A6:A9"/>
  </mergeCells>
  <pageMargins left="0.11811023622047245" right="0.11811023622047245"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2019-07-11T13:26:50Z</cp:lastPrinted>
  <dcterms:created xsi:type="dcterms:W3CDTF">2018-09-19T07:11:38Z</dcterms:created>
  <dcterms:modified xsi:type="dcterms:W3CDTF">2019-07-19T09:11:15Z</dcterms:modified>
</cp:coreProperties>
</file>