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<sst xmlns="http://schemas.openxmlformats.org/spreadsheetml/2006/main" count="519" uniqueCount="399">
  <si>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</si>
  <si>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</si>
  <si>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</si>
  <si>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</si>
  <si>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</si>
  <si>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</si>
  <si>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</si>
  <si>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</si>
  <si>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</si>
  <si>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</si>
  <si>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</si>
  <si>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</si>
  <si>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</si>
  <si>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</si>
  <si>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</si>
  <si>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</si>
  <si>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</si>
  <si>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</si>
  <si>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</si>
  <si>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</si>
  <si>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</si>
  <si>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</si>
  <si>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</si>
  <si>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</si>
  <si>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</si>
  <si>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</si>
  <si>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</si>
  <si>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</si>
  <si>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</si>
  <si>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</si>
  <si>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</si>
  <si>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 xml:space="preserve"> 74 06 </t>
  </si>
  <si>
    <t>kontrola</t>
  </si>
  <si>
    <t xml:space="preserve"> 72 06 </t>
  </si>
  <si>
    <t>−</t>
  </si>
  <si>
    <t>04 11 09</t>
  </si>
  <si>
    <t>45 07 02</t>
  </si>
  <si>
    <t xml:space="preserve"> 72 05 </t>
  </si>
  <si>
    <t>27 06 19</t>
  </si>
  <si>
    <t>40 11 12</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</si>
  <si>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</si>
  <si>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</si>
  <si>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</si>
  <si>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</si>
  <si>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</si>
  <si>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</si>
  <si>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</si>
  <si>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</si>
  <si>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</si>
  <si>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</si>
  <si>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</si>
  <si>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</si>
  <si>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</si>
  <si>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</si>
  <si>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</si>
  <si>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</si>
  <si>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</si>
  <si>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</si>
  <si>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</si>
  <si>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</si>
  <si>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</si>
  <si>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2019</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</si>
  <si>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</si>
  <si>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</si>
  <si>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</si>
  <si>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</si>
  <si>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</si>
  <si>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</si>
  <si>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2019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</si>
  <si>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t>
  </si>
  <si>
    <t>Beneficiaries to insurees ratio</t>
  </si>
  <si>
    <t>Total pension expenditure in 2019   -  in HRK billions (plan)</t>
  </si>
  <si>
    <r>
      <t xml:space="preserve">Total expenditure for 2019,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</si>
  <si>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</si>
  <si>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</si>
  <si>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</si>
  <si>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</si>
  <si>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</si>
  <si>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</si>
  <si>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</si>
  <si>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</si>
  <si>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</si>
  <si>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</si>
  <si>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</si>
  <si>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</si>
  <si>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</si>
  <si>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</si>
  <si>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</si>
  <si>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</si>
  <si>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</si>
  <si>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</si>
  <si>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</si>
  <si>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</si>
  <si>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</si>
  <si>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</si>
  <si>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</si>
  <si>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</si>
  <si>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</si>
  <si>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</si>
  <si>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</si>
  <si>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</si>
  <si>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</si>
  <si>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</si>
  <si>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</si>
  <si>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</si>
  <si>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</si>
  <si>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</si>
  <si>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</si>
  <si>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</si>
  <si>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</si>
  <si>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</si>
  <si>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</si>
  <si>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</si>
  <si>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</si>
  <si>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</si>
  <si>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r>
      <t>Croatian Veterans from the Homeland War - ZOHBDR (Act on the Rights of Croatian Homeland War Veterans and their Family Member</t>
    </r>
    <r>
      <rPr>
        <i/>
        <sz val="9"/>
        <color theme="1"/>
        <rFont val="Calibri"/>
        <family val="2"/>
        <charset val="238"/>
        <scheme val="minor"/>
      </rPr>
      <t>s</t>
    </r>
    <r>
      <rPr>
        <sz val="9"/>
        <color theme="1"/>
        <rFont val="Calibri"/>
        <family val="2"/>
        <charset val="238"/>
        <scheme val="minor"/>
      </rPr>
      <t>)</t>
    </r>
  </si>
  <si>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</si>
  <si>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</si>
  <si>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</si>
  <si>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</si>
  <si>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64 07 </t>
  </si>
  <si>
    <t xml:space="preserve"> 73 08 </t>
  </si>
  <si>
    <t xml:space="preserve"> 74 01 </t>
  </si>
  <si>
    <t xml:space="preserve"> 63 10 </t>
  </si>
  <si>
    <t xml:space="preserve"> 62 04 </t>
  </si>
  <si>
    <t>28 04 27</t>
  </si>
  <si>
    <t>39 11 01</t>
  </si>
  <si>
    <t>37 03 01</t>
  </si>
  <si>
    <t>30 02 07</t>
  </si>
  <si>
    <t>39 10 07</t>
  </si>
  <si>
    <t>29 07 23</t>
  </si>
  <si>
    <t xml:space="preserve"> 74 09 </t>
  </si>
  <si>
    <t xml:space="preserve"> 60 11 </t>
  </si>
  <si>
    <t xml:space="preserve"> 74 03 </t>
  </si>
  <si>
    <t xml:space="preserve"> 72 04 </t>
  </si>
  <si>
    <t xml:space="preserve"> 62 00 </t>
  </si>
  <si>
    <t xml:space="preserve"> 63 04 </t>
  </si>
  <si>
    <t xml:space="preserve"> 61 11 </t>
  </si>
  <si>
    <t xml:space="preserve"> 29 09 07  </t>
  </si>
  <si>
    <t>31 06 06</t>
  </si>
  <si>
    <t xml:space="preserve"> 64 08 </t>
  </si>
  <si>
    <t>24 07 13</t>
  </si>
  <si>
    <t xml:space="preserve"> 73 06 </t>
  </si>
  <si>
    <t xml:space="preserve"> 66 05 </t>
  </si>
  <si>
    <t xml:space="preserve"> 61 06 </t>
  </si>
  <si>
    <t xml:space="preserve"> 71 00 </t>
  </si>
  <si>
    <t>26 04 20</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</si>
  <si>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</si>
  <si>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</si>
  <si>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t xml:space="preserve"> 59 09 </t>
  </si>
  <si>
    <t xml:space="preserve"> 59 02 </t>
  </si>
  <si>
    <t xml:space="preserve"> 62 07 </t>
  </si>
  <si>
    <t xml:space="preserve"> 62 02 </t>
  </si>
  <si>
    <t xml:space="preserve">   18 08   </t>
  </si>
  <si>
    <t>26 06 10</t>
  </si>
  <si>
    <t>37 05 21</t>
  </si>
  <si>
    <t>38 05 02</t>
  </si>
  <si>
    <t>38 04 01</t>
  </si>
  <si>
    <t>42 08 00</t>
  </si>
  <si>
    <t>29 11 17</t>
  </si>
  <si>
    <t>13 04 00</t>
  </si>
  <si>
    <t>19 11 10</t>
  </si>
  <si>
    <t>10 10 01</t>
  </si>
  <si>
    <t>17 10 11</t>
  </si>
  <si>
    <t>18 10 14</t>
  </si>
  <si>
    <t>17 06 03</t>
  </si>
  <si>
    <t>23 00 17</t>
  </si>
  <si>
    <t>35 02 28</t>
  </si>
  <si>
    <t>30 03 24</t>
  </si>
  <si>
    <t>39 08 19</t>
  </si>
  <si>
    <t>29 09 04</t>
  </si>
  <si>
    <t>29 02 18</t>
  </si>
  <si>
    <t xml:space="preserve"> 28 07 14  </t>
  </si>
  <si>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and 115/18) and the application of Art. 36 and 202 of the Act on the Rights of Croatian Homeland War Veterans and their Family Members (Official Gazette 121/17) to beneficiaries who acquired their pension entitlements under general regulations, but whose pensions were determined according to the stated Act.</t>
    </r>
  </si>
  <si>
    <t xml:space="preserve">KEY INFORMATION ON THE CURRENT STATE OF THE CROATIAN PENSION INSURANCE SYSTEM - July 2019 (payment in August 2019) </t>
  </si>
  <si>
    <t>31 08 03</t>
  </si>
  <si>
    <t>42 08 04</t>
  </si>
  <si>
    <t>24 11 16</t>
  </si>
  <si>
    <t>31 03 10</t>
  </si>
  <si>
    <t>31 01 04</t>
  </si>
  <si>
    <t>35 11 03</t>
  </si>
  <si>
    <t xml:space="preserve"> 66 11 </t>
  </si>
  <si>
    <t>35 08 17</t>
  </si>
  <si>
    <t>35 06 02</t>
  </si>
  <si>
    <t xml:space="preserve"> 61 07 </t>
  </si>
  <si>
    <t>35 06 07</t>
  </si>
  <si>
    <t>32 04 29</t>
  </si>
  <si>
    <t>32 02 16</t>
  </si>
  <si>
    <t xml:space="preserve"> 72 03 </t>
  </si>
  <si>
    <t>21 11 23</t>
  </si>
  <si>
    <t xml:space="preserve"> 61 00 </t>
  </si>
  <si>
    <t>22 00 19</t>
  </si>
  <si>
    <t>28 03 18</t>
  </si>
  <si>
    <t>28 02 27</t>
  </si>
  <si>
    <t>30 06 29</t>
  </si>
  <si>
    <t xml:space="preserve"> 71 03 </t>
  </si>
  <si>
    <t>30 03 17</t>
  </si>
  <si>
    <t xml:space="preserve"> 42 04 24 </t>
  </si>
  <si>
    <t xml:space="preserve"> 42 04 16 </t>
  </si>
  <si>
    <t xml:space="preserve"> 42 01 10 </t>
  </si>
  <si>
    <t xml:space="preserve"> 42 01 09 </t>
  </si>
  <si>
    <t>26 09 06</t>
  </si>
  <si>
    <t>26 04 26</t>
  </si>
  <si>
    <t>37 07 02</t>
  </si>
  <si>
    <t>37 08 20</t>
  </si>
  <si>
    <t xml:space="preserve"> 30 11 18 </t>
  </si>
  <si>
    <t xml:space="preserve"> 64 00 </t>
  </si>
  <si>
    <t xml:space="preserve"> 31 06 22 </t>
  </si>
  <si>
    <t xml:space="preserve"> 42 06 22 </t>
  </si>
  <si>
    <t xml:space="preserve"> 42 06 20 </t>
  </si>
  <si>
    <t xml:space="preserve"> 33 07 03 </t>
  </si>
  <si>
    <t xml:space="preserve"> 63 06 </t>
  </si>
  <si>
    <t xml:space="preserve"> 34 03 21 </t>
  </si>
  <si>
    <t xml:space="preserve"> 37 03 16 </t>
  </si>
  <si>
    <t xml:space="preserve"> 37 03 01 </t>
  </si>
  <si>
    <t xml:space="preserve"> 59 08 </t>
  </si>
  <si>
    <t xml:space="preserve"> 36 03 23 </t>
  </si>
  <si>
    <t xml:space="preserve"> 34 06 05 </t>
  </si>
  <si>
    <t xml:space="preserve"> 35 01 00 </t>
  </si>
  <si>
    <t xml:space="preserve"> 23 03 06 </t>
  </si>
  <si>
    <t xml:space="preserve"> 54 00 </t>
  </si>
  <si>
    <t xml:space="preserve"> 23 05 28 </t>
  </si>
  <si>
    <t xml:space="preserve"> 53 06 </t>
  </si>
  <si>
    <t xml:space="preserve"> 30 00 24 </t>
  </si>
  <si>
    <t xml:space="preserve"> 62 08 </t>
  </si>
  <si>
    <t xml:space="preserve"> 30 02 11 </t>
  </si>
  <si>
    <t xml:space="preserve"> 33 00 11 </t>
  </si>
  <si>
    <t xml:space="preserve"> 33 05 29 </t>
  </si>
  <si>
    <t xml:space="preserve"> 61 10 </t>
  </si>
  <si>
    <t xml:space="preserve">   21 03   </t>
  </si>
  <si>
    <t xml:space="preserve">   18 06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</si>
  <si>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31 July 2019</t>
    </r>
  </si>
  <si>
    <r>
      <t>OVERALL number of insurees as of</t>
    </r>
    <r>
      <rPr>
        <b/>
        <sz val="10"/>
        <color theme="1"/>
        <rFont val="Calibri"/>
        <family val="2"/>
        <charset val="238"/>
        <scheme val="minor"/>
      </rPr>
      <t xml:space="preserve"> 31 July </t>
    </r>
    <r>
      <rPr>
        <sz val="10"/>
        <color theme="1"/>
        <rFont val="Calibri"/>
        <family val="2"/>
        <charset val="238"/>
        <scheme val="minor"/>
      </rPr>
      <t>2019</t>
    </r>
  </si>
  <si>
    <t>Average net wage in the Republic of Croatia for June 2019   (source: State Bureau of Statistics)</t>
  </si>
  <si>
    <t>situation: 31 July 2019</t>
  </si>
  <si>
    <t>15 04 06</t>
  </si>
  <si>
    <t>16 04 18</t>
  </si>
  <si>
    <t>14 07 29</t>
  </si>
  <si>
    <t>16 00 02</t>
  </si>
  <si>
    <t>15 00 18</t>
  </si>
  <si>
    <t>16 01 06</t>
  </si>
  <si>
    <t>13 05 08</t>
  </si>
  <si>
    <t>14 03 27</t>
  </si>
  <si>
    <t>18 09 20</t>
  </si>
  <si>
    <t>19 00 06</t>
  </si>
  <si>
    <t>15 05 13</t>
  </si>
  <si>
    <t>20 03 03</t>
  </si>
  <si>
    <t>26 01 12</t>
  </si>
  <si>
    <t>26 07 22</t>
  </si>
  <si>
    <t>22 02 01</t>
  </si>
  <si>
    <t>28 02 17</t>
  </si>
  <si>
    <t>29 01 26</t>
  </si>
  <si>
    <t>30 04 07</t>
  </si>
  <si>
    <t>23 05 00</t>
  </si>
  <si>
    <t>29 04 19</t>
  </si>
  <si>
    <t>33 05 18</t>
  </si>
  <si>
    <t>34 05 01</t>
  </si>
  <si>
    <t>25 06 13</t>
  </si>
  <si>
    <t>34 02 15</t>
  </si>
  <si>
    <t>35 08 09</t>
  </si>
  <si>
    <t>27 06 25</t>
  </si>
  <si>
    <t>35 11 17</t>
  </si>
  <si>
    <t>36 06 24</t>
  </si>
  <si>
    <t>36 11 03</t>
  </si>
  <si>
    <t>28 07 19</t>
  </si>
  <si>
    <t>36 05 07</t>
  </si>
  <si>
    <t>38 00 16</t>
  </si>
  <si>
    <t>29 09 10</t>
  </si>
  <si>
    <t>36 11 05</t>
  </si>
  <si>
    <t>38 04 27</t>
  </si>
  <si>
    <t>38 08 03</t>
  </si>
  <si>
    <t>29 04 08</t>
  </si>
  <si>
    <t>38 03 08</t>
  </si>
  <si>
    <t>38 05 11</t>
  </si>
  <si>
    <t>29 03 19</t>
  </si>
  <si>
    <t>38 01 05</t>
  </si>
  <si>
    <t>38 03 12</t>
  </si>
  <si>
    <t>38 04 04</t>
  </si>
  <si>
    <t>29 08 00</t>
  </si>
  <si>
    <t>39 10 24</t>
  </si>
  <si>
    <t>38 11 09</t>
  </si>
  <si>
    <t>38 11 14</t>
  </si>
  <si>
    <t>42 07 25</t>
  </si>
  <si>
    <t>41 02 02</t>
  </si>
  <si>
    <t>41 03 01</t>
  </si>
  <si>
    <t>15 03 19</t>
  </si>
  <si>
    <t>16 06 07</t>
  </si>
  <si>
    <t>10 05 05</t>
  </si>
  <si>
    <t>12 02 29</t>
  </si>
  <si>
    <t>11 10 14</t>
  </si>
  <si>
    <t>22 06 08</t>
  </si>
  <si>
    <t>15 07 07</t>
  </si>
  <si>
    <t>22 10 27</t>
  </si>
  <si>
    <t>24 10 21</t>
  </si>
  <si>
    <t>25 06 23</t>
  </si>
  <si>
    <t>15 00 02</t>
  </si>
  <si>
    <t>25 07 11</t>
  </si>
  <si>
    <t>31 09 07</t>
  </si>
  <si>
    <t>32 06 13</t>
  </si>
  <si>
    <t>21 00 06</t>
  </si>
  <si>
    <t>31 00 10</t>
  </si>
  <si>
    <t>32 11 03</t>
  </si>
  <si>
    <t>33 02 13</t>
  </si>
  <si>
    <t>23 10 27</t>
  </si>
  <si>
    <t>33 03 19</t>
  </si>
  <si>
    <t>33 11 29</t>
  </si>
  <si>
    <t>34 03 12</t>
  </si>
  <si>
    <t>24 05 20</t>
  </si>
  <si>
    <t>34 02 04</t>
  </si>
  <si>
    <t>35 00 01</t>
  </si>
  <si>
    <t>35 02 02</t>
  </si>
  <si>
    <t>26 11 04</t>
  </si>
  <si>
    <t>35 00 00</t>
  </si>
  <si>
    <t>35 00 26</t>
  </si>
  <si>
    <t>35 02 19</t>
  </si>
  <si>
    <t>35 08 15</t>
  </si>
  <si>
    <t>35 00 03</t>
  </si>
  <si>
    <t>35 00 23</t>
  </si>
  <si>
    <t>26 08 08</t>
  </si>
  <si>
    <t>36 09 12</t>
  </si>
  <si>
    <t>35 03 22</t>
  </si>
  <si>
    <t>29 07 08</t>
  </si>
  <si>
    <t>36 03 06</t>
  </si>
  <si>
    <t>36 05 15</t>
  </si>
  <si>
    <t>36 10 25</t>
  </si>
  <si>
    <t>37 01 23</t>
  </si>
  <si>
    <t>28 10 14</t>
  </si>
  <si>
    <t>30 03 06</t>
  </si>
  <si>
    <t>18 04 17</t>
  </si>
  <si>
    <t>25 07 12</t>
  </si>
  <si>
    <t>15 05 07</t>
  </si>
  <si>
    <t>16 02 08</t>
  </si>
  <si>
    <t>14 08 02</t>
  </si>
  <si>
    <t>16 08 19</t>
  </si>
  <si>
    <t>14 11 09</t>
  </si>
  <si>
    <t>15 08 11</t>
  </si>
  <si>
    <t>13 07 10</t>
  </si>
  <si>
    <t>14 10 09</t>
  </si>
  <si>
    <t>18 11 04</t>
  </si>
  <si>
    <t>19 00 13</t>
  </si>
  <si>
    <t>15 06 28</t>
  </si>
  <si>
    <t>20 09 21</t>
  </si>
  <si>
    <t>26 07 10</t>
  </si>
  <si>
    <t>27 01 11</t>
  </si>
  <si>
    <t>22 05 09</t>
  </si>
  <si>
    <t>29 06 03</t>
  </si>
  <si>
    <t>31 07 00</t>
  </si>
  <si>
    <t>33 02 19</t>
  </si>
  <si>
    <t>25 01 24</t>
  </si>
  <si>
    <t>32 03 25</t>
  </si>
  <si>
    <t>34 04 01</t>
  </si>
  <si>
    <t>35 06 21</t>
  </si>
  <si>
    <t>35 05 17</t>
  </si>
  <si>
    <t>36 05 18</t>
  </si>
  <si>
    <t>37 01 28</t>
  </si>
  <si>
    <t>28 04 26</t>
  </si>
  <si>
    <t>36 09 13</t>
  </si>
  <si>
    <t>38 00 01</t>
  </si>
  <si>
    <t>38 06 02</t>
  </si>
  <si>
    <t>37 02 16</t>
  </si>
  <si>
    <t>39 05 29</t>
  </si>
  <si>
    <t>39 10 19</t>
  </si>
  <si>
    <t>31 02 22</t>
  </si>
  <si>
    <t>37 06 11</t>
  </si>
  <si>
    <t>40 02 28</t>
  </si>
  <si>
    <t>30 10 01</t>
  </si>
  <si>
    <t>37 11 22</t>
  </si>
  <si>
    <t>39 08 24</t>
  </si>
  <si>
    <t>40 00 07</t>
  </si>
  <si>
    <t>30 08 23</t>
  </si>
  <si>
    <t>39 09 28</t>
  </si>
  <si>
    <t>29 08 16</t>
  </si>
  <si>
    <t>40 01 03</t>
  </si>
  <si>
    <t>39 11 16</t>
  </si>
  <si>
    <t>39 11 02</t>
  </si>
  <si>
    <t>42 08 16</t>
  </si>
  <si>
    <t>41 05 06</t>
  </si>
  <si>
    <t>41 05 28</t>
  </si>
  <si>
    <t>30 10 10</t>
  </si>
  <si>
    <t>33 01 01</t>
  </si>
  <si>
    <t>22 06 06</t>
  </si>
  <si>
    <t xml:space="preserve"> 32 01 13  </t>
  </si>
  <si>
    <t xml:space="preserve"> 34 06 16  </t>
  </si>
  <si>
    <t xml:space="preserve"> 30 09 01  </t>
  </si>
  <si>
    <t>30 07 10</t>
  </si>
  <si>
    <t xml:space="preserve"> 33 00 04  </t>
  </si>
  <si>
    <t xml:space="preserve"> 33 02 12  </t>
  </si>
  <si>
    <t>18 08 01</t>
  </si>
  <si>
    <t xml:space="preserve"> 37 09 12  </t>
  </si>
  <si>
    <t xml:space="preserve"> 29 03 18  </t>
  </si>
  <si>
    <t xml:space="preserve"> 33 01 23  </t>
  </si>
  <si>
    <t xml:space="preserve"> 41 09 29  </t>
  </si>
  <si>
    <t xml:space="preserve"> 27 09 17  </t>
  </si>
  <si>
    <t xml:space="preserve"> 29 02 24  </t>
  </si>
  <si>
    <t>07 02 05</t>
  </si>
  <si>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</si>
  <si>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1:1,29</t>
  </si>
  <si>
    <r>
      <t xml:space="preserve">Current value of pension </t>
    </r>
    <r>
      <rPr>
        <b/>
        <sz val="10"/>
        <color theme="1"/>
        <rFont val="Calibri"/>
        <family val="2"/>
        <charset val="238"/>
        <scheme val="minor"/>
      </rPr>
      <t>(CVP),</t>
    </r>
    <r>
      <rPr>
        <sz val="10"/>
        <color theme="1"/>
        <rFont val="Calibri"/>
        <family val="2"/>
        <charset val="238"/>
        <scheme val="minor"/>
      </rPr>
      <t xml:space="preserve"> 1 July 2019</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</si>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</sst>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6"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sz val="8"/>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92">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0" fontId="27" fillId="0" borderId="0" xfId="0" applyFont="1"/>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8"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1"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4" fillId="0" borderId="0" xfId="0" applyFont="1"/>
    <xf numFmtId="0" fontId="35"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8"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2019 according to the Pension Insurance Act  - NEW BENEFICIARIES</c:v>
                </c:pt>
                <c:pt idx="1">
                  <c:v>Pension beneficiaries whose pension entitlement ceased in 2019  -  death caused,   
and who were retired according to the Pension Insurance Act  </c:v>
                </c:pt>
              </c:strCache>
            </c:strRef>
          </c:cat>
          <c:val>
            <c:numRef>
              <c:f>('stranica 1 i 2'!$B$32,'stranica 1 i 2'!$B$41)</c:f>
              <c:numCache>
                <c:formatCode>0</c:formatCode>
                <c:ptCount val="2"/>
                <c:pt idx="0">
                  <c:v>30456</c:v>
                </c:pt>
                <c:pt idx="1">
                  <c:v>26657</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scaling>
        <c:delete val="1"/>
        <c:axPos val="l"/>
        <c:numFmt formatCode="0" sourceLinked="1"/>
        <c:majorTickMark val="none"/>
        <c:minorTickMark val="none"/>
        <c:tickLblPos val="nextTo"/>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1.29</a:t>
            </a:r>
          </a:p>
        </c:rich>
      </c:tx>
      <c:layout>
        <c:manualLayout>
          <c:xMode val="edge"/>
          <c:yMode val="edge"/>
          <c:x val="0.15082960096398704"/>
          <c:y val="0.1105139865534090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31 July 2019</c:v>
                </c:pt>
                <c:pt idx="1">
                  <c:v>OVERALL number of insurees as of 31 July 2019</c:v>
                </c:pt>
              </c:strCache>
            </c:strRef>
          </c:cat>
          <c:val>
            <c:numRef>
              <c:f>'stranica 1 i 2'!$C$45:$C$46</c:f>
              <c:numCache>
                <c:formatCode>0</c:formatCode>
                <c:ptCount val="2"/>
                <c:pt idx="0">
                  <c:v>1600405</c:v>
                </c:pt>
                <c:pt idx="1">
                  <c:v>1240429</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31 July 2019</c:v>
                </c:pt>
                <c:pt idx="1">
                  <c:v>OVERALL number of insurees as of 31 July 2019</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65"/>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8.9396252637883394E-2"/>
          <c:y val="7.923170765598353E-2"/>
          <c:w val="0.91000162528170503"/>
          <c:h val="0.6906446097907486"/>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2736.62</c:v>
                </c:pt>
                <c:pt idx="1">
                  <c:v>2882.2333338569074</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0"/>
              <c:layout>
                <c:manualLayout>
                  <c:x val="-2.2212183299356483E-3"/>
                  <c:y val="-5.33733594300761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E1-4338-946B-DDC96E1D6A72}"/>
                </c:ext>
              </c:extLst>
            </c:dLbl>
            <c:dLbl>
              <c:idx val="1"/>
              <c:layout>
                <c:manualLayout>
                  <c:x val="4.8758451144917847E-4"/>
                  <c:y val="4.249700683366372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E1-4338-946B-DDC96E1D6A72}"/>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2'!$L$15,'stranica 1 i 2'!$L$32)</c:f>
              <c:numCache>
                <c:formatCode>General</c:formatCode>
                <c:ptCount val="2"/>
                <c:pt idx="0">
                  <c:v>30</c:v>
                </c:pt>
                <c:pt idx="1">
                  <c:v>34</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scaling>
        <c:delete val="0"/>
        <c:axPos val="l"/>
        <c:majorGridlines>
          <c:spPr>
            <a:ln w="9525" cap="flat" cmpd="sng" algn="ctr">
              <a:noFill/>
              <a:round/>
            </a:ln>
            <a:effectLst/>
          </c:spPr>
        </c:majorGridlines>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1.6954801649271569E-2"/>
          <c:y val="0.1856370247297069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2.6976709182328459E-2"/>
          <c:y val="2.8811530056721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7093941316360563E-2"/>
          <c:y val="7.923170765598353E-2"/>
          <c:w val="0.93981464629656575"/>
          <c:h val="0.69912142561127233"/>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2736.62</c:v>
                </c:pt>
                <c:pt idx="1">
                  <c:v>2882.2333338569074</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manualLayout>
                  <c:x val="2.7971621912071605E-3"/>
                  <c:y val="-2.52451996132062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manualLayout>
                  <c:x val="-8.2976313640315495E-3"/>
                  <c:y val="-4.32172950850819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2'!$J$15,'stranica 1 i 2'!$J$32)</c:f>
              <c:numCache>
                <c:formatCode>0.00</c:formatCode>
                <c:ptCount val="2"/>
                <c:pt idx="0">
                  <c:v>42.297063369397215</c:v>
                </c:pt>
                <c:pt idx="1">
                  <c:v>44.547655855593618</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scaling>
        <c:delete val="0"/>
        <c:axPos val="l"/>
        <c:majorGridlines>
          <c:spPr>
            <a:ln w="9525" cap="flat" cmpd="sng" algn="ctr">
              <a:noFill/>
              <a:round/>
            </a:ln>
            <a:effectLst/>
          </c:spPr>
        </c:majorGridlines>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7040"/>
        <c:crosses val="max"/>
        <c:crossBetween val="between"/>
      </c:valAx>
      <c:catAx>
        <c:axId val="255807040"/>
        <c:scaling>
          <c:orientation val="minMax"/>
        </c:scaling>
        <c:delete val="1"/>
        <c:axPos val="b"/>
        <c:numFmt formatCode="General" sourceLinked="1"/>
        <c:majorTickMark val="out"/>
        <c:minorTickMark val="none"/>
        <c:tickLblPos val="nextTo"/>
        <c:crossAx val="255805792"/>
        <c:crosses val="autoZero"/>
        <c:auto val="1"/>
        <c:lblAlgn val="ctr"/>
        <c:lblOffset val="100"/>
        <c:noMultiLvlLbl val="0"/>
      </c:catAx>
      <c:spPr>
        <a:noFill/>
        <a:ln>
          <a:noFill/>
        </a:ln>
        <a:effectLst/>
      </c:spPr>
    </c:plotArea>
    <c:legend>
      <c:legendPos val="r"/>
      <c:layout>
        <c:manualLayout>
          <c:xMode val="edge"/>
          <c:yMode val="edge"/>
          <c:x val="2.8418643592799039E-4"/>
          <c:y val="0.17766902244406849"/>
          <c:w val="0.28460429281222716"/>
          <c:h val="0.20657181010268452"/>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4038</c:v>
                </c:pt>
                <c:pt idx="1">
                  <c:v>39422</c:v>
                </c:pt>
                <c:pt idx="2">
                  <c:v>91606</c:v>
                </c:pt>
                <c:pt idx="3">
                  <c:v>161099</c:v>
                </c:pt>
                <c:pt idx="4">
                  <c:v>200642</c:v>
                </c:pt>
                <c:pt idx="5">
                  <c:v>151033</c:v>
                </c:pt>
                <c:pt idx="6">
                  <c:v>101371</c:v>
                </c:pt>
                <c:pt idx="7">
                  <c:v>77589</c:v>
                </c:pt>
                <c:pt idx="8">
                  <c:v>53516</c:v>
                </c:pt>
                <c:pt idx="9">
                  <c:v>32677</c:v>
                </c:pt>
                <c:pt idx="10">
                  <c:v>35038</c:v>
                </c:pt>
                <c:pt idx="11">
                  <c:v>12151</c:v>
                </c:pt>
                <c:pt idx="12">
                  <c:v>5762</c:v>
                </c:pt>
                <c:pt idx="13">
                  <c:v>5182</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after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159</c:v>
                </c:pt>
                <c:pt idx="1">
                  <c:v>12589</c:v>
                </c:pt>
                <c:pt idx="2">
                  <c:v>10409</c:v>
                </c:pt>
                <c:pt idx="3">
                  <c:v>19059</c:v>
                </c:pt>
                <c:pt idx="4">
                  <c:v>72385</c:v>
                </c:pt>
                <c:pt idx="5">
                  <c:v>51018</c:v>
                </c:pt>
                <c:pt idx="6">
                  <c:v>35375</c:v>
                </c:pt>
                <c:pt idx="7">
                  <c:v>28235</c:v>
                </c:pt>
                <c:pt idx="8">
                  <c:v>17358</c:v>
                </c:pt>
                <c:pt idx="9">
                  <c:v>10076</c:v>
                </c:pt>
                <c:pt idx="10">
                  <c:v>10820</c:v>
                </c:pt>
                <c:pt idx="11">
                  <c:v>3859</c:v>
                </c:pt>
                <c:pt idx="12">
                  <c:v>1585</c:v>
                </c:pt>
                <c:pt idx="13">
                  <c:v>292</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3879</c:v>
                </c:pt>
                <c:pt idx="1">
                  <c:v>26833</c:v>
                </c:pt>
                <c:pt idx="2">
                  <c:v>81197</c:v>
                </c:pt>
                <c:pt idx="3">
                  <c:v>142040</c:v>
                </c:pt>
                <c:pt idx="4">
                  <c:v>128257</c:v>
                </c:pt>
                <c:pt idx="5">
                  <c:v>100015</c:v>
                </c:pt>
                <c:pt idx="6">
                  <c:v>65996</c:v>
                </c:pt>
                <c:pt idx="7">
                  <c:v>49354</c:v>
                </c:pt>
                <c:pt idx="8">
                  <c:v>36158</c:v>
                </c:pt>
                <c:pt idx="9">
                  <c:v>22601</c:v>
                </c:pt>
                <c:pt idx="10">
                  <c:v>24218</c:v>
                </c:pt>
                <c:pt idx="11">
                  <c:v>8292</c:v>
                </c:pt>
                <c:pt idx="12">
                  <c:v>4177</c:v>
                </c:pt>
                <c:pt idx="13">
                  <c:v>4890</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BENEFICIARIES WHOSE PENSIONS WERE APPROVED </a:t>
            </a:r>
          </a:p>
          <a:p>
            <a:pPr>
              <a:defRPr sz="1000" b="1"/>
            </a:pPr>
            <a:r>
              <a:rPr lang="hr-HR" sz="1000" b="1"/>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15561</c:v>
                </c:pt>
                <c:pt idx="2" formatCode="General">
                  <c:v>4426</c:v>
                </c:pt>
                <c:pt idx="3" formatCode="General">
                  <c:v>2897</c:v>
                </c:pt>
                <c:pt idx="4" formatCode="General">
                  <c:v>71243</c:v>
                </c:pt>
                <c:pt idx="5" formatCode="General">
                  <c:v>40700</c:v>
                </c:pt>
                <c:pt idx="6" formatCode="General">
                  <c:v>5664</c:v>
                </c:pt>
                <c:pt idx="7" formatCode="General">
                  <c:v>139</c:v>
                </c:pt>
                <c:pt idx="8" formatCode="General">
                  <c:v>10364</c:v>
                </c:pt>
                <c:pt idx="9" formatCode="General">
                  <c:v>672</c:v>
                </c:pt>
                <c:pt idx="10" formatCode="General">
                  <c:v>97</c:v>
                </c:pt>
                <c:pt idx="11" formatCode="General">
                  <c:v>34</c:v>
                </c:pt>
                <c:pt idx="12" formatCode="General">
                  <c:v>144</c:v>
                </c:pt>
                <c:pt idx="13" formatCode="General">
                  <c:v>254</c:v>
                </c:pt>
                <c:pt idx="14" formatCode="General">
                  <c:v>870</c:v>
                </c:pt>
                <c:pt idx="15" formatCode="General">
                  <c:v>169</c:v>
                </c:pt>
                <c:pt idx="16" formatCode="General">
                  <c:v>6725</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3794.21</c:v>
                </c:pt>
                <c:pt idx="2">
                  <c:v>2430.7600000000002</c:v>
                </c:pt>
                <c:pt idx="3">
                  <c:v>3880.28</c:v>
                </c:pt>
                <c:pt idx="4">
                  <c:v>5796.82</c:v>
                </c:pt>
                <c:pt idx="5">
                  <c:v>2671.11</c:v>
                </c:pt>
                <c:pt idx="6">
                  <c:v>3231.64</c:v>
                </c:pt>
                <c:pt idx="7">
                  <c:v>3137.95</c:v>
                </c:pt>
                <c:pt idx="8">
                  <c:v>2860.08</c:v>
                </c:pt>
                <c:pt idx="9">
                  <c:v>9843.09</c:v>
                </c:pt>
                <c:pt idx="10">
                  <c:v>3256.8</c:v>
                </c:pt>
                <c:pt idx="11">
                  <c:v>3686.84</c:v>
                </c:pt>
                <c:pt idx="12">
                  <c:v>8904.65</c:v>
                </c:pt>
                <c:pt idx="13">
                  <c:v>3838.3</c:v>
                </c:pt>
                <c:pt idx="14">
                  <c:v>3116.23</c:v>
                </c:pt>
                <c:pt idx="15">
                  <c:v>2070.19</c:v>
                </c:pt>
                <c:pt idx="16">
                  <c:v>3108.44</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422275</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P47" sqref="P47"/>
    </sheetView>
  </sheetViews>
  <sheetFormatPr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50" customWidth="1"/>
    <col min="13" max="19" width="9.140625" style="150"/>
    <col min="20" max="16384" width="9.140625" style="2"/>
  </cols>
  <sheetData>
    <row r="1" spans="1:19" ht="16.5" customHeight="1" x14ac:dyDescent="0.25">
      <c r="A1" s="167" t="s">
        <v>174</v>
      </c>
      <c r="B1" s="167"/>
      <c r="C1" s="167"/>
      <c r="D1" s="167"/>
      <c r="E1" s="167"/>
      <c r="F1" s="167"/>
      <c r="G1" s="167"/>
      <c r="H1" s="167"/>
      <c r="I1" s="167"/>
      <c r="J1" s="167"/>
      <c r="K1" s="167"/>
    </row>
    <row r="2" spans="1:19" ht="12.75" customHeight="1" x14ac:dyDescent="0.25">
      <c r="A2" s="142" t="s">
        <v>118</v>
      </c>
      <c r="B2" s="127"/>
      <c r="C2" s="127"/>
      <c r="D2" s="127"/>
      <c r="E2" s="127"/>
      <c r="F2" s="127"/>
      <c r="G2" s="127"/>
      <c r="H2" s="127"/>
      <c r="I2" s="127"/>
      <c r="J2" s="127"/>
      <c r="K2" s="127"/>
    </row>
    <row r="3" spans="1:19" s="1" customFormat="1" ht="15.75" x14ac:dyDescent="0.2">
      <c r="A3" s="171" t="s">
        <v>63</v>
      </c>
      <c r="B3" s="168" t="s">
        <v>40</v>
      </c>
      <c r="C3" s="168" t="s">
        <v>45</v>
      </c>
      <c r="D3" s="168" t="s">
        <v>41</v>
      </c>
      <c r="E3" s="169" t="s">
        <v>42</v>
      </c>
      <c r="F3" s="165" t="s">
        <v>64</v>
      </c>
      <c r="G3" s="165"/>
      <c r="H3" s="165"/>
      <c r="I3" s="165"/>
      <c r="J3" s="165"/>
      <c r="K3" s="165"/>
      <c r="L3" s="113"/>
      <c r="M3" s="113"/>
      <c r="N3" s="113"/>
      <c r="O3" s="113"/>
      <c r="P3" s="113"/>
      <c r="Q3" s="113"/>
      <c r="R3" s="113"/>
      <c r="S3" s="113"/>
    </row>
    <row r="4" spans="1:19" s="1" customFormat="1" ht="57" customHeight="1" x14ac:dyDescent="0.2">
      <c r="A4" s="171"/>
      <c r="B4" s="168"/>
      <c r="C4" s="168"/>
      <c r="D4" s="168"/>
      <c r="E4" s="170"/>
      <c r="F4" s="124" t="s">
        <v>43</v>
      </c>
      <c r="G4" s="124" t="s">
        <v>44</v>
      </c>
      <c r="H4" s="124" t="s">
        <v>41</v>
      </c>
      <c r="I4" s="124" t="s">
        <v>42</v>
      </c>
      <c r="J4" s="125" t="s">
        <v>46</v>
      </c>
      <c r="K4" s="117" t="s">
        <v>47</v>
      </c>
      <c r="L4" s="113"/>
      <c r="M4" s="113"/>
      <c r="N4" s="113"/>
      <c r="O4" s="113"/>
      <c r="P4" s="113"/>
      <c r="Q4" s="113"/>
      <c r="R4" s="113"/>
      <c r="S4" s="113"/>
    </row>
    <row r="5" spans="1:19" s="1" customFormat="1" ht="15.75" x14ac:dyDescent="0.2">
      <c r="A5" s="164" t="s">
        <v>48</v>
      </c>
      <c r="B5" s="164"/>
      <c r="C5" s="164"/>
      <c r="D5" s="164"/>
      <c r="E5" s="164"/>
      <c r="F5" s="164"/>
      <c r="G5" s="164"/>
      <c r="H5" s="164"/>
      <c r="I5" s="164"/>
      <c r="J5" s="164"/>
      <c r="K5" s="164"/>
      <c r="L5" s="113"/>
      <c r="M5" s="113"/>
      <c r="N5" s="113"/>
      <c r="O5" s="113"/>
      <c r="P5" s="113"/>
      <c r="Q5" s="113"/>
      <c r="R5" s="113"/>
      <c r="S5" s="113"/>
    </row>
    <row r="6" spans="1:19" s="1" customFormat="1" ht="13.5" customHeight="1" x14ac:dyDescent="0.2">
      <c r="A6" s="27" t="s">
        <v>49</v>
      </c>
      <c r="B6" s="128">
        <v>498039</v>
      </c>
      <c r="C6" s="28">
        <v>2653.31</v>
      </c>
      <c r="D6" s="29" t="s">
        <v>175</v>
      </c>
      <c r="E6" s="29" t="s">
        <v>131</v>
      </c>
      <c r="F6" s="136">
        <v>410112</v>
      </c>
      <c r="G6" s="30">
        <v>3055.97</v>
      </c>
      <c r="H6" s="31" t="s">
        <v>139</v>
      </c>
      <c r="I6" s="32" t="s">
        <v>131</v>
      </c>
      <c r="J6" s="33">
        <f t="shared" ref="J6:J15" si="0">G6/$C$48*100</f>
        <v>47.23292117465224</v>
      </c>
      <c r="K6" s="33">
        <f>F6/$F$15*100</f>
        <v>42.230565343735002</v>
      </c>
      <c r="L6" s="113"/>
      <c r="M6" s="113"/>
      <c r="N6" s="113"/>
      <c r="O6" s="113"/>
      <c r="P6" s="153"/>
      <c r="Q6" s="153"/>
      <c r="R6" s="113"/>
      <c r="S6" s="113"/>
    </row>
    <row r="7" spans="1:19" s="1" customFormat="1" ht="13.5" customHeight="1" x14ac:dyDescent="0.2">
      <c r="A7" s="34" t="s">
        <v>50</v>
      </c>
      <c r="B7" s="129">
        <v>30179</v>
      </c>
      <c r="C7" s="35">
        <v>3589.67</v>
      </c>
      <c r="D7" s="36" t="s">
        <v>158</v>
      </c>
      <c r="E7" s="36" t="s">
        <v>140</v>
      </c>
      <c r="F7" s="137">
        <v>26306</v>
      </c>
      <c r="G7" s="37">
        <v>3790.9</v>
      </c>
      <c r="H7" s="38" t="s">
        <v>176</v>
      </c>
      <c r="I7" s="39" t="s">
        <v>120</v>
      </c>
      <c r="J7" s="40">
        <f t="shared" si="0"/>
        <v>58.591962905718709</v>
      </c>
      <c r="K7" s="40">
        <f>F7/$F$15*100</f>
        <v>2.7088143042200499</v>
      </c>
      <c r="L7" s="113"/>
      <c r="M7" s="113"/>
      <c r="N7" s="113"/>
      <c r="O7" s="113"/>
      <c r="P7" s="153"/>
      <c r="Q7" s="153"/>
      <c r="R7" s="113"/>
      <c r="S7" s="113"/>
    </row>
    <row r="8" spans="1:19" s="1" customFormat="1" ht="13.5" customHeight="1" x14ac:dyDescent="0.2">
      <c r="A8" s="34" t="s">
        <v>147</v>
      </c>
      <c r="B8" s="129">
        <v>84501</v>
      </c>
      <c r="C8" s="35">
        <v>2337.61</v>
      </c>
      <c r="D8" s="36" t="s">
        <v>177</v>
      </c>
      <c r="E8" s="36" t="s">
        <v>121</v>
      </c>
      <c r="F8" s="137">
        <v>72592</v>
      </c>
      <c r="G8" s="37">
        <v>2643.92</v>
      </c>
      <c r="H8" s="38" t="s">
        <v>141</v>
      </c>
      <c r="I8" s="39" t="s">
        <v>142</v>
      </c>
      <c r="J8" s="40">
        <f t="shared" si="0"/>
        <v>40.86429675425039</v>
      </c>
      <c r="K8" s="40">
        <f t="shared" ref="K8:K14" si="1">F8/$F$15*100</f>
        <v>7.4750341356322458</v>
      </c>
      <c r="L8" s="113"/>
      <c r="M8" s="113"/>
      <c r="N8" s="113"/>
      <c r="O8" s="113"/>
      <c r="P8" s="153"/>
      <c r="Q8" s="153"/>
      <c r="R8" s="113"/>
      <c r="S8" s="113"/>
    </row>
    <row r="9" spans="1:19" s="1" customFormat="1" ht="14.25" customHeight="1" x14ac:dyDescent="0.2">
      <c r="A9" s="41" t="s">
        <v>100</v>
      </c>
      <c r="B9" s="130">
        <v>612719</v>
      </c>
      <c r="C9" s="42">
        <v>2655.89</v>
      </c>
      <c r="D9" s="43" t="s">
        <v>178</v>
      </c>
      <c r="E9" s="43" t="s">
        <v>122</v>
      </c>
      <c r="F9" s="138">
        <v>509010</v>
      </c>
      <c r="G9" s="44">
        <v>3035.18</v>
      </c>
      <c r="H9" s="45" t="s">
        <v>179</v>
      </c>
      <c r="I9" s="46" t="s">
        <v>122</v>
      </c>
      <c r="J9" s="78">
        <f t="shared" si="0"/>
        <v>46.911591962905717</v>
      </c>
      <c r="K9" s="40">
        <f t="shared" si="1"/>
        <v>52.4144137835873</v>
      </c>
      <c r="L9" s="113"/>
      <c r="M9" s="113"/>
      <c r="N9" s="113"/>
      <c r="O9" s="113"/>
      <c r="P9" s="153"/>
      <c r="Q9" s="153"/>
      <c r="R9" s="113"/>
      <c r="S9" s="113"/>
    </row>
    <row r="10" spans="1:19" s="1" customFormat="1" ht="13.5" customHeight="1" x14ac:dyDescent="0.2">
      <c r="A10" s="47" t="s">
        <v>51</v>
      </c>
      <c r="B10" s="129">
        <v>197674</v>
      </c>
      <c r="C10" s="35">
        <v>2540.9499999999998</v>
      </c>
      <c r="D10" s="36" t="s">
        <v>180</v>
      </c>
      <c r="E10" s="36" t="s">
        <v>181</v>
      </c>
      <c r="F10" s="137">
        <v>161511</v>
      </c>
      <c r="G10" s="37">
        <v>2839.38</v>
      </c>
      <c r="H10" s="38" t="s">
        <v>182</v>
      </c>
      <c r="I10" s="39" t="s">
        <v>143</v>
      </c>
      <c r="J10" s="40">
        <f t="shared" si="0"/>
        <v>43.885316846986086</v>
      </c>
      <c r="K10" s="40">
        <f t="shared" si="1"/>
        <v>16.631312517634171</v>
      </c>
      <c r="L10" s="113"/>
      <c r="M10" s="113"/>
      <c r="N10" s="113"/>
      <c r="O10" s="113"/>
      <c r="P10" s="153"/>
      <c r="Q10" s="153"/>
      <c r="R10" s="153"/>
      <c r="S10" s="153"/>
    </row>
    <row r="11" spans="1:19" s="1" customFormat="1" ht="13.5" customHeight="1" x14ac:dyDescent="0.2">
      <c r="A11" s="48" t="s">
        <v>60</v>
      </c>
      <c r="B11" s="129">
        <v>299</v>
      </c>
      <c r="C11" s="35">
        <v>2774.05</v>
      </c>
      <c r="D11" s="36" t="s">
        <v>183</v>
      </c>
      <c r="E11" s="36" t="s">
        <v>184</v>
      </c>
      <c r="F11" s="137">
        <v>292</v>
      </c>
      <c r="G11" s="37">
        <v>2782.27</v>
      </c>
      <c r="H11" s="38" t="s">
        <v>185</v>
      </c>
      <c r="I11" s="39" t="s">
        <v>144</v>
      </c>
      <c r="J11" s="40">
        <f t="shared" si="0"/>
        <v>43.00262751159196</v>
      </c>
      <c r="K11" s="40">
        <f t="shared" si="1"/>
        <v>3.0068188885891221E-2</v>
      </c>
      <c r="L11" s="113"/>
      <c r="M11" s="113"/>
      <c r="N11" s="113"/>
      <c r="O11" s="113"/>
      <c r="P11" s="153"/>
      <c r="Q11" s="153"/>
      <c r="R11" s="153"/>
      <c r="S11" s="153"/>
    </row>
    <row r="12" spans="1:19" s="1" customFormat="1" ht="14.25" customHeight="1" x14ac:dyDescent="0.2">
      <c r="A12" s="41" t="s">
        <v>101</v>
      </c>
      <c r="B12" s="130">
        <v>810692</v>
      </c>
      <c r="C12" s="42">
        <v>2627.91</v>
      </c>
      <c r="D12" s="43" t="s">
        <v>186</v>
      </c>
      <c r="E12" s="43" t="s">
        <v>134</v>
      </c>
      <c r="F12" s="138">
        <v>670813</v>
      </c>
      <c r="G12" s="44">
        <v>2987.93</v>
      </c>
      <c r="H12" s="45" t="s">
        <v>187</v>
      </c>
      <c r="I12" s="46" t="s">
        <v>188</v>
      </c>
      <c r="J12" s="78">
        <f t="shared" si="0"/>
        <v>46.181298299845437</v>
      </c>
      <c r="K12" s="40">
        <f t="shared" si="1"/>
        <v>69.075794490107356</v>
      </c>
      <c r="L12" s="113"/>
      <c r="M12" s="113"/>
      <c r="N12" s="113"/>
      <c r="O12" s="113"/>
      <c r="P12" s="153"/>
      <c r="Q12" s="153"/>
      <c r="R12" s="153"/>
      <c r="S12" s="153"/>
    </row>
    <row r="13" spans="1:19" s="1" customFormat="1" ht="12" customHeight="1" x14ac:dyDescent="0.2">
      <c r="A13" s="47" t="s">
        <v>148</v>
      </c>
      <c r="B13" s="129">
        <v>115486</v>
      </c>
      <c r="C13" s="35">
        <v>1998.62</v>
      </c>
      <c r="D13" s="36" t="s">
        <v>189</v>
      </c>
      <c r="E13" s="36" t="s">
        <v>190</v>
      </c>
      <c r="F13" s="137">
        <v>109079</v>
      </c>
      <c r="G13" s="37">
        <v>2088.85</v>
      </c>
      <c r="H13" s="38" t="s">
        <v>191</v>
      </c>
      <c r="I13" s="39" t="s">
        <v>132</v>
      </c>
      <c r="J13" s="40">
        <f t="shared" si="0"/>
        <v>32.285162287480681</v>
      </c>
      <c r="K13" s="40">
        <f t="shared" si="1"/>
        <v>11.232219094123728</v>
      </c>
      <c r="L13" s="113"/>
      <c r="M13" s="113"/>
      <c r="N13" s="113"/>
      <c r="O13" s="113"/>
      <c r="P13" s="153"/>
      <c r="Q13" s="153"/>
      <c r="R13" s="153"/>
      <c r="S13" s="153"/>
    </row>
    <row r="14" spans="1:19" s="1" customFormat="1" ht="12" customHeight="1" x14ac:dyDescent="0.2">
      <c r="A14" s="47" t="s">
        <v>53</v>
      </c>
      <c r="B14" s="129">
        <v>220722</v>
      </c>
      <c r="C14" s="35">
        <v>2006.61</v>
      </c>
      <c r="D14" s="36" t="s">
        <v>192</v>
      </c>
      <c r="E14" s="36" t="s">
        <v>33</v>
      </c>
      <c r="F14" s="137">
        <v>191234</v>
      </c>
      <c r="G14" s="37">
        <v>2224.56</v>
      </c>
      <c r="H14" s="38" t="s">
        <v>193</v>
      </c>
      <c r="I14" s="39" t="s">
        <v>37</v>
      </c>
      <c r="J14" s="40">
        <f t="shared" si="0"/>
        <v>34.382689335394126</v>
      </c>
      <c r="K14" s="40">
        <f t="shared" si="1"/>
        <v>19.691986415768913</v>
      </c>
      <c r="L14" s="113"/>
      <c r="M14" s="113"/>
      <c r="N14" s="113"/>
      <c r="O14" s="113"/>
      <c r="P14" s="153"/>
      <c r="Q14" s="153"/>
      <c r="R14" s="153"/>
      <c r="S14" s="153"/>
    </row>
    <row r="15" spans="1:19" s="1" customFormat="1" ht="12.75" x14ac:dyDescent="0.2">
      <c r="A15" s="49" t="s">
        <v>54</v>
      </c>
      <c r="B15" s="131">
        <v>1146900</v>
      </c>
      <c r="C15" s="50">
        <v>2444.9699999999998</v>
      </c>
      <c r="D15" s="51" t="s">
        <v>194</v>
      </c>
      <c r="E15" s="51" t="s">
        <v>195</v>
      </c>
      <c r="F15" s="131">
        <v>971126</v>
      </c>
      <c r="G15" s="50">
        <v>2736.62</v>
      </c>
      <c r="H15" s="51" t="s">
        <v>196</v>
      </c>
      <c r="I15" s="51" t="s">
        <v>145</v>
      </c>
      <c r="J15" s="52">
        <f t="shared" si="0"/>
        <v>42.297063369397215</v>
      </c>
      <c r="K15" s="52"/>
      <c r="L15" s="149">
        <v>30</v>
      </c>
      <c r="M15" s="113"/>
      <c r="N15" s="113"/>
      <c r="O15" s="113"/>
      <c r="P15" s="153"/>
      <c r="Q15" s="153"/>
      <c r="R15" s="153"/>
      <c r="S15" s="153"/>
    </row>
    <row r="16" spans="1:19" s="1" customFormat="1" ht="12.75" customHeight="1" x14ac:dyDescent="0.2">
      <c r="A16" s="118" t="s">
        <v>102</v>
      </c>
      <c r="B16" s="132">
        <v>102042</v>
      </c>
      <c r="C16" s="19">
        <v>3712.65</v>
      </c>
      <c r="D16" s="20" t="s">
        <v>197</v>
      </c>
      <c r="E16" s="21" t="s">
        <v>31</v>
      </c>
      <c r="F16" s="132">
        <v>79186</v>
      </c>
      <c r="G16" s="19">
        <v>4519.8500000000004</v>
      </c>
      <c r="H16" s="20" t="s">
        <v>198</v>
      </c>
      <c r="I16" s="21" t="s">
        <v>133</v>
      </c>
      <c r="J16" s="22">
        <f>G16/C48*100</f>
        <v>69.858578052550229</v>
      </c>
      <c r="K16" s="22"/>
      <c r="L16" s="113"/>
      <c r="M16" s="113"/>
      <c r="N16" s="113"/>
      <c r="O16" s="113"/>
      <c r="P16" s="153"/>
      <c r="Q16" s="153"/>
      <c r="R16" s="153"/>
      <c r="S16" s="153"/>
    </row>
    <row r="17" spans="1:26" s="1" customFormat="1" ht="12.75" customHeight="1" x14ac:dyDescent="0.2">
      <c r="A17" s="119" t="s">
        <v>73</v>
      </c>
      <c r="B17" s="133">
        <v>191514</v>
      </c>
      <c r="C17" s="23">
        <v>3414.66</v>
      </c>
      <c r="D17" s="24" t="s">
        <v>199</v>
      </c>
      <c r="E17" s="25" t="s">
        <v>33</v>
      </c>
      <c r="F17" s="133">
        <v>152783</v>
      </c>
      <c r="G17" s="23">
        <v>4015.29</v>
      </c>
      <c r="H17" s="24" t="s">
        <v>200</v>
      </c>
      <c r="I17" s="25" t="s">
        <v>134</v>
      </c>
      <c r="J17" s="26">
        <f>G17/C48*100</f>
        <v>62.060123647604328</v>
      </c>
      <c r="K17" s="26">
        <f>F17/F15*100</f>
        <v>15.732561995044927</v>
      </c>
      <c r="L17" s="113"/>
      <c r="M17" s="113"/>
      <c r="N17" s="113"/>
      <c r="O17" s="113"/>
      <c r="P17" s="153"/>
      <c r="Q17" s="153"/>
      <c r="R17" s="153"/>
      <c r="S17" s="153"/>
    </row>
    <row r="18" spans="1:26" s="1" customFormat="1" ht="12.75" customHeight="1" x14ac:dyDescent="0.2">
      <c r="A18" s="53" t="s">
        <v>55</v>
      </c>
      <c r="B18" s="134">
        <v>254770</v>
      </c>
      <c r="C18" s="4">
        <v>1630.4</v>
      </c>
      <c r="D18" s="5" t="s">
        <v>201</v>
      </c>
      <c r="E18" s="6" t="s">
        <v>34</v>
      </c>
      <c r="F18" s="134">
        <v>219603</v>
      </c>
      <c r="G18" s="4">
        <v>1775.3736371087828</v>
      </c>
      <c r="H18" s="5" t="s">
        <v>202</v>
      </c>
      <c r="I18" s="6" t="s">
        <v>34</v>
      </c>
      <c r="J18" s="10">
        <f>G18/C48*100</f>
        <v>27.440087126874541</v>
      </c>
      <c r="K18" s="10">
        <f>F18/F15*100</f>
        <v>22.613234533932776</v>
      </c>
      <c r="L18" s="113"/>
      <c r="M18" s="113"/>
      <c r="N18" s="113"/>
      <c r="O18" s="113"/>
      <c r="P18" s="153"/>
      <c r="Q18" s="153"/>
      <c r="R18" s="153"/>
      <c r="S18" s="153"/>
    </row>
    <row r="19" spans="1:26" s="1" customFormat="1" ht="23.25" customHeight="1" x14ac:dyDescent="0.2">
      <c r="A19" s="54" t="s">
        <v>57</v>
      </c>
      <c r="B19" s="135">
        <v>1741</v>
      </c>
      <c r="C19" s="7">
        <v>6961.71</v>
      </c>
      <c r="D19" s="9" t="s">
        <v>203</v>
      </c>
      <c r="E19" s="8" t="s">
        <v>34</v>
      </c>
      <c r="F19" s="135">
        <v>1612</v>
      </c>
      <c r="G19" s="7">
        <v>7246.16</v>
      </c>
      <c r="H19" s="9" t="s">
        <v>204</v>
      </c>
      <c r="I19" s="8" t="s">
        <v>34</v>
      </c>
      <c r="J19" s="11">
        <f>G19/C48*100</f>
        <v>111.99629057187018</v>
      </c>
      <c r="K19" s="11">
        <f>F19/F15*100</f>
        <v>0.16599287837005702</v>
      </c>
      <c r="L19" s="113"/>
      <c r="M19" s="113"/>
      <c r="N19" s="113"/>
      <c r="O19" s="113"/>
      <c r="P19" s="153"/>
      <c r="Q19" s="153"/>
      <c r="R19" s="113"/>
      <c r="S19" s="113"/>
    </row>
    <row r="20" spans="1:26" ht="36.75" customHeight="1" x14ac:dyDescent="0.25">
      <c r="A20" s="166" t="s">
        <v>173</v>
      </c>
      <c r="B20" s="166"/>
      <c r="C20" s="166"/>
      <c r="D20" s="166"/>
      <c r="E20" s="166"/>
      <c r="F20" s="166"/>
      <c r="G20" s="166"/>
      <c r="H20" s="166"/>
      <c r="I20" s="166"/>
      <c r="J20" s="166"/>
      <c r="K20" s="166"/>
      <c r="L20" s="151"/>
    </row>
    <row r="21" spans="1:26" s="1" customFormat="1" ht="15.75" customHeight="1" x14ac:dyDescent="0.2">
      <c r="A21" s="171" t="s">
        <v>63</v>
      </c>
      <c r="B21" s="168" t="s">
        <v>40</v>
      </c>
      <c r="C21" s="168" t="s">
        <v>45</v>
      </c>
      <c r="D21" s="168" t="s">
        <v>41</v>
      </c>
      <c r="E21" s="169" t="s">
        <v>42</v>
      </c>
      <c r="F21" s="165" t="s">
        <v>64</v>
      </c>
      <c r="G21" s="165"/>
      <c r="H21" s="165"/>
      <c r="I21" s="165"/>
      <c r="J21" s="165"/>
      <c r="K21" s="165"/>
      <c r="L21" s="113"/>
      <c r="M21" s="113"/>
      <c r="N21" s="113"/>
      <c r="O21" s="113"/>
      <c r="P21" s="113"/>
      <c r="Q21" s="113"/>
      <c r="R21" s="113"/>
      <c r="S21" s="113"/>
    </row>
    <row r="22" spans="1:26" s="1" customFormat="1" ht="68.25" customHeight="1" x14ac:dyDescent="0.2">
      <c r="A22" s="171"/>
      <c r="B22" s="168"/>
      <c r="C22" s="168"/>
      <c r="D22" s="168"/>
      <c r="E22" s="170"/>
      <c r="F22" s="124" t="s">
        <v>43</v>
      </c>
      <c r="G22" s="124" t="s">
        <v>44</v>
      </c>
      <c r="H22" s="124" t="s">
        <v>41</v>
      </c>
      <c r="I22" s="124" t="s">
        <v>42</v>
      </c>
      <c r="J22" s="125" t="s">
        <v>46</v>
      </c>
      <c r="K22" s="117" t="s">
        <v>56</v>
      </c>
      <c r="L22" s="113"/>
      <c r="M22" s="113"/>
      <c r="N22" s="113"/>
      <c r="O22" s="113"/>
      <c r="P22" s="113"/>
      <c r="Q22" s="113"/>
      <c r="R22" s="113"/>
      <c r="S22" s="113"/>
    </row>
    <row r="23" spans="1:26" s="1" customFormat="1" ht="18" customHeight="1" x14ac:dyDescent="0.2">
      <c r="A23" s="175" t="s">
        <v>61</v>
      </c>
      <c r="B23" s="175"/>
      <c r="C23" s="175"/>
      <c r="D23" s="175"/>
      <c r="E23" s="175"/>
      <c r="F23" s="175"/>
      <c r="G23" s="175"/>
      <c r="H23" s="175"/>
      <c r="I23" s="175"/>
      <c r="J23" s="175"/>
      <c r="K23" s="175"/>
      <c r="L23" s="113"/>
      <c r="M23" s="113"/>
      <c r="N23" s="113"/>
      <c r="O23" s="113"/>
      <c r="P23" s="113"/>
      <c r="Q23" s="113"/>
      <c r="R23" s="113"/>
      <c r="S23" s="113"/>
    </row>
    <row r="24" spans="1:26" s="1" customFormat="1" ht="12" customHeight="1" x14ac:dyDescent="0.2">
      <c r="A24" s="27" t="s">
        <v>49</v>
      </c>
      <c r="B24" s="128">
        <v>13063</v>
      </c>
      <c r="C24" s="28">
        <v>2537.91</v>
      </c>
      <c r="D24" s="29" t="s">
        <v>205</v>
      </c>
      <c r="E24" s="29" t="s">
        <v>206</v>
      </c>
      <c r="F24" s="136">
        <v>10352</v>
      </c>
      <c r="G24" s="30">
        <v>3030.31</v>
      </c>
      <c r="H24" s="31" t="s">
        <v>207</v>
      </c>
      <c r="I24" s="32" t="s">
        <v>123</v>
      </c>
      <c r="J24" s="33">
        <f t="shared" ref="J24:J32" si="2">G24/$C$48*100</f>
        <v>46.83632148377125</v>
      </c>
      <c r="K24" s="33">
        <f>F24/$F$32*100</f>
        <v>40.650278803110027</v>
      </c>
      <c r="L24" s="113"/>
      <c r="M24" s="113"/>
      <c r="N24" s="113"/>
      <c r="O24" s="113"/>
      <c r="P24" s="113"/>
      <c r="Q24" s="113"/>
      <c r="R24" s="113"/>
      <c r="S24" s="113"/>
    </row>
    <row r="25" spans="1:26" s="1" customFormat="1" ht="12" customHeight="1" x14ac:dyDescent="0.2">
      <c r="A25" s="34" t="s">
        <v>50</v>
      </c>
      <c r="B25" s="129">
        <v>4066</v>
      </c>
      <c r="C25" s="35">
        <v>3483.35</v>
      </c>
      <c r="D25" s="36" t="s">
        <v>208</v>
      </c>
      <c r="E25" s="36" t="s">
        <v>135</v>
      </c>
      <c r="F25" s="137">
        <v>3669</v>
      </c>
      <c r="G25" s="37">
        <v>3614.33</v>
      </c>
      <c r="H25" s="38" t="s">
        <v>209</v>
      </c>
      <c r="I25" s="39" t="s">
        <v>137</v>
      </c>
      <c r="J25" s="40">
        <f t="shared" si="2"/>
        <v>55.862905718701697</v>
      </c>
      <c r="K25" s="40">
        <f>F25/$F$32*100</f>
        <v>14.407445221079085</v>
      </c>
      <c r="L25" s="113"/>
      <c r="M25" s="113"/>
      <c r="N25" s="113"/>
      <c r="O25" s="113"/>
      <c r="P25" s="113"/>
      <c r="Q25" s="113"/>
      <c r="R25" s="113"/>
      <c r="S25" s="113"/>
    </row>
    <row r="26" spans="1:26" s="1" customFormat="1" ht="12" customHeight="1" x14ac:dyDescent="0.2">
      <c r="A26" s="41" t="s">
        <v>100</v>
      </c>
      <c r="B26" s="130">
        <v>17129</v>
      </c>
      <c r="C26" s="42">
        <v>2762.34</v>
      </c>
      <c r="D26" s="43" t="s">
        <v>210</v>
      </c>
      <c r="E26" s="43" t="s">
        <v>211</v>
      </c>
      <c r="F26" s="138">
        <v>14021</v>
      </c>
      <c r="G26" s="44">
        <v>3183.14</v>
      </c>
      <c r="H26" s="45" t="s">
        <v>212</v>
      </c>
      <c r="I26" s="46" t="s">
        <v>136</v>
      </c>
      <c r="J26" s="40">
        <f t="shared" si="2"/>
        <v>49.198454404945899</v>
      </c>
      <c r="K26" s="40">
        <f t="shared" ref="K26:K31" si="3">F26/$F$32*100</f>
        <v>55.057724024189113</v>
      </c>
      <c r="L26" s="113"/>
      <c r="M26" s="113"/>
      <c r="N26" s="113"/>
      <c r="O26" s="113"/>
      <c r="P26" s="113"/>
      <c r="Q26" s="113"/>
      <c r="R26" s="113"/>
      <c r="S26" s="113"/>
    </row>
    <row r="27" spans="1:26" s="1" customFormat="1" ht="12" customHeight="1" x14ac:dyDescent="0.2">
      <c r="A27" s="47" t="s">
        <v>51</v>
      </c>
      <c r="B27" s="129">
        <v>5588</v>
      </c>
      <c r="C27" s="35">
        <v>2647.29</v>
      </c>
      <c r="D27" s="36" t="s">
        <v>213</v>
      </c>
      <c r="E27" s="36" t="s">
        <v>149</v>
      </c>
      <c r="F27" s="137">
        <v>4954</v>
      </c>
      <c r="G27" s="37">
        <v>2822.65</v>
      </c>
      <c r="H27" s="38" t="s">
        <v>214</v>
      </c>
      <c r="I27" s="39" t="s">
        <v>215</v>
      </c>
      <c r="J27" s="40">
        <f t="shared" si="2"/>
        <v>43.626738794435859</v>
      </c>
      <c r="K27" s="40">
        <f t="shared" si="3"/>
        <v>19.453388832168379</v>
      </c>
      <c r="L27" s="113"/>
      <c r="M27" s="113"/>
      <c r="N27" s="113"/>
      <c r="O27" s="113"/>
      <c r="P27" s="113" t="s">
        <v>1</v>
      </c>
      <c r="Q27" s="113"/>
      <c r="R27" s="113"/>
      <c r="S27" s="113"/>
    </row>
    <row r="28" spans="1:26" s="1" customFormat="1" ht="12" customHeight="1" x14ac:dyDescent="0.2">
      <c r="A28" s="48" t="s">
        <v>59</v>
      </c>
      <c r="B28" s="129">
        <v>14</v>
      </c>
      <c r="C28" s="35">
        <v>3467.43</v>
      </c>
      <c r="D28" s="36" t="s">
        <v>216</v>
      </c>
      <c r="E28" s="36" t="s">
        <v>150</v>
      </c>
      <c r="F28" s="137">
        <v>14</v>
      </c>
      <c r="G28" s="37">
        <v>3467.43</v>
      </c>
      <c r="H28" s="38" t="s">
        <v>216</v>
      </c>
      <c r="I28" s="39" t="s">
        <v>150</v>
      </c>
      <c r="J28" s="40">
        <f t="shared" si="2"/>
        <v>53.592426584234929</v>
      </c>
      <c r="K28" s="40">
        <f t="shared" si="3"/>
        <v>5.4975261132490384E-2</v>
      </c>
      <c r="L28" s="113"/>
      <c r="M28" s="113"/>
      <c r="N28" s="113"/>
      <c r="O28" s="113"/>
      <c r="P28" s="113"/>
      <c r="Q28" s="113"/>
      <c r="R28" s="113"/>
      <c r="S28" s="113"/>
    </row>
    <row r="29" spans="1:26" s="1" customFormat="1" ht="12" customHeight="1" x14ac:dyDescent="0.2">
      <c r="A29" s="41" t="s">
        <v>101</v>
      </c>
      <c r="B29" s="130">
        <v>22731</v>
      </c>
      <c r="C29" s="42">
        <v>2734.49</v>
      </c>
      <c r="D29" s="43" t="s">
        <v>217</v>
      </c>
      <c r="E29" s="43" t="s">
        <v>151</v>
      </c>
      <c r="F29" s="138">
        <v>18989</v>
      </c>
      <c r="G29" s="44">
        <v>3089.3</v>
      </c>
      <c r="H29" s="45" t="s">
        <v>218</v>
      </c>
      <c r="I29" s="46" t="s">
        <v>124</v>
      </c>
      <c r="J29" s="40">
        <f t="shared" si="2"/>
        <v>47.748068006182379</v>
      </c>
      <c r="K29" s="40">
        <f t="shared" si="3"/>
        <v>74.566088117489983</v>
      </c>
      <c r="L29" s="113"/>
      <c r="M29" s="113"/>
      <c r="N29" s="174"/>
      <c r="O29" s="174"/>
      <c r="P29" s="174"/>
      <c r="Q29" s="174"/>
      <c r="R29" s="174"/>
      <c r="S29" s="174"/>
      <c r="T29" s="174"/>
      <c r="U29" s="174"/>
      <c r="V29" s="174"/>
      <c r="W29" s="174"/>
      <c r="X29" s="174"/>
      <c r="Y29" s="174"/>
      <c r="Z29" s="174"/>
    </row>
    <row r="30" spans="1:26" s="1" customFormat="1" ht="12" customHeight="1" x14ac:dyDescent="0.2">
      <c r="A30" s="47" t="s">
        <v>52</v>
      </c>
      <c r="B30" s="129">
        <v>1513</v>
      </c>
      <c r="C30" s="35">
        <v>1750.38</v>
      </c>
      <c r="D30" s="36" t="s">
        <v>219</v>
      </c>
      <c r="E30" s="36" t="s">
        <v>220</v>
      </c>
      <c r="F30" s="137">
        <v>1273</v>
      </c>
      <c r="G30" s="37">
        <v>1981.54</v>
      </c>
      <c r="H30" s="38" t="s">
        <v>221</v>
      </c>
      <c r="I30" s="39" t="s">
        <v>222</v>
      </c>
      <c r="J30" s="40">
        <f t="shared" si="2"/>
        <v>30.626584234930448</v>
      </c>
      <c r="K30" s="40">
        <f t="shared" si="3"/>
        <v>4.9988219586900184</v>
      </c>
      <c r="L30" s="113"/>
      <c r="M30" s="113"/>
      <c r="N30" s="113"/>
      <c r="O30" s="113"/>
      <c r="P30" s="113"/>
      <c r="Q30" s="113"/>
      <c r="R30" s="113"/>
      <c r="S30" s="113"/>
    </row>
    <row r="31" spans="1:26" s="1" customFormat="1" ht="12" customHeight="1" x14ac:dyDescent="0.2">
      <c r="A31" s="47" t="s">
        <v>53</v>
      </c>
      <c r="B31" s="129">
        <v>6212</v>
      </c>
      <c r="C31" s="35">
        <v>2062.41</v>
      </c>
      <c r="D31" s="36" t="s">
        <v>223</v>
      </c>
      <c r="E31" s="36" t="s">
        <v>224</v>
      </c>
      <c r="F31" s="137">
        <v>5204</v>
      </c>
      <c r="G31" s="37">
        <v>2346.9899999999998</v>
      </c>
      <c r="H31" s="38" t="s">
        <v>225</v>
      </c>
      <c r="I31" s="39" t="s">
        <v>135</v>
      </c>
      <c r="J31" s="40">
        <f t="shared" si="2"/>
        <v>36.27496136012364</v>
      </c>
      <c r="K31" s="40">
        <f t="shared" si="3"/>
        <v>20.435089923819998</v>
      </c>
      <c r="L31" s="113"/>
      <c r="M31" s="113"/>
      <c r="N31" s="113"/>
      <c r="O31" s="113"/>
      <c r="P31" s="113"/>
      <c r="Q31" s="113"/>
      <c r="R31" s="113"/>
      <c r="S31" s="113"/>
    </row>
    <row r="32" spans="1:26" s="1" customFormat="1" ht="15" customHeight="1" x14ac:dyDescent="0.2">
      <c r="A32" s="49" t="s">
        <v>54</v>
      </c>
      <c r="B32" s="131">
        <v>30456</v>
      </c>
      <c r="C32" s="50">
        <v>2548.5194395193066</v>
      </c>
      <c r="D32" s="51" t="s">
        <v>226</v>
      </c>
      <c r="E32" s="51" t="s">
        <v>152</v>
      </c>
      <c r="F32" s="131">
        <v>25466</v>
      </c>
      <c r="G32" s="50">
        <v>2882.2333338569074</v>
      </c>
      <c r="H32" s="51" t="s">
        <v>227</v>
      </c>
      <c r="I32" s="51" t="s">
        <v>228</v>
      </c>
      <c r="J32" s="52">
        <f t="shared" si="2"/>
        <v>44.547655855593618</v>
      </c>
      <c r="K32" s="52"/>
      <c r="L32" s="149">
        <v>34</v>
      </c>
      <c r="M32" s="113"/>
      <c r="N32" s="113"/>
      <c r="O32" s="113"/>
      <c r="P32" s="113"/>
      <c r="Q32" s="113"/>
      <c r="R32" s="113"/>
      <c r="S32" s="113"/>
    </row>
    <row r="33" spans="1:19" s="3" customFormat="1" ht="25.5" customHeight="1" x14ac:dyDescent="0.2">
      <c r="A33" s="173" t="s">
        <v>103</v>
      </c>
      <c r="B33" s="173"/>
      <c r="C33" s="173"/>
      <c r="D33" s="173"/>
      <c r="E33" s="173"/>
      <c r="F33" s="173"/>
      <c r="G33" s="173"/>
      <c r="H33" s="173"/>
      <c r="I33" s="173"/>
      <c r="J33" s="173"/>
      <c r="K33" s="173"/>
      <c r="L33" s="149"/>
      <c r="M33" s="149"/>
      <c r="N33" s="149"/>
      <c r="O33" s="149"/>
      <c r="P33" s="149"/>
      <c r="Q33" s="149"/>
      <c r="R33" s="149"/>
      <c r="S33" s="149"/>
    </row>
    <row r="34" spans="1:19" s="1" customFormat="1" ht="12.75" x14ac:dyDescent="0.2">
      <c r="L34" s="113"/>
      <c r="M34" s="113"/>
      <c r="N34" s="113"/>
      <c r="O34" s="113"/>
      <c r="P34" s="113"/>
      <c r="Q34" s="113"/>
      <c r="R34" s="113"/>
      <c r="S34" s="113"/>
    </row>
    <row r="35" spans="1:19" s="1" customFormat="1" ht="12.75" customHeight="1" x14ac:dyDescent="0.2">
      <c r="A35" s="176" t="s">
        <v>62</v>
      </c>
      <c r="B35" s="168" t="s">
        <v>40</v>
      </c>
      <c r="C35" s="168" t="s">
        <v>45</v>
      </c>
      <c r="D35" s="172" t="s">
        <v>65</v>
      </c>
      <c r="E35" s="16"/>
      <c r="F35" s="17"/>
      <c r="L35" s="113"/>
      <c r="M35" s="113"/>
      <c r="N35" s="113"/>
      <c r="O35" s="113"/>
      <c r="P35" s="113"/>
      <c r="Q35" s="113"/>
      <c r="R35" s="113"/>
      <c r="S35" s="113"/>
    </row>
    <row r="36" spans="1:19" s="1" customFormat="1" ht="51.75" customHeight="1" x14ac:dyDescent="0.2">
      <c r="A36" s="177"/>
      <c r="B36" s="168"/>
      <c r="C36" s="168"/>
      <c r="D36" s="172"/>
      <c r="E36" s="16"/>
      <c r="F36" s="17"/>
      <c r="L36" s="113"/>
      <c r="M36" s="113"/>
      <c r="N36" s="113"/>
      <c r="O36" s="113"/>
      <c r="P36" s="113"/>
      <c r="Q36" s="113"/>
      <c r="R36" s="113"/>
      <c r="S36" s="113"/>
    </row>
    <row r="37" spans="1:19" s="1" customFormat="1" ht="33.75" customHeight="1" x14ac:dyDescent="0.2">
      <c r="A37" s="154" t="s">
        <v>68</v>
      </c>
      <c r="B37" s="154"/>
      <c r="C37" s="154"/>
      <c r="D37" s="154"/>
      <c r="E37" s="12"/>
      <c r="F37" s="12"/>
      <c r="G37" s="12"/>
      <c r="H37" s="12"/>
      <c r="I37" s="12"/>
      <c r="J37" s="12"/>
      <c r="K37" s="12"/>
      <c r="L37" s="113"/>
      <c r="M37" s="113"/>
      <c r="N37" s="113"/>
      <c r="O37" s="113"/>
      <c r="P37" s="113"/>
      <c r="Q37" s="113"/>
      <c r="R37" s="113"/>
      <c r="S37" s="113"/>
    </row>
    <row r="38" spans="1:19" s="1" customFormat="1" ht="14.25" customHeight="1" x14ac:dyDescent="0.2">
      <c r="A38" s="55" t="s">
        <v>58</v>
      </c>
      <c r="B38" s="139">
        <v>17104</v>
      </c>
      <c r="C38" s="56">
        <v>2435.9899999999998</v>
      </c>
      <c r="D38" s="57" t="s">
        <v>229</v>
      </c>
      <c r="L38" s="113"/>
      <c r="M38" s="113"/>
      <c r="N38" s="113"/>
      <c r="O38" s="113"/>
      <c r="P38" s="113"/>
      <c r="Q38" s="113"/>
      <c r="R38" s="113"/>
      <c r="S38" s="113"/>
    </row>
    <row r="39" spans="1:19" s="1" customFormat="1" ht="14.25" customHeight="1" x14ac:dyDescent="0.2">
      <c r="A39" s="58" t="s">
        <v>66</v>
      </c>
      <c r="B39" s="140">
        <v>2596</v>
      </c>
      <c r="C39" s="59">
        <v>2166.02</v>
      </c>
      <c r="D39" s="60" t="s">
        <v>153</v>
      </c>
      <c r="L39" s="113"/>
      <c r="M39" s="113"/>
      <c r="N39" s="113"/>
      <c r="O39" s="113"/>
      <c r="P39" s="113"/>
      <c r="Q39" s="113"/>
      <c r="R39" s="113"/>
      <c r="S39" s="113"/>
    </row>
    <row r="40" spans="1:19" s="1" customFormat="1" ht="14.25" customHeight="1" x14ac:dyDescent="0.2">
      <c r="A40" s="58" t="s">
        <v>67</v>
      </c>
      <c r="B40" s="140">
        <v>6957</v>
      </c>
      <c r="C40" s="59">
        <v>2118.14</v>
      </c>
      <c r="D40" s="60" t="s">
        <v>230</v>
      </c>
      <c r="L40" s="113"/>
      <c r="M40" s="113"/>
      <c r="N40" s="113"/>
      <c r="O40" s="113"/>
      <c r="P40" s="113"/>
      <c r="Q40" s="113"/>
      <c r="R40" s="113"/>
      <c r="S40" s="113"/>
    </row>
    <row r="41" spans="1:19" s="1" customFormat="1" ht="20.25" customHeight="1" x14ac:dyDescent="0.2">
      <c r="A41" s="61" t="s">
        <v>69</v>
      </c>
      <c r="B41" s="141">
        <v>26657</v>
      </c>
      <c r="C41" s="62">
        <v>2326.7457275762463</v>
      </c>
      <c r="D41" s="63" t="s">
        <v>1</v>
      </c>
      <c r="L41" s="113"/>
      <c r="M41" s="113"/>
      <c r="N41" s="113"/>
      <c r="O41" s="113"/>
      <c r="P41" s="113"/>
      <c r="Q41" s="113"/>
      <c r="R41" s="113"/>
      <c r="S41" s="113"/>
    </row>
    <row r="42" spans="1:19" s="1" customFormat="1" ht="27.75" customHeight="1" x14ac:dyDescent="0.2">
      <c r="A42" s="155" t="s">
        <v>104</v>
      </c>
      <c r="B42" s="155"/>
      <c r="C42" s="155"/>
      <c r="D42" s="155"/>
      <c r="L42" s="113"/>
      <c r="M42" s="113"/>
      <c r="N42" s="113"/>
      <c r="O42" s="113"/>
      <c r="P42" s="113"/>
      <c r="Q42" s="113"/>
      <c r="R42" s="113"/>
      <c r="S42" s="113"/>
    </row>
    <row r="43" spans="1:19" s="1" customFormat="1" ht="12.75" x14ac:dyDescent="0.2">
      <c r="A43" s="64"/>
      <c r="B43" s="64"/>
      <c r="C43" s="64"/>
      <c r="D43" s="64"/>
      <c r="L43" s="113"/>
      <c r="M43" s="113"/>
      <c r="N43" s="113"/>
      <c r="O43" s="113"/>
      <c r="P43" s="113"/>
      <c r="Q43" s="113"/>
      <c r="R43" s="113"/>
      <c r="S43" s="113"/>
    </row>
    <row r="44" spans="1:19" s="1" customFormat="1" ht="12.75" x14ac:dyDescent="0.2">
      <c r="A44" s="64"/>
      <c r="B44" s="64"/>
      <c r="C44" s="64"/>
      <c r="D44" s="64"/>
      <c r="L44" s="113"/>
      <c r="M44" s="113"/>
      <c r="N44" s="113"/>
      <c r="O44" s="113"/>
      <c r="P44" s="113"/>
      <c r="Q44" s="113"/>
      <c r="R44" s="113"/>
      <c r="S44" s="113"/>
    </row>
    <row r="45" spans="1:19" s="64" customFormat="1" ht="20.25" customHeight="1" x14ac:dyDescent="0.25">
      <c r="A45" s="156" t="s">
        <v>231</v>
      </c>
      <c r="B45" s="157"/>
      <c r="C45" s="159">
        <v>1600405</v>
      </c>
      <c r="D45" s="159"/>
      <c r="L45" s="152"/>
      <c r="M45" s="152"/>
      <c r="N45" s="152"/>
      <c r="O45" s="152"/>
      <c r="P45" s="152"/>
      <c r="Q45" s="152"/>
      <c r="R45" s="152"/>
      <c r="S45" s="152"/>
    </row>
    <row r="46" spans="1:19" s="64" customFormat="1" ht="20.25" customHeight="1" x14ac:dyDescent="0.25">
      <c r="A46" s="156" t="s">
        <v>232</v>
      </c>
      <c r="B46" s="157"/>
      <c r="C46" s="159">
        <v>1240429</v>
      </c>
      <c r="D46" s="159"/>
      <c r="L46" s="152"/>
      <c r="M46" s="152"/>
      <c r="N46" s="152"/>
      <c r="O46" s="152"/>
      <c r="P46" s="152"/>
      <c r="Q46" s="152"/>
      <c r="R46" s="152"/>
      <c r="S46" s="152"/>
    </row>
    <row r="47" spans="1:19" s="64" customFormat="1" ht="20.25" customHeight="1" x14ac:dyDescent="0.25">
      <c r="A47" s="156" t="s">
        <v>70</v>
      </c>
      <c r="B47" s="157"/>
      <c r="C47" s="158" t="s">
        <v>396</v>
      </c>
      <c r="D47" s="158"/>
      <c r="L47" s="152"/>
      <c r="M47" s="152"/>
      <c r="N47" s="152"/>
      <c r="O47" s="152"/>
      <c r="P47" s="152"/>
      <c r="Q47" s="152"/>
      <c r="R47" s="152"/>
      <c r="S47" s="152"/>
    </row>
    <row r="48" spans="1:19" s="64" customFormat="1" ht="27" customHeight="1" x14ac:dyDescent="0.25">
      <c r="A48" s="162" t="s">
        <v>233</v>
      </c>
      <c r="B48" s="163"/>
      <c r="C48" s="161">
        <v>6470</v>
      </c>
      <c r="D48" s="161"/>
      <c r="L48" s="152"/>
      <c r="M48" s="152"/>
      <c r="N48" s="152"/>
      <c r="O48" s="152"/>
      <c r="P48" s="152"/>
      <c r="Q48" s="152"/>
      <c r="R48" s="152"/>
      <c r="S48" s="152"/>
    </row>
    <row r="49" spans="1:19" s="64" customFormat="1" ht="20.25" customHeight="1" x14ac:dyDescent="0.25">
      <c r="A49" s="156" t="s">
        <v>397</v>
      </c>
      <c r="B49" s="157"/>
      <c r="C49" s="160">
        <v>67.97</v>
      </c>
      <c r="D49" s="160"/>
      <c r="L49" s="152"/>
      <c r="M49" s="152"/>
      <c r="N49" s="152"/>
      <c r="O49" s="152"/>
      <c r="P49" s="152"/>
      <c r="Q49" s="152"/>
      <c r="R49" s="152"/>
      <c r="S49" s="152"/>
    </row>
    <row r="50" spans="1:19" s="64" customFormat="1" ht="20.25" customHeight="1" x14ac:dyDescent="0.25">
      <c r="A50" s="156" t="s">
        <v>398</v>
      </c>
      <c r="B50" s="157"/>
      <c r="C50" s="160">
        <v>67.97</v>
      </c>
      <c r="D50" s="160"/>
      <c r="L50" s="152"/>
      <c r="M50" s="152"/>
      <c r="N50" s="152"/>
      <c r="O50" s="152"/>
      <c r="P50" s="152"/>
      <c r="Q50" s="152"/>
      <c r="R50" s="152"/>
      <c r="S50" s="152"/>
    </row>
    <row r="51" spans="1:19" s="64" customFormat="1" ht="20.25" customHeight="1" x14ac:dyDescent="0.25">
      <c r="A51" s="156" t="s">
        <v>71</v>
      </c>
      <c r="B51" s="157"/>
      <c r="C51" s="160">
        <v>40.1</v>
      </c>
      <c r="D51" s="160"/>
      <c r="L51" s="152"/>
      <c r="M51" s="152"/>
      <c r="N51" s="152"/>
      <c r="O51" s="152"/>
      <c r="P51" s="152"/>
      <c r="Q51" s="152"/>
      <c r="R51" s="152"/>
      <c r="S51" s="152"/>
    </row>
    <row r="52" spans="1:19" s="1" customFormat="1" ht="31.5" customHeight="1" x14ac:dyDescent="0.2">
      <c r="A52" s="162" t="s">
        <v>72</v>
      </c>
      <c r="B52" s="163"/>
      <c r="C52" s="160">
        <v>42.3</v>
      </c>
      <c r="D52" s="160"/>
      <c r="E52" s="64"/>
      <c r="L52" s="113"/>
      <c r="M52" s="113"/>
      <c r="N52" s="113"/>
      <c r="O52" s="113"/>
      <c r="P52" s="113"/>
      <c r="Q52" s="113"/>
      <c r="R52" s="113"/>
      <c r="S52" s="113"/>
    </row>
    <row r="53" spans="1:19" s="1" customFormat="1" ht="12.75" x14ac:dyDescent="0.2">
      <c r="L53" s="113"/>
      <c r="M53" s="113"/>
      <c r="N53" s="113"/>
      <c r="O53" s="113"/>
      <c r="P53" s="113"/>
      <c r="Q53" s="113"/>
      <c r="R53" s="113"/>
      <c r="S53" s="113"/>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pageMargins left="3.937007874015748E-2" right="3.937007874015748E-2" top="3.937007874015748E-2" bottom="3.937007874015748E-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workbookViewId="0">
      <selection activeCell="R25" sqref="R25"/>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6" max="16" width="0" hidden="1" customWidth="1"/>
  </cols>
  <sheetData>
    <row r="1" spans="1:16" ht="25.5" customHeight="1" x14ac:dyDescent="0.25">
      <c r="A1" s="179" t="s">
        <v>84</v>
      </c>
      <c r="B1" s="179"/>
      <c r="C1" s="179"/>
      <c r="D1" s="179"/>
      <c r="E1" s="179"/>
      <c r="F1" s="179"/>
      <c r="G1" s="179"/>
      <c r="H1" s="179"/>
      <c r="I1" s="179"/>
      <c r="J1" s="179"/>
      <c r="K1" s="179"/>
      <c r="L1" s="179"/>
      <c r="M1" s="179"/>
    </row>
    <row r="2" spans="1:16" ht="11.25" customHeight="1" x14ac:dyDescent="0.25">
      <c r="A2" s="65"/>
      <c r="B2" s="65"/>
      <c r="C2" s="65"/>
      <c r="D2" s="18"/>
      <c r="E2" s="65"/>
      <c r="F2" s="65"/>
      <c r="G2" s="18"/>
      <c r="H2" s="65"/>
      <c r="I2" s="185" t="s">
        <v>234</v>
      </c>
      <c r="J2" s="185"/>
      <c r="K2" s="185"/>
      <c r="L2" s="185"/>
      <c r="M2" s="185"/>
    </row>
    <row r="3" spans="1:16" ht="30.75" customHeight="1" x14ac:dyDescent="0.25">
      <c r="A3" s="180" t="s">
        <v>74</v>
      </c>
      <c r="B3" s="182" t="s">
        <v>75</v>
      </c>
      <c r="C3" s="183"/>
      <c r="D3" s="184"/>
      <c r="E3" s="182" t="s">
        <v>76</v>
      </c>
      <c r="F3" s="183"/>
      <c r="G3" s="184"/>
      <c r="H3" s="182" t="s">
        <v>77</v>
      </c>
      <c r="I3" s="183"/>
      <c r="J3" s="184"/>
      <c r="K3" s="182" t="s">
        <v>78</v>
      </c>
      <c r="L3" s="183"/>
      <c r="M3" s="184"/>
    </row>
    <row r="4" spans="1:16" ht="35.25" customHeight="1" x14ac:dyDescent="0.25">
      <c r="A4" s="181"/>
      <c r="B4" s="13" t="s">
        <v>80</v>
      </c>
      <c r="C4" s="14" t="s">
        <v>81</v>
      </c>
      <c r="D4" s="15" t="s">
        <v>82</v>
      </c>
      <c r="E4" s="13" t="s">
        <v>83</v>
      </c>
      <c r="F4" s="14" t="s">
        <v>81</v>
      </c>
      <c r="G4" s="15" t="s">
        <v>82</v>
      </c>
      <c r="H4" s="13" t="s">
        <v>83</v>
      </c>
      <c r="I4" s="14" t="s">
        <v>81</v>
      </c>
      <c r="J4" s="15" t="s">
        <v>82</v>
      </c>
      <c r="K4" s="13" t="s">
        <v>83</v>
      </c>
      <c r="L4" s="14" t="s">
        <v>81</v>
      </c>
      <c r="M4" s="15" t="s">
        <v>82</v>
      </c>
    </row>
    <row r="5" spans="1:16" ht="12.75" customHeight="1" x14ac:dyDescent="0.25">
      <c r="A5" s="66" t="s">
        <v>79</v>
      </c>
      <c r="B5" s="67">
        <v>4038</v>
      </c>
      <c r="C5" s="68">
        <v>334.23</v>
      </c>
      <c r="D5" s="69" t="s">
        <v>235</v>
      </c>
      <c r="E5" s="67">
        <v>942</v>
      </c>
      <c r="F5" s="68">
        <v>291.10000000000002</v>
      </c>
      <c r="G5" s="69" t="s">
        <v>236</v>
      </c>
      <c r="H5" s="67">
        <v>2175</v>
      </c>
      <c r="I5" s="68">
        <v>334.67</v>
      </c>
      <c r="J5" s="69" t="s">
        <v>237</v>
      </c>
      <c r="K5" s="67">
        <v>921</v>
      </c>
      <c r="L5" s="70">
        <v>377.3</v>
      </c>
      <c r="M5" s="69" t="s">
        <v>238</v>
      </c>
    </row>
    <row r="6" spans="1:16" ht="12.75" customHeight="1" x14ac:dyDescent="0.25">
      <c r="A6" s="66" t="s">
        <v>2</v>
      </c>
      <c r="B6" s="67">
        <v>39422</v>
      </c>
      <c r="C6" s="68">
        <v>853.12</v>
      </c>
      <c r="D6" s="69" t="s">
        <v>239</v>
      </c>
      <c r="E6" s="67">
        <v>18650</v>
      </c>
      <c r="F6" s="68">
        <v>858.01</v>
      </c>
      <c r="G6" s="69" t="s">
        <v>240</v>
      </c>
      <c r="H6" s="67">
        <v>4729</v>
      </c>
      <c r="I6" s="68">
        <v>814.15</v>
      </c>
      <c r="J6" s="69" t="s">
        <v>241</v>
      </c>
      <c r="K6" s="67">
        <v>16043</v>
      </c>
      <c r="L6" s="70">
        <v>858.93</v>
      </c>
      <c r="M6" s="69" t="s">
        <v>242</v>
      </c>
    </row>
    <row r="7" spans="1:16" ht="12.75" customHeight="1" x14ac:dyDescent="0.25">
      <c r="A7" s="66" t="s">
        <v>3</v>
      </c>
      <c r="B7" s="67">
        <v>91606</v>
      </c>
      <c r="C7" s="68">
        <v>1267.4100000000001</v>
      </c>
      <c r="D7" s="69" t="s">
        <v>243</v>
      </c>
      <c r="E7" s="67">
        <v>45182</v>
      </c>
      <c r="F7" s="68">
        <v>1267.25</v>
      </c>
      <c r="G7" s="69" t="s">
        <v>244</v>
      </c>
      <c r="H7" s="67">
        <v>16162</v>
      </c>
      <c r="I7" s="68">
        <v>1287.73</v>
      </c>
      <c r="J7" s="69" t="s">
        <v>245</v>
      </c>
      <c r="K7" s="67">
        <v>30262</v>
      </c>
      <c r="L7" s="70">
        <v>1256.79</v>
      </c>
      <c r="M7" s="69" t="s">
        <v>246</v>
      </c>
    </row>
    <row r="8" spans="1:16" ht="12.75" customHeight="1" x14ac:dyDescent="0.25">
      <c r="A8" s="66" t="s">
        <v>4</v>
      </c>
      <c r="B8" s="67">
        <v>161099</v>
      </c>
      <c r="C8" s="68">
        <v>1763.04</v>
      </c>
      <c r="D8" s="69" t="s">
        <v>247</v>
      </c>
      <c r="E8" s="67">
        <v>94977</v>
      </c>
      <c r="F8" s="68">
        <v>1763.87</v>
      </c>
      <c r="G8" s="69" t="s">
        <v>248</v>
      </c>
      <c r="H8" s="67">
        <v>31065</v>
      </c>
      <c r="I8" s="68">
        <v>1756.74</v>
      </c>
      <c r="J8" s="69" t="s">
        <v>249</v>
      </c>
      <c r="K8" s="67">
        <v>35057</v>
      </c>
      <c r="L8" s="70">
        <v>1766.39</v>
      </c>
      <c r="M8" s="69" t="s">
        <v>250</v>
      </c>
    </row>
    <row r="9" spans="1:16" ht="12.75" customHeight="1" x14ac:dyDescent="0.25">
      <c r="A9" s="66" t="s">
        <v>5</v>
      </c>
      <c r="B9" s="67">
        <v>200642</v>
      </c>
      <c r="C9" s="68">
        <v>2226.21</v>
      </c>
      <c r="D9" s="69" t="s">
        <v>251</v>
      </c>
      <c r="E9" s="67">
        <v>123984</v>
      </c>
      <c r="F9" s="68">
        <v>2232.09</v>
      </c>
      <c r="G9" s="69" t="s">
        <v>252</v>
      </c>
      <c r="H9" s="67">
        <v>27643</v>
      </c>
      <c r="I9" s="68">
        <v>2224.31</v>
      </c>
      <c r="J9" s="69" t="s">
        <v>253</v>
      </c>
      <c r="K9" s="67">
        <v>49015</v>
      </c>
      <c r="L9" s="70">
        <v>2212.4</v>
      </c>
      <c r="M9" s="69" t="s">
        <v>254</v>
      </c>
    </row>
    <row r="10" spans="1:16" ht="12.75" customHeight="1" x14ac:dyDescent="0.25">
      <c r="A10" s="66" t="s">
        <v>6</v>
      </c>
      <c r="B10" s="67">
        <v>151033</v>
      </c>
      <c r="C10" s="68">
        <v>2753.1</v>
      </c>
      <c r="D10" s="69" t="s">
        <v>255</v>
      </c>
      <c r="E10" s="67">
        <v>109384</v>
      </c>
      <c r="F10" s="68">
        <v>2760.05</v>
      </c>
      <c r="G10" s="69" t="s">
        <v>256</v>
      </c>
      <c r="H10" s="67">
        <v>15567</v>
      </c>
      <c r="I10" s="68">
        <v>2756.62</v>
      </c>
      <c r="J10" s="69" t="s">
        <v>257</v>
      </c>
      <c r="K10" s="67">
        <v>26082</v>
      </c>
      <c r="L10" s="70">
        <v>2721.85</v>
      </c>
      <c r="M10" s="69" t="s">
        <v>258</v>
      </c>
    </row>
    <row r="11" spans="1:16" ht="12.75" customHeight="1" x14ac:dyDescent="0.25">
      <c r="A11" s="66" t="s">
        <v>7</v>
      </c>
      <c r="B11" s="67">
        <v>101371</v>
      </c>
      <c r="C11" s="68">
        <v>3238.04</v>
      </c>
      <c r="D11" s="69" t="s">
        <v>167</v>
      </c>
      <c r="E11" s="67">
        <v>81021</v>
      </c>
      <c r="F11" s="68">
        <v>3241.36</v>
      </c>
      <c r="G11" s="69" t="s">
        <v>259</v>
      </c>
      <c r="H11" s="67">
        <v>6230</v>
      </c>
      <c r="I11" s="68">
        <v>3222.7</v>
      </c>
      <c r="J11" s="69" t="s">
        <v>260</v>
      </c>
      <c r="K11" s="67">
        <v>14120</v>
      </c>
      <c r="L11" s="70">
        <v>3225.79</v>
      </c>
      <c r="M11" s="69" t="s">
        <v>261</v>
      </c>
    </row>
    <row r="12" spans="1:16" ht="12.75" customHeight="1" x14ac:dyDescent="0.25">
      <c r="A12" s="66" t="s">
        <v>8</v>
      </c>
      <c r="B12" s="67">
        <v>77589</v>
      </c>
      <c r="C12" s="68">
        <v>3747.34</v>
      </c>
      <c r="D12" s="69" t="s">
        <v>262</v>
      </c>
      <c r="E12" s="67">
        <v>65791</v>
      </c>
      <c r="F12" s="68">
        <v>3747.46</v>
      </c>
      <c r="G12" s="69" t="s">
        <v>263</v>
      </c>
      <c r="H12" s="67">
        <v>3001</v>
      </c>
      <c r="I12" s="68">
        <v>3722.25</v>
      </c>
      <c r="J12" s="69" t="s">
        <v>264</v>
      </c>
      <c r="K12" s="67">
        <v>8797</v>
      </c>
      <c r="L12" s="70">
        <v>3755.02</v>
      </c>
      <c r="M12" s="69" t="s">
        <v>265</v>
      </c>
    </row>
    <row r="13" spans="1:16" ht="12.75" customHeight="1" x14ac:dyDescent="0.25">
      <c r="A13" s="66" t="s">
        <v>9</v>
      </c>
      <c r="B13" s="67">
        <v>53516</v>
      </c>
      <c r="C13" s="68">
        <v>4231.7700000000004</v>
      </c>
      <c r="D13" s="69" t="s">
        <v>266</v>
      </c>
      <c r="E13" s="67">
        <v>47887</v>
      </c>
      <c r="F13" s="68">
        <v>4232.7299999999996</v>
      </c>
      <c r="G13" s="69" t="s">
        <v>157</v>
      </c>
      <c r="H13" s="67">
        <v>1107</v>
      </c>
      <c r="I13" s="68">
        <v>4218.3999999999996</v>
      </c>
      <c r="J13" s="69" t="s">
        <v>267</v>
      </c>
      <c r="K13" s="67">
        <v>4522</v>
      </c>
      <c r="L13" s="70">
        <v>4224.9399999999996</v>
      </c>
      <c r="M13" s="69" t="s">
        <v>268</v>
      </c>
    </row>
    <row r="14" spans="1:16" ht="12.75" customHeight="1" x14ac:dyDescent="0.25">
      <c r="A14" s="66" t="s">
        <v>10</v>
      </c>
      <c r="B14" s="67">
        <v>32677</v>
      </c>
      <c r="C14" s="68">
        <v>4728.93</v>
      </c>
      <c r="D14" s="69" t="s">
        <v>269</v>
      </c>
      <c r="E14" s="67">
        <v>29417</v>
      </c>
      <c r="F14" s="68">
        <v>4728.33</v>
      </c>
      <c r="G14" s="69" t="s">
        <v>270</v>
      </c>
      <c r="H14" s="67">
        <v>600</v>
      </c>
      <c r="I14" s="68">
        <v>4731.46</v>
      </c>
      <c r="J14" s="69" t="s">
        <v>271</v>
      </c>
      <c r="K14" s="67">
        <v>2660</v>
      </c>
      <c r="L14" s="70">
        <v>4735.05</v>
      </c>
      <c r="M14" s="69" t="s">
        <v>155</v>
      </c>
      <c r="P14" s="120" t="s">
        <v>32</v>
      </c>
    </row>
    <row r="15" spans="1:16" ht="12.75" customHeight="1" x14ac:dyDescent="0.25">
      <c r="A15" s="66" t="s">
        <v>11</v>
      </c>
      <c r="B15" s="67">
        <v>35038</v>
      </c>
      <c r="C15" s="68">
        <v>5453.51</v>
      </c>
      <c r="D15" s="69" t="s">
        <v>272</v>
      </c>
      <c r="E15" s="67">
        <v>31478</v>
      </c>
      <c r="F15" s="68">
        <v>5452.8</v>
      </c>
      <c r="G15" s="69" t="s">
        <v>273</v>
      </c>
      <c r="H15" s="67">
        <v>541</v>
      </c>
      <c r="I15" s="68">
        <v>5439.84</v>
      </c>
      <c r="J15" s="69" t="s">
        <v>274</v>
      </c>
      <c r="K15" s="67">
        <v>3019</v>
      </c>
      <c r="L15" s="70">
        <v>5463.36</v>
      </c>
      <c r="M15" s="69" t="s">
        <v>275</v>
      </c>
      <c r="P15" s="120">
        <f>B19-'stranica 4'!B19-'stranica 5'!B19</f>
        <v>0</v>
      </c>
    </row>
    <row r="16" spans="1:16" ht="12.75" customHeight="1" x14ac:dyDescent="0.25">
      <c r="A16" s="66" t="s">
        <v>12</v>
      </c>
      <c r="B16" s="67">
        <v>12151</v>
      </c>
      <c r="C16" s="68">
        <v>6428.65</v>
      </c>
      <c r="D16" s="69" t="s">
        <v>276</v>
      </c>
      <c r="E16" s="67">
        <v>11484</v>
      </c>
      <c r="F16" s="68">
        <v>6429.88</v>
      </c>
      <c r="G16" s="69" t="s">
        <v>277</v>
      </c>
      <c r="H16" s="67">
        <v>172</v>
      </c>
      <c r="I16" s="68">
        <v>6390.76</v>
      </c>
      <c r="J16" s="69" t="s">
        <v>278</v>
      </c>
      <c r="K16" s="67">
        <v>495</v>
      </c>
      <c r="L16" s="70">
        <v>6413.1</v>
      </c>
      <c r="M16" s="69" t="s">
        <v>279</v>
      </c>
    </row>
    <row r="17" spans="1:13" ht="12.75" customHeight="1" x14ac:dyDescent="0.25">
      <c r="A17" s="66" t="s">
        <v>13</v>
      </c>
      <c r="B17" s="67">
        <v>5762</v>
      </c>
      <c r="C17" s="68">
        <v>7470.61</v>
      </c>
      <c r="D17" s="69" t="s">
        <v>280</v>
      </c>
      <c r="E17" s="67">
        <v>5547</v>
      </c>
      <c r="F17" s="68">
        <v>7475.06</v>
      </c>
      <c r="G17" s="69" t="s">
        <v>281</v>
      </c>
      <c r="H17" s="67">
        <v>61</v>
      </c>
      <c r="I17" s="68">
        <v>7369.76</v>
      </c>
      <c r="J17" s="69" t="s">
        <v>125</v>
      </c>
      <c r="K17" s="67">
        <v>154</v>
      </c>
      <c r="L17" s="70">
        <v>7350.45</v>
      </c>
      <c r="M17" s="69" t="s">
        <v>282</v>
      </c>
    </row>
    <row r="18" spans="1:13" ht="12.75" customHeight="1" x14ac:dyDescent="0.25">
      <c r="A18" s="66" t="s">
        <v>88</v>
      </c>
      <c r="B18" s="67">
        <v>5182</v>
      </c>
      <c r="C18" s="68">
        <v>9221.5400000000009</v>
      </c>
      <c r="D18" s="69" t="s">
        <v>283</v>
      </c>
      <c r="E18" s="67">
        <v>5069</v>
      </c>
      <c r="F18" s="68">
        <v>9219.5</v>
      </c>
      <c r="G18" s="69" t="s">
        <v>284</v>
      </c>
      <c r="H18" s="67">
        <v>26</v>
      </c>
      <c r="I18" s="68">
        <v>9181.49</v>
      </c>
      <c r="J18" s="69" t="s">
        <v>159</v>
      </c>
      <c r="K18" s="67">
        <v>87</v>
      </c>
      <c r="L18" s="70">
        <v>9352.52</v>
      </c>
      <c r="M18" s="69" t="s">
        <v>126</v>
      </c>
    </row>
    <row r="19" spans="1:13" ht="11.25" customHeight="1" x14ac:dyDescent="0.25">
      <c r="A19" s="71" t="s">
        <v>69</v>
      </c>
      <c r="B19" s="72">
        <v>971126</v>
      </c>
      <c r="C19" s="73">
        <v>2736.62</v>
      </c>
      <c r="D19" s="74" t="s">
        <v>196</v>
      </c>
      <c r="E19" s="72">
        <v>670813</v>
      </c>
      <c r="F19" s="73">
        <v>2987.93</v>
      </c>
      <c r="G19" s="74" t="s">
        <v>187</v>
      </c>
      <c r="H19" s="72">
        <v>109079</v>
      </c>
      <c r="I19" s="73">
        <v>2088.85</v>
      </c>
      <c r="J19" s="74" t="s">
        <v>191</v>
      </c>
      <c r="K19" s="72">
        <v>191234</v>
      </c>
      <c r="L19" s="75">
        <v>2224.56</v>
      </c>
      <c r="M19" s="74" t="s">
        <v>193</v>
      </c>
    </row>
    <row r="20" spans="1:13" x14ac:dyDescent="0.25">
      <c r="A20" s="178" t="s">
        <v>105</v>
      </c>
      <c r="B20" s="178"/>
      <c r="C20" s="178"/>
      <c r="D20" s="178"/>
      <c r="E20" s="178"/>
      <c r="F20" s="178"/>
      <c r="G20" s="178"/>
      <c r="H20" s="178"/>
      <c r="I20" s="178"/>
      <c r="J20" s="178"/>
      <c r="K20" s="178"/>
      <c r="L20" s="178"/>
      <c r="M20" s="76"/>
    </row>
  </sheetData>
  <mergeCells count="8">
    <mergeCell ref="A20:L20"/>
    <mergeCell ref="A1:M1"/>
    <mergeCell ref="A3:A4"/>
    <mergeCell ref="B3:D3"/>
    <mergeCell ref="E3:G3"/>
    <mergeCell ref="H3:J3"/>
    <mergeCell ref="K3:M3"/>
    <mergeCell ref="I2:M2"/>
  </mergeCells>
  <pageMargins left="0.82677165354330717" right="0.23622047244094491" top="0.11811023622047245" bottom="0.1181102362204724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O20" sqref="O20"/>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79" t="s">
        <v>86</v>
      </c>
      <c r="B1" s="179"/>
      <c r="C1" s="179"/>
      <c r="D1" s="179"/>
      <c r="E1" s="179"/>
      <c r="F1" s="179"/>
      <c r="G1" s="179"/>
      <c r="H1" s="179"/>
      <c r="I1" s="179"/>
      <c r="J1" s="179"/>
      <c r="K1" s="179"/>
      <c r="L1" s="179"/>
      <c r="M1" s="179"/>
    </row>
    <row r="2" spans="1:13" ht="12" customHeight="1" x14ac:dyDescent="0.25">
      <c r="A2" s="65"/>
      <c r="B2" s="65"/>
      <c r="C2" s="65"/>
      <c r="D2" s="115"/>
      <c r="E2" s="65"/>
      <c r="F2" s="65"/>
      <c r="G2" s="115"/>
      <c r="H2" s="65"/>
      <c r="I2" s="185" t="str">
        <f>'stranica 3'!$I$2:$L$2</f>
        <v>situation: 31 July 2019</v>
      </c>
      <c r="J2" s="185"/>
      <c r="K2" s="185"/>
      <c r="L2" s="185"/>
      <c r="M2" s="185"/>
    </row>
    <row r="3" spans="1:13" ht="24" customHeight="1" x14ac:dyDescent="0.25">
      <c r="A3" s="180" t="s">
        <v>74</v>
      </c>
      <c r="B3" s="182" t="s">
        <v>75</v>
      </c>
      <c r="C3" s="183"/>
      <c r="D3" s="184"/>
      <c r="E3" s="182" t="s">
        <v>76</v>
      </c>
      <c r="F3" s="183"/>
      <c r="G3" s="184"/>
      <c r="H3" s="182" t="s">
        <v>77</v>
      </c>
      <c r="I3" s="183"/>
      <c r="J3" s="184"/>
      <c r="K3" s="182" t="s">
        <v>78</v>
      </c>
      <c r="L3" s="183"/>
      <c r="M3" s="184"/>
    </row>
    <row r="4" spans="1:13" ht="36" customHeight="1" x14ac:dyDescent="0.25">
      <c r="A4" s="181"/>
      <c r="B4" s="13" t="s">
        <v>80</v>
      </c>
      <c r="C4" s="14" t="s">
        <v>81</v>
      </c>
      <c r="D4" s="15" t="s">
        <v>82</v>
      </c>
      <c r="E4" s="13" t="s">
        <v>80</v>
      </c>
      <c r="F4" s="14" t="s">
        <v>81</v>
      </c>
      <c r="G4" s="15" t="s">
        <v>82</v>
      </c>
      <c r="H4" s="13" t="s">
        <v>81</v>
      </c>
      <c r="I4" s="14" t="s">
        <v>81</v>
      </c>
      <c r="J4" s="15" t="s">
        <v>82</v>
      </c>
      <c r="K4" s="13" t="s">
        <v>80</v>
      </c>
      <c r="L4" s="14" t="s">
        <v>81</v>
      </c>
      <c r="M4" s="15" t="s">
        <v>82</v>
      </c>
    </row>
    <row r="5" spans="1:13" ht="12.75" customHeight="1" x14ac:dyDescent="0.25">
      <c r="A5" s="66" t="s">
        <v>85</v>
      </c>
      <c r="B5" s="67">
        <v>159</v>
      </c>
      <c r="C5" s="68">
        <v>386.98</v>
      </c>
      <c r="D5" s="69" t="s">
        <v>160</v>
      </c>
      <c r="E5" s="67">
        <v>45</v>
      </c>
      <c r="F5" s="68">
        <v>318.35000000000002</v>
      </c>
      <c r="G5" s="69" t="s">
        <v>161</v>
      </c>
      <c r="H5" s="67">
        <v>2</v>
      </c>
      <c r="I5" s="68">
        <v>421.61</v>
      </c>
      <c r="J5" s="69" t="s">
        <v>35</v>
      </c>
      <c r="K5" s="67">
        <v>112</v>
      </c>
      <c r="L5" s="70">
        <v>413.94</v>
      </c>
      <c r="M5" s="69" t="s">
        <v>162</v>
      </c>
    </row>
    <row r="6" spans="1:13" ht="12.75" customHeight="1" x14ac:dyDescent="0.25">
      <c r="A6" s="66" t="s">
        <v>2</v>
      </c>
      <c r="B6" s="67">
        <v>12589</v>
      </c>
      <c r="C6" s="68">
        <v>764.93</v>
      </c>
      <c r="D6" s="69" t="s">
        <v>285</v>
      </c>
      <c r="E6" s="67">
        <v>9114</v>
      </c>
      <c r="F6" s="68">
        <v>760.19</v>
      </c>
      <c r="G6" s="69" t="s">
        <v>286</v>
      </c>
      <c r="H6" s="67">
        <v>255</v>
      </c>
      <c r="I6" s="68">
        <v>784.33</v>
      </c>
      <c r="J6" s="69" t="s">
        <v>287</v>
      </c>
      <c r="K6" s="67">
        <v>3220</v>
      </c>
      <c r="L6" s="70">
        <v>776.82</v>
      </c>
      <c r="M6" s="69" t="s">
        <v>288</v>
      </c>
    </row>
    <row r="7" spans="1:13" ht="12.75" customHeight="1" x14ac:dyDescent="0.25">
      <c r="A7" s="66" t="s">
        <v>3</v>
      </c>
      <c r="B7" s="67">
        <v>10409</v>
      </c>
      <c r="C7" s="68">
        <v>1273.26</v>
      </c>
      <c r="D7" s="69" t="s">
        <v>163</v>
      </c>
      <c r="E7" s="67">
        <v>4911</v>
      </c>
      <c r="F7" s="68">
        <v>1279.29</v>
      </c>
      <c r="G7" s="69" t="s">
        <v>164</v>
      </c>
      <c r="H7" s="67">
        <v>535</v>
      </c>
      <c r="I7" s="68">
        <v>1293.81</v>
      </c>
      <c r="J7" s="69" t="s">
        <v>289</v>
      </c>
      <c r="K7" s="67">
        <v>4963</v>
      </c>
      <c r="L7" s="70">
        <v>1265.07</v>
      </c>
      <c r="M7" s="69" t="s">
        <v>165</v>
      </c>
    </row>
    <row r="8" spans="1:13" ht="12.75" customHeight="1" x14ac:dyDescent="0.25">
      <c r="A8" s="66" t="s">
        <v>4</v>
      </c>
      <c r="B8" s="67">
        <v>19059</v>
      </c>
      <c r="C8" s="68">
        <v>1778.3</v>
      </c>
      <c r="D8" s="69" t="s">
        <v>290</v>
      </c>
      <c r="E8" s="67">
        <v>11009</v>
      </c>
      <c r="F8" s="68">
        <v>1782.25</v>
      </c>
      <c r="G8" s="69" t="s">
        <v>166</v>
      </c>
      <c r="H8" s="67">
        <v>1217</v>
      </c>
      <c r="I8" s="68">
        <v>1789.15</v>
      </c>
      <c r="J8" s="69" t="s">
        <v>291</v>
      </c>
      <c r="K8" s="67">
        <v>6833</v>
      </c>
      <c r="L8" s="70">
        <v>1769.99</v>
      </c>
      <c r="M8" s="69" t="s">
        <v>292</v>
      </c>
    </row>
    <row r="9" spans="1:13" ht="12.75" customHeight="1" x14ac:dyDescent="0.25">
      <c r="A9" s="66" t="s">
        <v>5</v>
      </c>
      <c r="B9" s="67">
        <v>72385</v>
      </c>
      <c r="C9" s="68">
        <v>2188.06</v>
      </c>
      <c r="D9" s="69" t="s">
        <v>293</v>
      </c>
      <c r="E9" s="67">
        <v>46272</v>
      </c>
      <c r="F9" s="68">
        <v>2196.56</v>
      </c>
      <c r="G9" s="69" t="s">
        <v>294</v>
      </c>
      <c r="H9" s="67">
        <v>4739</v>
      </c>
      <c r="I9" s="68">
        <v>2166.86</v>
      </c>
      <c r="J9" s="69" t="s">
        <v>295</v>
      </c>
      <c r="K9" s="67">
        <v>21374</v>
      </c>
      <c r="L9" s="70">
        <v>2174.34</v>
      </c>
      <c r="M9" s="69" t="s">
        <v>296</v>
      </c>
    </row>
    <row r="10" spans="1:13" ht="12.75" customHeight="1" x14ac:dyDescent="0.25">
      <c r="A10" s="66" t="s">
        <v>6</v>
      </c>
      <c r="B10" s="67">
        <v>51018</v>
      </c>
      <c r="C10" s="68">
        <v>2763.29</v>
      </c>
      <c r="D10" s="69" t="s">
        <v>297</v>
      </c>
      <c r="E10" s="67">
        <v>40970</v>
      </c>
      <c r="F10" s="68">
        <v>2774.93</v>
      </c>
      <c r="G10" s="69" t="s">
        <v>298</v>
      </c>
      <c r="H10" s="67">
        <v>2595</v>
      </c>
      <c r="I10" s="68">
        <v>2762.46</v>
      </c>
      <c r="J10" s="69" t="s">
        <v>299</v>
      </c>
      <c r="K10" s="67">
        <v>7453</v>
      </c>
      <c r="L10" s="70">
        <v>2699.57</v>
      </c>
      <c r="M10" s="69" t="s">
        <v>300</v>
      </c>
    </row>
    <row r="11" spans="1:13" ht="12.75" customHeight="1" x14ac:dyDescent="0.25">
      <c r="A11" s="66" t="s">
        <v>7</v>
      </c>
      <c r="B11" s="67">
        <v>35375</v>
      </c>
      <c r="C11" s="68">
        <v>3243.29</v>
      </c>
      <c r="D11" s="69" t="s">
        <v>301</v>
      </c>
      <c r="E11" s="67">
        <v>30446</v>
      </c>
      <c r="F11" s="68">
        <v>3245.16</v>
      </c>
      <c r="G11" s="69" t="s">
        <v>302</v>
      </c>
      <c r="H11" s="67">
        <v>1444</v>
      </c>
      <c r="I11" s="68">
        <v>3246.25</v>
      </c>
      <c r="J11" s="69" t="s">
        <v>303</v>
      </c>
      <c r="K11" s="67">
        <v>3485</v>
      </c>
      <c r="L11" s="70">
        <v>3225.73</v>
      </c>
      <c r="M11" s="69" t="s">
        <v>304</v>
      </c>
    </row>
    <row r="12" spans="1:13" ht="12.75" customHeight="1" x14ac:dyDescent="0.25">
      <c r="A12" s="66" t="s">
        <v>8</v>
      </c>
      <c r="B12" s="67">
        <v>28235</v>
      </c>
      <c r="C12" s="68">
        <v>3747.78</v>
      </c>
      <c r="D12" s="69" t="s">
        <v>305</v>
      </c>
      <c r="E12" s="67">
        <v>24929</v>
      </c>
      <c r="F12" s="68">
        <v>3745.99</v>
      </c>
      <c r="G12" s="69" t="s">
        <v>306</v>
      </c>
      <c r="H12" s="67">
        <v>1021</v>
      </c>
      <c r="I12" s="68">
        <v>3739.32</v>
      </c>
      <c r="J12" s="69" t="s">
        <v>307</v>
      </c>
      <c r="K12" s="67">
        <v>2285</v>
      </c>
      <c r="L12" s="70">
        <v>3771.09</v>
      </c>
      <c r="M12" s="69" t="s">
        <v>308</v>
      </c>
    </row>
    <row r="13" spans="1:13" ht="12.75" customHeight="1" x14ac:dyDescent="0.25">
      <c r="A13" s="66" t="s">
        <v>9</v>
      </c>
      <c r="B13" s="67">
        <v>17358</v>
      </c>
      <c r="C13" s="68">
        <v>4226.12</v>
      </c>
      <c r="D13" s="69" t="s">
        <v>309</v>
      </c>
      <c r="E13" s="67">
        <v>15852</v>
      </c>
      <c r="F13" s="68">
        <v>4226.2</v>
      </c>
      <c r="G13" s="69" t="s">
        <v>310</v>
      </c>
      <c r="H13" s="67">
        <v>420</v>
      </c>
      <c r="I13" s="68">
        <v>4229.43</v>
      </c>
      <c r="J13" s="69" t="s">
        <v>311</v>
      </c>
      <c r="K13" s="67">
        <v>1086</v>
      </c>
      <c r="L13" s="70">
        <v>4223.6899999999996</v>
      </c>
      <c r="M13" s="69" t="s">
        <v>312</v>
      </c>
    </row>
    <row r="14" spans="1:13" ht="12.75" customHeight="1" x14ac:dyDescent="0.25">
      <c r="A14" s="66" t="s">
        <v>10</v>
      </c>
      <c r="B14" s="67">
        <v>10076</v>
      </c>
      <c r="C14" s="68">
        <v>4728.3599999999997</v>
      </c>
      <c r="D14" s="69" t="s">
        <v>313</v>
      </c>
      <c r="E14" s="67">
        <v>9282</v>
      </c>
      <c r="F14" s="68">
        <v>4728.88</v>
      </c>
      <c r="G14" s="69" t="s">
        <v>314</v>
      </c>
      <c r="H14" s="67">
        <v>219</v>
      </c>
      <c r="I14" s="68">
        <v>4719.26</v>
      </c>
      <c r="J14" s="69" t="s">
        <v>154</v>
      </c>
      <c r="K14" s="67">
        <v>575</v>
      </c>
      <c r="L14" s="70">
        <v>4723.45</v>
      </c>
      <c r="M14" s="69" t="s">
        <v>315</v>
      </c>
    </row>
    <row r="15" spans="1:13" ht="12.75" customHeight="1" x14ac:dyDescent="0.25">
      <c r="A15" s="66" t="s">
        <v>11</v>
      </c>
      <c r="B15" s="67">
        <v>10820</v>
      </c>
      <c r="C15" s="68">
        <v>5452.14</v>
      </c>
      <c r="D15" s="69" t="s">
        <v>316</v>
      </c>
      <c r="E15" s="67">
        <v>10045</v>
      </c>
      <c r="F15" s="68">
        <v>5453.01</v>
      </c>
      <c r="G15" s="69" t="s">
        <v>317</v>
      </c>
      <c r="H15" s="67">
        <v>192</v>
      </c>
      <c r="I15" s="68">
        <v>5431.85</v>
      </c>
      <c r="J15" s="69" t="s">
        <v>318</v>
      </c>
      <c r="K15" s="67">
        <v>583</v>
      </c>
      <c r="L15" s="70">
        <v>5443.85</v>
      </c>
      <c r="M15" s="69" t="s">
        <v>319</v>
      </c>
    </row>
    <row r="16" spans="1:13" ht="12.75" customHeight="1" x14ac:dyDescent="0.25">
      <c r="A16" s="66" t="s">
        <v>12</v>
      </c>
      <c r="B16" s="67">
        <v>3859</v>
      </c>
      <c r="C16" s="68">
        <v>6431.56</v>
      </c>
      <c r="D16" s="69" t="s">
        <v>314</v>
      </c>
      <c r="E16" s="67">
        <v>3751</v>
      </c>
      <c r="F16" s="68">
        <v>6432.9</v>
      </c>
      <c r="G16" s="69" t="s">
        <v>320</v>
      </c>
      <c r="H16" s="67">
        <v>73</v>
      </c>
      <c r="I16" s="68">
        <v>6352.23</v>
      </c>
      <c r="J16" s="69" t="s">
        <v>321</v>
      </c>
      <c r="K16" s="67">
        <v>35</v>
      </c>
      <c r="L16" s="70">
        <v>6453.77</v>
      </c>
      <c r="M16" s="69" t="s">
        <v>127</v>
      </c>
    </row>
    <row r="17" spans="1:13" ht="12.75" customHeight="1" x14ac:dyDescent="0.25">
      <c r="A17" s="66" t="s">
        <v>13</v>
      </c>
      <c r="B17" s="67">
        <v>1585</v>
      </c>
      <c r="C17" s="68">
        <v>7513.45</v>
      </c>
      <c r="D17" s="69" t="s">
        <v>322</v>
      </c>
      <c r="E17" s="67">
        <v>1544</v>
      </c>
      <c r="F17" s="68">
        <v>7517.95</v>
      </c>
      <c r="G17" s="69" t="s">
        <v>323</v>
      </c>
      <c r="H17" s="67">
        <v>36</v>
      </c>
      <c r="I17" s="68">
        <v>7355.99</v>
      </c>
      <c r="J17" s="69" t="s">
        <v>38</v>
      </c>
      <c r="K17" s="67">
        <v>5</v>
      </c>
      <c r="L17" s="70">
        <v>7256.08</v>
      </c>
      <c r="M17" s="69" t="s">
        <v>39</v>
      </c>
    </row>
    <row r="18" spans="1:13" ht="12.75" customHeight="1" x14ac:dyDescent="0.25">
      <c r="A18" s="66" t="s">
        <v>87</v>
      </c>
      <c r="B18" s="67">
        <v>292</v>
      </c>
      <c r="C18" s="68">
        <v>8645.69</v>
      </c>
      <c r="D18" s="69" t="s">
        <v>324</v>
      </c>
      <c r="E18" s="67">
        <v>279</v>
      </c>
      <c r="F18" s="68">
        <v>8631.4699999999993</v>
      </c>
      <c r="G18" s="69" t="s">
        <v>325</v>
      </c>
      <c r="H18" s="67">
        <v>12</v>
      </c>
      <c r="I18" s="68">
        <v>8920.9599999999991</v>
      </c>
      <c r="J18" s="69" t="s">
        <v>128</v>
      </c>
      <c r="K18" s="67">
        <v>1</v>
      </c>
      <c r="L18" s="70">
        <v>9309.36</v>
      </c>
      <c r="M18" s="69" t="s">
        <v>36</v>
      </c>
    </row>
    <row r="19" spans="1:13" ht="11.25" customHeight="1" x14ac:dyDescent="0.25">
      <c r="A19" s="71" t="s">
        <v>0</v>
      </c>
      <c r="B19" s="72">
        <v>273219</v>
      </c>
      <c r="C19" s="73">
        <v>2913.39</v>
      </c>
      <c r="D19" s="74" t="s">
        <v>326</v>
      </c>
      <c r="E19" s="72">
        <v>208449</v>
      </c>
      <c r="F19" s="73">
        <v>3090.3</v>
      </c>
      <c r="G19" s="74" t="s">
        <v>327</v>
      </c>
      <c r="H19" s="72">
        <v>12760</v>
      </c>
      <c r="I19" s="73">
        <v>2641.19</v>
      </c>
      <c r="J19" s="74" t="s">
        <v>328</v>
      </c>
      <c r="K19" s="72">
        <v>52010</v>
      </c>
      <c r="L19" s="75">
        <v>2271.13</v>
      </c>
      <c r="M19" s="74" t="s">
        <v>329</v>
      </c>
    </row>
    <row r="20" spans="1:13" x14ac:dyDescent="0.25">
      <c r="A20" s="178" t="s">
        <v>105</v>
      </c>
      <c r="B20" s="178"/>
      <c r="C20" s="178"/>
      <c r="D20" s="178"/>
      <c r="E20" s="178"/>
      <c r="F20" s="178"/>
      <c r="G20" s="178"/>
      <c r="H20" s="178"/>
      <c r="I20" s="178"/>
      <c r="J20" s="178"/>
      <c r="K20" s="178"/>
      <c r="L20" s="178"/>
    </row>
  </sheetData>
  <mergeCells count="8">
    <mergeCell ref="A20:L20"/>
    <mergeCell ref="A1:M1"/>
    <mergeCell ref="A3:A4"/>
    <mergeCell ref="B3:D3"/>
    <mergeCell ref="E3:G3"/>
    <mergeCell ref="H3:J3"/>
    <mergeCell ref="K3:M3"/>
    <mergeCell ref="I2:M2"/>
  </mergeCells>
  <pageMargins left="3.937007874015748E-2" right="3.937007874015748E-2" top="0.11811023622047245" bottom="0.11811023622047245"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Q25" sqref="Q25"/>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79" t="s">
        <v>395</v>
      </c>
      <c r="B1" s="179"/>
      <c r="C1" s="179"/>
      <c r="D1" s="179"/>
      <c r="E1" s="179"/>
      <c r="F1" s="179"/>
      <c r="G1" s="179"/>
      <c r="H1" s="179"/>
      <c r="I1" s="179"/>
      <c r="J1" s="179"/>
      <c r="K1" s="179"/>
      <c r="L1" s="179"/>
      <c r="M1" s="179"/>
    </row>
    <row r="2" spans="1:13" ht="12" customHeight="1" x14ac:dyDescent="0.25">
      <c r="A2" s="65"/>
      <c r="B2" s="65"/>
      <c r="C2" s="65"/>
      <c r="E2" s="115"/>
      <c r="F2" s="65"/>
      <c r="G2" s="115"/>
      <c r="H2" s="65"/>
      <c r="I2" s="185" t="str">
        <f>'stranica 3'!$I$2:$L$2</f>
        <v>situation: 31 July 2019</v>
      </c>
      <c r="J2" s="185"/>
      <c r="K2" s="185"/>
      <c r="L2" s="185"/>
      <c r="M2" s="185"/>
    </row>
    <row r="3" spans="1:13" ht="24" customHeight="1" x14ac:dyDescent="0.25">
      <c r="A3" s="180" t="s">
        <v>74</v>
      </c>
      <c r="B3" s="182" t="s">
        <v>75</v>
      </c>
      <c r="C3" s="183"/>
      <c r="D3" s="184"/>
      <c r="E3" s="182" t="s">
        <v>76</v>
      </c>
      <c r="F3" s="183"/>
      <c r="G3" s="184"/>
      <c r="H3" s="182" t="s">
        <v>77</v>
      </c>
      <c r="I3" s="183"/>
      <c r="J3" s="184"/>
      <c r="K3" s="182" t="s">
        <v>78</v>
      </c>
      <c r="L3" s="183"/>
      <c r="M3" s="184"/>
    </row>
    <row r="4" spans="1:13" ht="33" customHeight="1" x14ac:dyDescent="0.25">
      <c r="A4" s="181"/>
      <c r="B4" s="13" t="s">
        <v>80</v>
      </c>
      <c r="C4" s="14" t="s">
        <v>81</v>
      </c>
      <c r="D4" s="15" t="s">
        <v>82</v>
      </c>
      <c r="E4" s="13" t="s">
        <v>80</v>
      </c>
      <c r="F4" s="14" t="s">
        <v>81</v>
      </c>
      <c r="G4" s="15" t="s">
        <v>82</v>
      </c>
      <c r="H4" s="13" t="s">
        <v>81</v>
      </c>
      <c r="I4" s="13" t="s">
        <v>81</v>
      </c>
      <c r="J4" s="15" t="s">
        <v>82</v>
      </c>
      <c r="K4" s="13" t="s">
        <v>80</v>
      </c>
      <c r="L4" s="14" t="s">
        <v>81</v>
      </c>
      <c r="M4" s="15" t="s">
        <v>82</v>
      </c>
    </row>
    <row r="5" spans="1:13" ht="12.75" customHeight="1" x14ac:dyDescent="0.25">
      <c r="A5" s="66" t="s">
        <v>79</v>
      </c>
      <c r="B5" s="67">
        <v>3879</v>
      </c>
      <c r="C5" s="68">
        <v>332.07</v>
      </c>
      <c r="D5" s="69" t="s">
        <v>330</v>
      </c>
      <c r="E5" s="67">
        <v>897</v>
      </c>
      <c r="F5" s="68">
        <v>289.73</v>
      </c>
      <c r="G5" s="69" t="s">
        <v>331</v>
      </c>
      <c r="H5" s="67">
        <v>2173</v>
      </c>
      <c r="I5" s="68">
        <v>334.59</v>
      </c>
      <c r="J5" s="69" t="s">
        <v>332</v>
      </c>
      <c r="K5" s="67">
        <v>809</v>
      </c>
      <c r="L5" s="70">
        <v>372.22</v>
      </c>
      <c r="M5" s="69" t="s">
        <v>333</v>
      </c>
    </row>
    <row r="6" spans="1:13" ht="12.75" customHeight="1" x14ac:dyDescent="0.25">
      <c r="A6" s="66" t="s">
        <v>2</v>
      </c>
      <c r="B6" s="67">
        <v>26833</v>
      </c>
      <c r="C6" s="68">
        <v>894.5</v>
      </c>
      <c r="D6" s="69" t="s">
        <v>334</v>
      </c>
      <c r="E6" s="67">
        <v>9536</v>
      </c>
      <c r="F6" s="68">
        <v>951.51</v>
      </c>
      <c r="G6" s="69" t="s">
        <v>335</v>
      </c>
      <c r="H6" s="67">
        <v>4474</v>
      </c>
      <c r="I6" s="68">
        <v>815.85</v>
      </c>
      <c r="J6" s="69" t="s">
        <v>336</v>
      </c>
      <c r="K6" s="67">
        <v>12823</v>
      </c>
      <c r="L6" s="70">
        <v>879.54</v>
      </c>
      <c r="M6" s="69" t="s">
        <v>337</v>
      </c>
    </row>
    <row r="7" spans="1:13" ht="12.75" customHeight="1" x14ac:dyDescent="0.25">
      <c r="A7" s="66" t="s">
        <v>3</v>
      </c>
      <c r="B7" s="67">
        <v>81197</v>
      </c>
      <c r="C7" s="68">
        <v>1266.6600000000001</v>
      </c>
      <c r="D7" s="69" t="s">
        <v>338</v>
      </c>
      <c r="E7" s="67">
        <v>40271</v>
      </c>
      <c r="F7" s="68">
        <v>1265.78</v>
      </c>
      <c r="G7" s="69" t="s">
        <v>339</v>
      </c>
      <c r="H7" s="67">
        <v>15627</v>
      </c>
      <c r="I7" s="68">
        <v>1287.53</v>
      </c>
      <c r="J7" s="69" t="s">
        <v>340</v>
      </c>
      <c r="K7" s="67">
        <v>25299</v>
      </c>
      <c r="L7" s="70">
        <v>1255.17</v>
      </c>
      <c r="M7" s="69" t="s">
        <v>341</v>
      </c>
    </row>
    <row r="8" spans="1:13" ht="12.75" customHeight="1" x14ac:dyDescent="0.25">
      <c r="A8" s="66" t="s">
        <v>4</v>
      </c>
      <c r="B8" s="67">
        <v>142040</v>
      </c>
      <c r="C8" s="68">
        <v>1761</v>
      </c>
      <c r="D8" s="69" t="s">
        <v>342</v>
      </c>
      <c r="E8" s="67">
        <v>83968</v>
      </c>
      <c r="F8" s="68">
        <v>1761.46</v>
      </c>
      <c r="G8" s="69" t="s">
        <v>343</v>
      </c>
      <c r="H8" s="67">
        <v>29848</v>
      </c>
      <c r="I8" s="68">
        <v>1755.41</v>
      </c>
      <c r="J8" s="69" t="s">
        <v>344</v>
      </c>
      <c r="K8" s="67">
        <v>28224</v>
      </c>
      <c r="L8" s="70">
        <v>1765.52</v>
      </c>
      <c r="M8" s="69" t="s">
        <v>345</v>
      </c>
    </row>
    <row r="9" spans="1:13" ht="12.75" customHeight="1" x14ac:dyDescent="0.25">
      <c r="A9" s="66" t="s">
        <v>5</v>
      </c>
      <c r="B9" s="67">
        <v>128257</v>
      </c>
      <c r="C9" s="68">
        <v>2247.7399999999998</v>
      </c>
      <c r="D9" s="69" t="s">
        <v>346</v>
      </c>
      <c r="E9" s="67">
        <v>77712</v>
      </c>
      <c r="F9" s="68">
        <v>2253.2399999999998</v>
      </c>
      <c r="G9" s="69" t="s">
        <v>347</v>
      </c>
      <c r="H9" s="67">
        <v>22904</v>
      </c>
      <c r="I9" s="68">
        <v>2236.1999999999998</v>
      </c>
      <c r="J9" s="69" t="s">
        <v>348</v>
      </c>
      <c r="K9" s="67">
        <v>27641</v>
      </c>
      <c r="L9" s="70">
        <v>2241.83</v>
      </c>
      <c r="M9" s="69" t="s">
        <v>349</v>
      </c>
    </row>
    <row r="10" spans="1:13" ht="12.75" customHeight="1" x14ac:dyDescent="0.25">
      <c r="A10" s="66" t="s">
        <v>6</v>
      </c>
      <c r="B10" s="67">
        <v>100015</v>
      </c>
      <c r="C10" s="68">
        <v>2747.9</v>
      </c>
      <c r="D10" s="69" t="s">
        <v>350</v>
      </c>
      <c r="E10" s="67">
        <v>68414</v>
      </c>
      <c r="F10" s="68">
        <v>2751.14</v>
      </c>
      <c r="G10" s="69" t="s">
        <v>351</v>
      </c>
      <c r="H10" s="67">
        <v>12972</v>
      </c>
      <c r="I10" s="68">
        <v>2755.45</v>
      </c>
      <c r="J10" s="69" t="s">
        <v>146</v>
      </c>
      <c r="K10" s="67">
        <v>18629</v>
      </c>
      <c r="L10" s="70">
        <v>2730.76</v>
      </c>
      <c r="M10" s="69" t="s">
        <v>352</v>
      </c>
    </row>
    <row r="11" spans="1:13" ht="12.75" customHeight="1" x14ac:dyDescent="0.25">
      <c r="A11" s="66" t="s">
        <v>7</v>
      </c>
      <c r="B11" s="67">
        <v>65996</v>
      </c>
      <c r="C11" s="68">
        <v>3235.22</v>
      </c>
      <c r="D11" s="69" t="s">
        <v>353</v>
      </c>
      <c r="E11" s="67">
        <v>50575</v>
      </c>
      <c r="F11" s="68">
        <v>3239.06</v>
      </c>
      <c r="G11" s="69" t="s">
        <v>354</v>
      </c>
      <c r="H11" s="67">
        <v>4786</v>
      </c>
      <c r="I11" s="68">
        <v>3215.59</v>
      </c>
      <c r="J11" s="69" t="s">
        <v>355</v>
      </c>
      <c r="K11" s="67">
        <v>10635</v>
      </c>
      <c r="L11" s="70">
        <v>3225.8</v>
      </c>
      <c r="M11" s="69" t="s">
        <v>356</v>
      </c>
    </row>
    <row r="12" spans="1:13" ht="12.75" customHeight="1" x14ac:dyDescent="0.25">
      <c r="A12" s="66" t="s">
        <v>8</v>
      </c>
      <c r="B12" s="67">
        <v>49354</v>
      </c>
      <c r="C12" s="68">
        <v>3747.09</v>
      </c>
      <c r="D12" s="69" t="s">
        <v>357</v>
      </c>
      <c r="E12" s="67">
        <v>40862</v>
      </c>
      <c r="F12" s="68">
        <v>3748.35</v>
      </c>
      <c r="G12" s="69" t="s">
        <v>358</v>
      </c>
      <c r="H12" s="67">
        <v>1980</v>
      </c>
      <c r="I12" s="68">
        <v>3713.44</v>
      </c>
      <c r="J12" s="69" t="s">
        <v>168</v>
      </c>
      <c r="K12" s="67">
        <v>6512</v>
      </c>
      <c r="L12" s="70">
        <v>3749.38</v>
      </c>
      <c r="M12" s="69" t="s">
        <v>359</v>
      </c>
    </row>
    <row r="13" spans="1:13" ht="12.75" customHeight="1" x14ac:dyDescent="0.25">
      <c r="A13" s="66" t="s">
        <v>9</v>
      </c>
      <c r="B13" s="67">
        <v>36158</v>
      </c>
      <c r="C13" s="68">
        <v>4234.49</v>
      </c>
      <c r="D13" s="69" t="s">
        <v>360</v>
      </c>
      <c r="E13" s="67">
        <v>32035</v>
      </c>
      <c r="F13" s="68">
        <v>4235.96</v>
      </c>
      <c r="G13" s="69" t="s">
        <v>361</v>
      </c>
      <c r="H13" s="67">
        <v>687</v>
      </c>
      <c r="I13" s="68">
        <v>4211.66</v>
      </c>
      <c r="J13" s="69" t="s">
        <v>362</v>
      </c>
      <c r="K13" s="67">
        <v>3436</v>
      </c>
      <c r="L13" s="70">
        <v>4225.34</v>
      </c>
      <c r="M13" s="69" t="s">
        <v>363</v>
      </c>
    </row>
    <row r="14" spans="1:13" ht="12.75" customHeight="1" x14ac:dyDescent="0.25">
      <c r="A14" s="66" t="s">
        <v>10</v>
      </c>
      <c r="B14" s="67">
        <v>22601</v>
      </c>
      <c r="C14" s="68">
        <v>4729.1899999999996</v>
      </c>
      <c r="D14" s="69" t="s">
        <v>361</v>
      </c>
      <c r="E14" s="67">
        <v>20135</v>
      </c>
      <c r="F14" s="68">
        <v>4728.07</v>
      </c>
      <c r="G14" s="69" t="s">
        <v>364</v>
      </c>
      <c r="H14" s="67">
        <v>381</v>
      </c>
      <c r="I14" s="68">
        <v>4738.47</v>
      </c>
      <c r="J14" s="69" t="s">
        <v>365</v>
      </c>
      <c r="K14" s="67">
        <v>2085</v>
      </c>
      <c r="L14" s="70">
        <v>4738.26</v>
      </c>
      <c r="M14" s="69" t="s">
        <v>366</v>
      </c>
    </row>
    <row r="15" spans="1:13" ht="12.75" customHeight="1" x14ac:dyDescent="0.25">
      <c r="A15" s="66" t="s">
        <v>11</v>
      </c>
      <c r="B15" s="67">
        <v>24218</v>
      </c>
      <c r="C15" s="68">
        <v>5454.13</v>
      </c>
      <c r="D15" s="69" t="s">
        <v>367</v>
      </c>
      <c r="E15" s="67">
        <v>21433</v>
      </c>
      <c r="F15" s="68">
        <v>5452.71</v>
      </c>
      <c r="G15" s="69" t="s">
        <v>368</v>
      </c>
      <c r="H15" s="67">
        <v>349</v>
      </c>
      <c r="I15" s="68">
        <v>5444.23</v>
      </c>
      <c r="J15" s="69" t="s">
        <v>369</v>
      </c>
      <c r="K15" s="67">
        <v>2436</v>
      </c>
      <c r="L15" s="70">
        <v>5468.03</v>
      </c>
      <c r="M15" s="69" t="s">
        <v>156</v>
      </c>
    </row>
    <row r="16" spans="1:13" ht="12.75" customHeight="1" x14ac:dyDescent="0.25">
      <c r="A16" s="66" t="s">
        <v>12</v>
      </c>
      <c r="B16" s="67">
        <v>8292</v>
      </c>
      <c r="C16" s="68">
        <v>6427.29</v>
      </c>
      <c r="D16" s="69" t="s">
        <v>169</v>
      </c>
      <c r="E16" s="67">
        <v>7733</v>
      </c>
      <c r="F16" s="68">
        <v>6428.42</v>
      </c>
      <c r="G16" s="69" t="s">
        <v>370</v>
      </c>
      <c r="H16" s="67">
        <v>99</v>
      </c>
      <c r="I16" s="68">
        <v>6419.18</v>
      </c>
      <c r="J16" s="69" t="s">
        <v>371</v>
      </c>
      <c r="K16" s="67">
        <v>460</v>
      </c>
      <c r="L16" s="70">
        <v>6410</v>
      </c>
      <c r="M16" s="69" t="s">
        <v>372</v>
      </c>
    </row>
    <row r="17" spans="1:13" ht="12.75" customHeight="1" x14ac:dyDescent="0.25">
      <c r="A17" s="66" t="s">
        <v>13</v>
      </c>
      <c r="B17" s="67">
        <v>4177</v>
      </c>
      <c r="C17" s="68">
        <v>7454.36</v>
      </c>
      <c r="D17" s="69" t="s">
        <v>373</v>
      </c>
      <c r="E17" s="67">
        <v>4003</v>
      </c>
      <c r="F17" s="68">
        <v>7458.51</v>
      </c>
      <c r="G17" s="69" t="s">
        <v>374</v>
      </c>
      <c r="H17" s="67">
        <v>25</v>
      </c>
      <c r="I17" s="68">
        <v>7389.59</v>
      </c>
      <c r="J17" s="69" t="s">
        <v>130</v>
      </c>
      <c r="K17" s="67">
        <v>149</v>
      </c>
      <c r="L17" s="70">
        <v>7353.62</v>
      </c>
      <c r="M17" s="69" t="s">
        <v>375</v>
      </c>
    </row>
    <row r="18" spans="1:13" ht="12.75" customHeight="1" x14ac:dyDescent="0.25">
      <c r="A18" s="66" t="s">
        <v>87</v>
      </c>
      <c r="B18" s="67">
        <v>4890</v>
      </c>
      <c r="C18" s="68">
        <v>9255.93</v>
      </c>
      <c r="D18" s="69" t="s">
        <v>376</v>
      </c>
      <c r="E18" s="67">
        <v>4790</v>
      </c>
      <c r="F18" s="68">
        <v>9253.75</v>
      </c>
      <c r="G18" s="69" t="s">
        <v>377</v>
      </c>
      <c r="H18" s="67">
        <v>14</v>
      </c>
      <c r="I18" s="68">
        <v>9404.81</v>
      </c>
      <c r="J18" s="69" t="s">
        <v>170</v>
      </c>
      <c r="K18" s="67">
        <v>86</v>
      </c>
      <c r="L18" s="70">
        <v>9353.02</v>
      </c>
      <c r="M18" s="69" t="s">
        <v>129</v>
      </c>
    </row>
    <row r="19" spans="1:13" ht="11.25" customHeight="1" x14ac:dyDescent="0.25">
      <c r="A19" s="71" t="s">
        <v>0</v>
      </c>
      <c r="B19" s="72">
        <v>697907</v>
      </c>
      <c r="C19" s="73">
        <v>2667.42</v>
      </c>
      <c r="D19" s="74" t="s">
        <v>378</v>
      </c>
      <c r="E19" s="72">
        <v>462364</v>
      </c>
      <c r="F19" s="73">
        <v>2941.78</v>
      </c>
      <c r="G19" s="74" t="s">
        <v>379</v>
      </c>
      <c r="H19" s="72">
        <v>96319</v>
      </c>
      <c r="I19" s="73">
        <v>2015.67</v>
      </c>
      <c r="J19" s="74" t="s">
        <v>380</v>
      </c>
      <c r="K19" s="72">
        <v>139224</v>
      </c>
      <c r="L19" s="75">
        <v>2207.17</v>
      </c>
      <c r="M19" s="74" t="s">
        <v>171</v>
      </c>
    </row>
    <row r="20" spans="1:13" x14ac:dyDescent="0.25">
      <c r="A20" s="178" t="s">
        <v>105</v>
      </c>
      <c r="B20" s="178"/>
      <c r="C20" s="178"/>
      <c r="D20" s="178"/>
      <c r="E20" s="178"/>
      <c r="F20" s="178"/>
      <c r="G20" s="178"/>
      <c r="H20" s="178"/>
      <c r="I20" s="178"/>
      <c r="J20" s="178"/>
      <c r="K20" s="178"/>
      <c r="L20" s="178"/>
    </row>
  </sheetData>
  <mergeCells count="8">
    <mergeCell ref="A20:L20"/>
    <mergeCell ref="A1:M1"/>
    <mergeCell ref="A3:A4"/>
    <mergeCell ref="B3:D3"/>
    <mergeCell ref="E3:G3"/>
    <mergeCell ref="H3:J3"/>
    <mergeCell ref="K3:M3"/>
    <mergeCell ref="I2:M2"/>
  </mergeCells>
  <pageMargins left="0.82677165354330717" right="0.23622047244094491" top="0.11811023622047245" bottom="0.1181102362204724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M14" sqref="M14"/>
    </sheetView>
  </sheetViews>
  <sheetFormatPr defaultRowHeight="12" x14ac:dyDescent="0.2"/>
  <cols>
    <col min="1" max="1" width="4.7109375" style="79" customWidth="1"/>
    <col min="2" max="2" width="62.7109375" style="80" customWidth="1"/>
    <col min="3" max="3" width="10" style="80" customWidth="1"/>
    <col min="4" max="4" width="10.7109375" style="80" customWidth="1"/>
    <col min="5" max="5" width="10.7109375" style="79" customWidth="1"/>
    <col min="6" max="16384" width="9.140625" style="79"/>
  </cols>
  <sheetData>
    <row r="1" spans="1:9" ht="12" customHeight="1" x14ac:dyDescent="0.2">
      <c r="A1" s="186" t="s">
        <v>92</v>
      </c>
      <c r="B1" s="186"/>
      <c r="C1" s="186"/>
      <c r="D1" s="186"/>
      <c r="E1" s="186"/>
    </row>
    <row r="2" spans="1:9" ht="8.25" customHeight="1" x14ac:dyDescent="0.2"/>
    <row r="3" spans="1:9" ht="15" customHeight="1" x14ac:dyDescent="0.2">
      <c r="B3" s="65"/>
      <c r="C3" s="185" t="s">
        <v>234</v>
      </c>
      <c r="D3" s="185"/>
      <c r="E3" s="185"/>
      <c r="F3" s="114"/>
      <c r="G3" s="114"/>
      <c r="H3" s="114"/>
      <c r="I3" s="114"/>
    </row>
    <row r="4" spans="1:9" s="85" customFormat="1" ht="31.5" customHeight="1" x14ac:dyDescent="0.25">
      <c r="A4" s="81" t="s">
        <v>89</v>
      </c>
      <c r="B4" s="77" t="s">
        <v>91</v>
      </c>
      <c r="C4" s="143" t="s">
        <v>83</v>
      </c>
      <c r="D4" s="144" t="s">
        <v>81</v>
      </c>
      <c r="E4" s="145" t="s">
        <v>90</v>
      </c>
    </row>
    <row r="5" spans="1:9" s="147" customFormat="1" ht="12" customHeight="1" x14ac:dyDescent="0.25">
      <c r="A5" s="83">
        <v>0</v>
      </c>
      <c r="B5" s="82">
        <v>1</v>
      </c>
      <c r="C5" s="83">
        <v>2</v>
      </c>
      <c r="D5" s="84">
        <v>3</v>
      </c>
      <c r="E5" s="146">
        <v>4</v>
      </c>
    </row>
    <row r="6" spans="1:9" ht="24.75" customHeight="1" x14ac:dyDescent="0.2">
      <c r="A6" s="190" t="s">
        <v>14</v>
      </c>
      <c r="B6" s="92" t="s">
        <v>106</v>
      </c>
      <c r="C6" s="93">
        <v>17264</v>
      </c>
      <c r="D6" s="116">
        <v>4203.9380433271544</v>
      </c>
      <c r="E6" s="94"/>
    </row>
    <row r="7" spans="1:9" ht="50.25" customHeight="1" x14ac:dyDescent="0.2">
      <c r="A7" s="191"/>
      <c r="B7" s="148" t="s">
        <v>119</v>
      </c>
      <c r="C7" s="98">
        <v>8686</v>
      </c>
      <c r="D7" s="99">
        <v>4241.5200000000004</v>
      </c>
      <c r="E7" s="123" t="s">
        <v>381</v>
      </c>
      <c r="F7" s="86">
        <v>32</v>
      </c>
    </row>
    <row r="8" spans="1:9" ht="60.75" customHeight="1" x14ac:dyDescent="0.2">
      <c r="A8" s="191"/>
      <c r="B8" s="90" t="s">
        <v>93</v>
      </c>
      <c r="C8" s="98">
        <v>8180</v>
      </c>
      <c r="D8" s="99">
        <v>4143.8599999999997</v>
      </c>
      <c r="E8" s="123" t="s">
        <v>382</v>
      </c>
      <c r="F8" s="86">
        <v>34</v>
      </c>
    </row>
    <row r="9" spans="1:9" ht="17.25" customHeight="1" x14ac:dyDescent="0.2">
      <c r="A9" s="191"/>
      <c r="B9" s="91" t="s">
        <v>97</v>
      </c>
      <c r="C9" s="100">
        <v>477</v>
      </c>
      <c r="D9" s="101">
        <v>4294.47</v>
      </c>
      <c r="E9" s="122" t="s">
        <v>383</v>
      </c>
      <c r="F9" s="86">
        <v>31</v>
      </c>
    </row>
    <row r="10" spans="1:9" ht="17.25" customHeight="1" x14ac:dyDescent="0.2">
      <c r="A10" s="95" t="s">
        <v>15</v>
      </c>
      <c r="B10" s="96" t="s">
        <v>94</v>
      </c>
      <c r="C10" s="102">
        <v>15561</v>
      </c>
      <c r="D10" s="103">
        <v>3794.21</v>
      </c>
      <c r="E10" s="121" t="s">
        <v>384</v>
      </c>
      <c r="F10" s="86">
        <v>30</v>
      </c>
    </row>
    <row r="11" spans="1:9" ht="17.25" customHeight="1" x14ac:dyDescent="0.2">
      <c r="A11" s="95" t="s">
        <v>16</v>
      </c>
      <c r="B11" s="96" t="s">
        <v>95</v>
      </c>
      <c r="C11" s="104">
        <v>4426</v>
      </c>
      <c r="D11" s="105">
        <v>2430.7600000000002</v>
      </c>
      <c r="E11" s="121" t="s">
        <v>385</v>
      </c>
      <c r="F11" s="86">
        <v>33</v>
      </c>
    </row>
    <row r="12" spans="1:9" ht="17.25" customHeight="1" x14ac:dyDescent="0.2">
      <c r="A12" s="95" t="s">
        <v>17</v>
      </c>
      <c r="B12" s="96" t="s">
        <v>96</v>
      </c>
      <c r="C12" s="104">
        <v>2897</v>
      </c>
      <c r="D12" s="105">
        <v>3880.28</v>
      </c>
      <c r="E12" s="121" t="s">
        <v>386</v>
      </c>
      <c r="F12" s="86">
        <v>33</v>
      </c>
    </row>
    <row r="13" spans="1:9" ht="27" customHeight="1" x14ac:dyDescent="0.2">
      <c r="A13" s="95" t="s">
        <v>18</v>
      </c>
      <c r="B13" s="96" t="s">
        <v>115</v>
      </c>
      <c r="C13" s="106">
        <v>71243</v>
      </c>
      <c r="D13" s="103">
        <v>5796.82</v>
      </c>
      <c r="E13" s="121" t="s">
        <v>387</v>
      </c>
      <c r="F13" s="86">
        <v>19</v>
      </c>
    </row>
    <row r="14" spans="1:9" ht="39" customHeight="1" x14ac:dyDescent="0.2">
      <c r="A14" s="95" t="s">
        <v>19</v>
      </c>
      <c r="B14" s="96" t="s">
        <v>116</v>
      </c>
      <c r="C14" s="107">
        <v>40700</v>
      </c>
      <c r="D14" s="103">
        <v>2671.11</v>
      </c>
      <c r="E14" s="121" t="s">
        <v>250</v>
      </c>
      <c r="F14" s="86">
        <v>28</v>
      </c>
    </row>
    <row r="15" spans="1:9" ht="17.25" customHeight="1" x14ac:dyDescent="0.2">
      <c r="A15" s="95" t="s">
        <v>20</v>
      </c>
      <c r="B15" s="96" t="s">
        <v>107</v>
      </c>
      <c r="C15" s="104">
        <v>5664</v>
      </c>
      <c r="D15" s="105">
        <v>3231.64</v>
      </c>
      <c r="E15" s="122" t="s">
        <v>34</v>
      </c>
      <c r="F15" s="86">
        <v>28</v>
      </c>
    </row>
    <row r="16" spans="1:9" ht="22.5" customHeight="1" x14ac:dyDescent="0.2">
      <c r="A16" s="95" t="s">
        <v>21</v>
      </c>
      <c r="B16" s="96" t="s">
        <v>114</v>
      </c>
      <c r="C16" s="108">
        <v>139</v>
      </c>
      <c r="D16" s="109">
        <v>3137.95</v>
      </c>
      <c r="E16" s="121" t="s">
        <v>388</v>
      </c>
      <c r="F16" s="86">
        <v>38</v>
      </c>
      <c r="G16" s="87"/>
    </row>
    <row r="17" spans="1:8" ht="17.25" customHeight="1" x14ac:dyDescent="0.2">
      <c r="A17" s="95" t="s">
        <v>22</v>
      </c>
      <c r="B17" s="97" t="s">
        <v>98</v>
      </c>
      <c r="C17" s="110">
        <v>10364</v>
      </c>
      <c r="D17" s="109">
        <v>2860.08</v>
      </c>
      <c r="E17" s="126" t="s">
        <v>389</v>
      </c>
      <c r="F17" s="86">
        <v>29</v>
      </c>
    </row>
    <row r="18" spans="1:8" ht="26.25" customHeight="1" x14ac:dyDescent="0.2">
      <c r="A18" s="95" t="s">
        <v>23</v>
      </c>
      <c r="B18" s="96" t="s">
        <v>108</v>
      </c>
      <c r="C18" s="104">
        <v>672</v>
      </c>
      <c r="D18" s="105">
        <v>9843.09</v>
      </c>
      <c r="E18" s="121" t="s">
        <v>390</v>
      </c>
      <c r="F18" s="86">
        <v>33</v>
      </c>
    </row>
    <row r="19" spans="1:8" ht="26.25" customHeight="1" x14ac:dyDescent="0.2">
      <c r="A19" s="95" t="s">
        <v>24</v>
      </c>
      <c r="B19" s="96" t="s">
        <v>113</v>
      </c>
      <c r="C19" s="104">
        <v>97</v>
      </c>
      <c r="D19" s="105">
        <v>3256.8</v>
      </c>
      <c r="E19" s="121" t="s">
        <v>172</v>
      </c>
      <c r="F19" s="86">
        <v>29</v>
      </c>
    </row>
    <row r="20" spans="1:8" ht="24" customHeight="1" x14ac:dyDescent="0.2">
      <c r="A20" s="95" t="s">
        <v>25</v>
      </c>
      <c r="B20" s="96" t="s">
        <v>117</v>
      </c>
      <c r="C20" s="104">
        <v>34</v>
      </c>
      <c r="D20" s="105">
        <v>3686.84</v>
      </c>
      <c r="E20" s="122" t="s">
        <v>34</v>
      </c>
      <c r="F20" s="86" t="str">
        <f t="shared" ref="F20" si="0">LEFT(E20,3)</f>
        <v>−</v>
      </c>
    </row>
    <row r="21" spans="1:8" ht="17.25" customHeight="1" x14ac:dyDescent="0.2">
      <c r="A21" s="95" t="s">
        <v>26</v>
      </c>
      <c r="B21" s="96" t="s">
        <v>109</v>
      </c>
      <c r="C21" s="104">
        <v>144</v>
      </c>
      <c r="D21" s="105">
        <v>8904.65</v>
      </c>
      <c r="E21" s="121" t="s">
        <v>391</v>
      </c>
      <c r="F21" s="86">
        <v>42</v>
      </c>
    </row>
    <row r="22" spans="1:8" s="87" customFormat="1" ht="17.25" customHeight="1" x14ac:dyDescent="0.2">
      <c r="A22" s="95" t="s">
        <v>27</v>
      </c>
      <c r="B22" s="96" t="s">
        <v>99</v>
      </c>
      <c r="C22" s="104">
        <v>254</v>
      </c>
      <c r="D22" s="105">
        <v>3838.3</v>
      </c>
      <c r="E22" s="121" t="s">
        <v>138</v>
      </c>
      <c r="F22" s="86">
        <v>30</v>
      </c>
      <c r="H22" s="79"/>
    </row>
    <row r="23" spans="1:8" s="87" customFormat="1" ht="17.25" customHeight="1" x14ac:dyDescent="0.2">
      <c r="A23" s="95" t="s">
        <v>28</v>
      </c>
      <c r="B23" s="96" t="s">
        <v>110</v>
      </c>
      <c r="C23" s="104">
        <v>870</v>
      </c>
      <c r="D23" s="105">
        <v>3116.23</v>
      </c>
      <c r="E23" s="121" t="s">
        <v>392</v>
      </c>
      <c r="F23" s="86">
        <v>28</v>
      </c>
      <c r="H23" s="79"/>
    </row>
    <row r="24" spans="1:8" ht="26.25" customHeight="1" x14ac:dyDescent="0.2">
      <c r="A24" s="95" t="s">
        <v>29</v>
      </c>
      <c r="B24" s="96" t="s">
        <v>111</v>
      </c>
      <c r="C24" s="106">
        <v>169</v>
      </c>
      <c r="D24" s="103">
        <v>2070.19</v>
      </c>
      <c r="E24" s="121" t="s">
        <v>393</v>
      </c>
      <c r="F24" s="86">
        <v>30</v>
      </c>
    </row>
    <row r="25" spans="1:8" ht="17.25" customHeight="1" x14ac:dyDescent="0.2">
      <c r="A25" s="95" t="s">
        <v>30</v>
      </c>
      <c r="B25" s="96" t="s">
        <v>112</v>
      </c>
      <c r="C25" s="106">
        <v>6725</v>
      </c>
      <c r="D25" s="103">
        <v>3108.44</v>
      </c>
      <c r="E25" s="122" t="s">
        <v>394</v>
      </c>
      <c r="F25" s="86">
        <v>7</v>
      </c>
    </row>
    <row r="26" spans="1:8" ht="18.75" customHeight="1" x14ac:dyDescent="0.2">
      <c r="A26" s="187" t="s">
        <v>69</v>
      </c>
      <c r="B26" s="188"/>
      <c r="C26" s="111">
        <v>177302</v>
      </c>
      <c r="D26" s="112" t="s">
        <v>1</v>
      </c>
      <c r="E26" s="112" t="s">
        <v>1</v>
      </c>
    </row>
    <row r="27" spans="1:8" x14ac:dyDescent="0.2">
      <c r="A27" s="189"/>
      <c r="B27" s="189"/>
      <c r="C27" s="88"/>
      <c r="D27" s="89"/>
    </row>
  </sheetData>
  <mergeCells count="5">
    <mergeCell ref="A1:E1"/>
    <mergeCell ref="A26:B26"/>
    <mergeCell ref="A27:B27"/>
    <mergeCell ref="C3:E3"/>
    <mergeCell ref="A6:A9"/>
  </mergeCells>
  <pageMargins left="0.11811023622047245" right="0.11811023622047245"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2019-08-20T09:25:35Z</cp:lastPrinted>
  <dcterms:created xsi:type="dcterms:W3CDTF">2018-09-19T07:11:38Z</dcterms:created>
  <dcterms:modified xsi:type="dcterms:W3CDTF">2019-08-20T09:26:03Z</dcterms:modified>
</cp:coreProperties>
</file>