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5.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zmo-fs2\hzmo-fs2\FS\Mih\Plan i analiza\Statistika\MJESEČNE TABLICE - ažurirati nakon obrade\WEB stranica\engleska varijanta za web\"/>
    </mc:Choice>
  </mc:AlternateContent>
  <bookViews>
    <workbookView xWindow="0" yWindow="0" windowWidth="21570" windowHeight="7455"/>
  </bookViews>
  <sheets>
    <sheet name="stranica 1 i 2" sheetId="1" r:id="rId1"/>
    <sheet name="stranica 3" sheetId="2" r:id="rId2"/>
    <sheet name="stranica 4" sheetId="5" r:id="rId3"/>
    <sheet name="stranica 5" sheetId="4" r:id="rId4"/>
    <sheet name="stranica 6" sheetId="3" r:id="rId5"/>
  </sheets>
  <definedNames>
    <definedName name="_xlnm.Print_Area" localSheetId="0">'stranica 1 i 2'!$A$1:$K$64</definedName>
    <definedName name="_xlnm.Print_Area" localSheetId="1">'stranica 3'!$A$1:$M$38</definedName>
    <definedName name="_xlnm.Print_Area" localSheetId="2">'stranica 4'!$A$1:$M$38</definedName>
    <definedName name="_xlnm.Print_Area" localSheetId="3">'stranica 5'!$A$1:$M$38</definedName>
    <definedName name="_xlnm.Print_Area" localSheetId="4">'stranica 6'!$A$1:$E$46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6" i="1" l="1"/>
  <c r="K27" i="1"/>
  <c r="K28" i="1"/>
  <c r="K29" i="1"/>
  <c r="K30" i="1"/>
  <c r="K31" i="1"/>
  <c r="K25" i="1"/>
  <c r="K24" i="1"/>
  <c r="J32" i="1"/>
  <c r="J31" i="1"/>
  <c r="J30" i="1"/>
  <c r="J29" i="1"/>
  <c r="J28" i="1"/>
  <c r="J27" i="1"/>
  <c r="J26" i="1"/>
  <c r="J25" i="1"/>
  <c r="J24" i="1"/>
  <c r="J19" i="1"/>
  <c r="J18" i="1"/>
  <c r="J17" i="1"/>
  <c r="J16" i="1"/>
  <c r="K8" i="1"/>
  <c r="K9" i="1"/>
  <c r="K10" i="1"/>
  <c r="K11" i="1"/>
  <c r="K12" i="1"/>
  <c r="K13" i="1"/>
  <c r="K14" i="1"/>
  <c r="K7" i="1"/>
  <c r="K6" i="1"/>
  <c r="K19" i="1"/>
  <c r="K18" i="1"/>
  <c r="K17" i="1"/>
  <c r="J15" i="1"/>
  <c r="J14" i="1"/>
  <c r="J13" i="1"/>
  <c r="J12" i="1"/>
  <c r="J11" i="1"/>
  <c r="J10" i="1"/>
  <c r="J9" i="1"/>
  <c r="J8" i="1"/>
  <c r="J7" i="1"/>
  <c r="J6" i="1"/>
  <c r="P15" i="2" l="1"/>
  <c r="I2" i="5" l="1"/>
  <c r="I2" i="4"/>
  <c r="F20" i="3" l="1"/>
</calcChain>
</file>

<file path=xl/sharedStrings.xml><?xml version="1.0" encoding="utf-8"?>
<sst xmlns="http://schemas.openxmlformats.org/spreadsheetml/2006/main" count="519" uniqueCount="400">
  <si>
    <t>UKUPNO</t>
  </si>
  <si>
    <t>-</t>
  </si>
  <si>
    <t xml:space="preserve">   500,01 - 1.000,00</t>
  </si>
  <si>
    <t>1.000,01 - 1.500,00</t>
  </si>
  <si>
    <t>1.500,01 - 2.000,00</t>
  </si>
  <si>
    <t>2.000,01 - 2.500,00</t>
  </si>
  <si>
    <t>2.500,01 - 3.000,00</t>
  </si>
  <si>
    <t>3.000,01 - 3.500,00</t>
  </si>
  <si>
    <t>3.500,01 - 4.000,00</t>
  </si>
  <si>
    <t>4.000,01 - 4.500,00</t>
  </si>
  <si>
    <t>4.500,01 - 5.000,00</t>
  </si>
  <si>
    <t>5.000,01 - 6.000,00</t>
  </si>
  <si>
    <t>6.000,01 - 7.000,00</t>
  </si>
  <si>
    <t>7.000,01 - 8.000,00</t>
  </si>
  <si>
    <t>1.</t>
  </si>
  <si>
    <t>2.</t>
  </si>
  <si>
    <t>3.</t>
  </si>
  <si>
    <t>4.</t>
  </si>
  <si>
    <t>5.</t>
  </si>
  <si>
    <t>6.</t>
  </si>
  <si>
    <t>7.</t>
  </si>
  <si>
    <t>8.</t>
  </si>
  <si>
    <t>9.</t>
  </si>
  <si>
    <t>10.</t>
  </si>
  <si>
    <t>11.</t>
  </si>
  <si>
    <t>12.</t>
  </si>
  <si>
    <t>13.</t>
  </si>
  <si>
    <t>14.</t>
  </si>
  <si>
    <t>15.</t>
  </si>
  <si>
    <t>16.</t>
  </si>
  <si>
    <t>17.</t>
  </si>
  <si>
    <t>kontrola</t>
  </si>
  <si>
    <t xml:space="preserve"> 72 06 </t>
  </si>
  <si>
    <t>−</t>
  </si>
  <si>
    <t>04 11 09</t>
  </si>
  <si>
    <t>Number  of beneficiaries</t>
  </si>
  <si>
    <t>Average qualifying period
(yy mm dd)</t>
  </si>
  <si>
    <t>Average age
(yy mm)</t>
  </si>
  <si>
    <t>Number
 of beneficiaries</t>
  </si>
  <si>
    <t xml:space="preserve">Average net pension </t>
  </si>
  <si>
    <t>Average net pension</t>
  </si>
  <si>
    <t>Net replacement rate in the Republic of Croatia</t>
  </si>
  <si>
    <t>Proportion of beneficiaries in total pension beneficiaries according to the Pension Insurance Act</t>
  </si>
  <si>
    <t xml:space="preserve">Pension beneficiaries entitled according to the Pension Insurance Act  </t>
  </si>
  <si>
    <t>Old age pension</t>
  </si>
  <si>
    <t>Old age pension for long-term insurees  - Art. 35</t>
  </si>
  <si>
    <t>Early penison</t>
  </si>
  <si>
    <t>Disability pension</t>
  </si>
  <si>
    <t>Survivor's pension</t>
  </si>
  <si>
    <t xml:space="preserve"> TOTAL  </t>
  </si>
  <si>
    <r>
      <t xml:space="preserve">Beneficiaries of the </t>
    </r>
    <r>
      <rPr>
        <b/>
        <sz val="8"/>
        <color rgb="FFFF0000"/>
        <rFont val="Calibri"/>
        <family val="2"/>
        <charset val="238"/>
        <scheme val="minor"/>
      </rPr>
      <t>minimum</t>
    </r>
    <r>
      <rPr>
        <sz val="8"/>
        <rFont val="Calibri"/>
        <family val="2"/>
        <charset val="238"/>
        <scheme val="minor"/>
      </rPr>
      <t xml:space="preserve"> pension retired according to ZOMO   </t>
    </r>
  </si>
  <si>
    <t>Proportion of NEW beneficiaries in the total of NEW pension beneficiaries according to the Pension Insurance Act</t>
  </si>
  <si>
    <r>
      <t xml:space="preserve">Beneficiaries of the </t>
    </r>
    <r>
      <rPr>
        <b/>
        <sz val="8"/>
        <color rgb="FFFF0000"/>
        <rFont val="Calibri"/>
        <family val="2"/>
        <charset val="238"/>
        <scheme val="minor"/>
      </rPr>
      <t xml:space="preserve">maximum </t>
    </r>
    <r>
      <rPr>
        <sz val="8"/>
        <rFont val="Calibri"/>
        <family val="2"/>
        <charset val="238"/>
        <scheme val="minor"/>
      </rPr>
      <t>pension</t>
    </r>
    <r>
      <rPr>
        <sz val="8"/>
        <rFont val="Calibri"/>
        <family val="2"/>
        <charset val="238"/>
        <scheme val="minor"/>
      </rPr>
      <t xml:space="preserve"> retired according to the Maximum Pension Act</t>
    </r>
  </si>
  <si>
    <t>Old age</t>
  </si>
  <si>
    <t>Early pension because of the employer's bankruptcy  - Art. 36</t>
  </si>
  <si>
    <t>Early pension because of the employer's bankruprtcy - Art. 36</t>
  </si>
  <si>
    <r>
      <t>Pension beneficiaries entitled to pension</t>
    </r>
    <r>
      <rPr>
        <sz val="12"/>
        <color theme="1"/>
        <rFont val="Calibri"/>
        <family val="2"/>
        <charset val="238"/>
        <scheme val="minor"/>
      </rPr>
      <t xml:space="preserve"> </t>
    </r>
    <r>
      <rPr>
        <b/>
        <sz val="12"/>
        <color rgb="FFFF0000"/>
        <rFont val="Calibri"/>
        <family val="2"/>
        <charset val="238"/>
        <scheme val="minor"/>
      </rPr>
      <t>FOR THE FIRST TIME</t>
    </r>
    <r>
      <rPr>
        <b/>
        <sz val="12"/>
        <color theme="1"/>
        <rFont val="Calibri"/>
        <family val="2"/>
        <charset val="238"/>
        <scheme val="minor"/>
      </rPr>
      <t xml:space="preserve"> in </t>
    </r>
    <r>
      <rPr>
        <b/>
        <sz val="12"/>
        <color rgb="FFFF0000"/>
        <rFont val="Calibri"/>
        <family val="2"/>
        <charset val="238"/>
        <scheme val="minor"/>
      </rPr>
      <t>2019</t>
    </r>
    <r>
      <rPr>
        <b/>
        <sz val="12"/>
        <color theme="1"/>
        <rFont val="Calibri"/>
        <family val="2"/>
        <charset val="238"/>
        <scheme val="minor"/>
      </rPr>
      <t xml:space="preserve"> according to the Pension Insurance Act  - </t>
    </r>
    <r>
      <rPr>
        <b/>
        <sz val="12"/>
        <color rgb="FFFF0000"/>
        <rFont val="Calibri"/>
        <family val="2"/>
        <charset val="238"/>
        <scheme val="minor"/>
      </rPr>
      <t>NEW BENEFICIARIES</t>
    </r>
  </si>
  <si>
    <t xml:space="preserve">Type of pension
</t>
  </si>
  <si>
    <t>Type
of pension</t>
  </si>
  <si>
    <t xml:space="preserve">Not including international agreements  </t>
  </si>
  <si>
    <r>
      <t xml:space="preserve">Average lenght 
of retirement
</t>
    </r>
    <r>
      <rPr>
        <sz val="8"/>
        <color theme="1"/>
        <rFont val="Calibri"/>
        <family val="2"/>
        <charset val="238"/>
        <scheme val="minor"/>
      </rPr>
      <t>(yy mm)</t>
    </r>
  </si>
  <si>
    <t>Disability</t>
  </si>
  <si>
    <t>Survivor's</t>
  </si>
  <si>
    <r>
      <t xml:space="preserve">Pension beneficiaries whose </t>
    </r>
    <r>
      <rPr>
        <b/>
        <sz val="10"/>
        <rFont val="Calibri"/>
        <family val="2"/>
        <charset val="238"/>
        <scheme val="minor"/>
      </rPr>
      <t>pension</t>
    </r>
    <r>
      <rPr>
        <b/>
        <sz val="10"/>
        <color rgb="FFFF0000"/>
        <rFont val="Calibri"/>
        <family val="2"/>
        <charset val="238"/>
        <scheme val="minor"/>
      </rPr>
      <t xml:space="preserve"> entitlement ceased in 2019 </t>
    </r>
    <r>
      <rPr>
        <b/>
        <sz val="10"/>
        <color theme="1"/>
        <rFont val="Calibri"/>
        <family val="2"/>
        <charset val="238"/>
        <scheme val="minor"/>
      </rPr>
      <t xml:space="preserve"> -  </t>
    </r>
    <r>
      <rPr>
        <b/>
        <sz val="10"/>
        <color rgb="FFFF0000"/>
        <rFont val="Calibri"/>
        <family val="2"/>
        <charset val="238"/>
        <scheme val="minor"/>
      </rPr>
      <t>death caused</t>
    </r>
    <r>
      <rPr>
        <b/>
        <sz val="10"/>
        <rFont val="Calibri"/>
        <family val="2"/>
        <charset val="238"/>
        <scheme val="minor"/>
      </rPr>
      <t>,</t>
    </r>
    <r>
      <rPr>
        <b/>
        <sz val="10"/>
        <color theme="1"/>
        <rFont val="Calibri"/>
        <family val="2"/>
        <charset val="238"/>
        <scheme val="minor"/>
      </rPr>
      <t xml:space="preserve">  </t>
    </r>
    <r>
      <rPr>
        <b/>
        <sz val="10"/>
        <color rgb="FFFF0000"/>
        <rFont val="Calibri"/>
        <family val="2"/>
        <charset val="238"/>
        <scheme val="minor"/>
      </rPr>
      <t xml:space="preserve"> 
</t>
    </r>
    <r>
      <rPr>
        <b/>
        <sz val="10"/>
        <rFont val="Calibri"/>
        <family val="2"/>
        <charset val="238"/>
        <scheme val="minor"/>
      </rPr>
      <t>and who were</t>
    </r>
    <r>
      <rPr>
        <b/>
        <sz val="10"/>
        <color rgb="FFFF0000"/>
        <rFont val="Calibri"/>
        <family val="2"/>
        <charset val="238"/>
        <scheme val="minor"/>
      </rPr>
      <t xml:space="preserve"> </t>
    </r>
    <r>
      <rPr>
        <b/>
        <sz val="10"/>
        <rFont val="Calibri"/>
        <family val="2"/>
        <charset val="238"/>
        <scheme val="minor"/>
      </rPr>
      <t xml:space="preserve">retired according to the Pension Insurance Act  </t>
    </r>
  </si>
  <si>
    <t>TOTAL</t>
  </si>
  <si>
    <t>Beneficiaries to insurees ratio</t>
  </si>
  <si>
    <t>Total pension expenditure in 2019   -  in HRK billions (plan)</t>
  </si>
  <si>
    <r>
      <t xml:space="preserve">Total expenditure for 2019, </t>
    </r>
    <r>
      <rPr>
        <b/>
        <sz val="10"/>
        <color theme="1"/>
        <rFont val="Calibri"/>
        <family val="2"/>
        <charset val="238"/>
        <scheme val="minor"/>
      </rPr>
      <t>incl.</t>
    </r>
    <r>
      <rPr>
        <sz val="10"/>
        <color theme="1"/>
        <rFont val="Calibri"/>
        <family val="2"/>
        <charset val="238"/>
        <scheme val="minor"/>
      </rPr>
      <t xml:space="preserve"> </t>
    </r>
    <r>
      <rPr>
        <b/>
        <sz val="10"/>
        <color theme="1"/>
        <rFont val="Calibri"/>
        <family val="2"/>
        <charset val="238"/>
        <scheme val="minor"/>
      </rPr>
      <t>child benefit</t>
    </r>
    <r>
      <rPr>
        <sz val="10"/>
        <color theme="1"/>
        <rFont val="Calibri"/>
        <family val="2"/>
        <charset val="238"/>
        <scheme val="minor"/>
      </rPr>
      <t xml:space="preserve">  - in HRK billions (plan)</t>
    </r>
  </si>
  <si>
    <r>
      <rPr>
        <sz val="7.5"/>
        <color rgb="FFFF0000"/>
        <rFont val="Calibri"/>
        <family val="2"/>
        <charset val="238"/>
        <scheme val="minor"/>
      </rPr>
      <t>Total</t>
    </r>
    <r>
      <rPr>
        <b/>
        <sz val="7.5"/>
        <color rgb="FFFF0000"/>
        <rFont val="Calibri"/>
        <family val="2"/>
        <charset val="238"/>
        <scheme val="minor"/>
      </rPr>
      <t xml:space="preserve"> </t>
    </r>
    <r>
      <rPr>
        <sz val="7.5"/>
        <rFont val="Calibri"/>
        <family val="2"/>
        <charset val="238"/>
        <scheme val="minor"/>
      </rPr>
      <t>average ZOMO pension</t>
    </r>
    <r>
      <rPr>
        <sz val="7.5"/>
        <color rgb="FFFF0000"/>
        <rFont val="Calibri"/>
        <family val="2"/>
        <charset val="238"/>
        <scheme val="minor"/>
      </rPr>
      <t xml:space="preserve"> </t>
    </r>
    <r>
      <rPr>
        <b/>
        <sz val="7.5"/>
        <color rgb="FFFF0000"/>
        <rFont val="Calibri"/>
        <family val="2"/>
        <charset val="238"/>
        <scheme val="minor"/>
      </rPr>
      <t>with 40 or more  years of the qualifying period</t>
    </r>
  </si>
  <si>
    <t>Pension 
amounts</t>
  </si>
  <si>
    <t>Total</t>
  </si>
  <si>
    <t xml:space="preserve">Old age
pension </t>
  </si>
  <si>
    <t xml:space="preserve">Disability 
pension </t>
  </si>
  <si>
    <t>Survivor's
pension</t>
  </si>
  <si>
    <t xml:space="preserve">      up to 500,00</t>
  </si>
  <si>
    <t xml:space="preserve">No of beneficiaries </t>
  </si>
  <si>
    <t>Average pension</t>
  </si>
  <si>
    <t>Average
qualifying period</t>
  </si>
  <si>
    <t>No of beneficiaries</t>
  </si>
  <si>
    <r>
      <t xml:space="preserve">PENSION BENEFICIARIES ACCORDING TO TYPES AND AMOUNTS OF PENSION, RETIRED ACCORDING TO THE PENSION INSURANCE ACT
</t>
    </r>
    <r>
      <rPr>
        <b/>
        <i/>
        <sz val="9"/>
        <color rgb="FFFF0000"/>
        <rFont val="Calibri"/>
        <family val="2"/>
        <charset val="238"/>
        <scheme val="minor"/>
      </rPr>
      <t>NOT INCLUDING INTERNATIONAL AGREEMENTS</t>
    </r>
  </si>
  <si>
    <t xml:space="preserve">     up to 500,00</t>
  </si>
  <si>
    <r>
      <t xml:space="preserve">PENSION BENEFICIARIES ACCORDING TO TYPES AND AMOUNTS OF PENSION,  retired </t>
    </r>
    <r>
      <rPr>
        <b/>
        <sz val="9"/>
        <color rgb="FFFF0000"/>
        <rFont val="Calibri"/>
        <family val="2"/>
        <charset val="238"/>
        <scheme val="minor"/>
      </rPr>
      <t xml:space="preserve">before 31 December 1998  
</t>
    </r>
    <r>
      <rPr>
        <b/>
        <i/>
        <sz val="9"/>
        <color rgb="FFFF0000"/>
        <rFont val="Calibri"/>
        <family val="2"/>
        <charset val="238"/>
        <scheme val="minor"/>
      </rPr>
      <t xml:space="preserve">NOT INCLUDING INTERNATIONAL AGREEMENTS 
 </t>
    </r>
  </si>
  <si>
    <t>over 8.000,00</t>
  </si>
  <si>
    <t xml:space="preserve"> over  8.000,00</t>
  </si>
  <si>
    <t xml:space="preserve">No </t>
  </si>
  <si>
    <t>Average qualifying period</t>
  </si>
  <si>
    <t>Type of beneficiary</t>
  </si>
  <si>
    <t xml:space="preserve">BENEFICIARIES WHOSE PENSIONS WERE APPROVED AND/OR DETERMINED UNDER SPECIAL REGULATIONS </t>
  </si>
  <si>
    <r>
      <t xml:space="preserve">    </t>
    </r>
    <r>
      <rPr>
        <b/>
        <sz val="9"/>
        <rFont val="Calibri"/>
        <family val="2"/>
        <charset val="238"/>
        <scheme val="minor"/>
      </rPr>
      <t xml:space="preserve"> b) </t>
    </r>
    <r>
      <rPr>
        <sz val="9"/>
        <rFont val="Calibri"/>
        <family val="2"/>
        <charset val="238"/>
        <scheme val="minor"/>
      </rPr>
      <t>police officers and authorized officials with special duties and authorizations within the security and intelligence system of the Republic of Croatia who retired according to the Act on the Rights Arising from Pension Insurance of Active Military Personnel, Police Officers and Authorised Officials (DVO, PS and OSO)</t>
    </r>
  </si>
  <si>
    <t xml:space="preserve">Active military personnel - DVO </t>
  </si>
  <si>
    <t>Croatian Homeland Army veterans mobilised from 1941 to 1945</t>
  </si>
  <si>
    <t>Former political prisoners</t>
  </si>
  <si>
    <r>
      <t xml:space="preserve">     </t>
    </r>
    <r>
      <rPr>
        <b/>
        <sz val="9"/>
        <rFont val="Calibri"/>
        <family val="2"/>
        <charset val="238"/>
        <scheme val="minor"/>
      </rPr>
      <t>c)</t>
    </r>
    <r>
      <rPr>
        <sz val="9"/>
        <rFont val="Calibri"/>
        <family val="2"/>
        <charset val="238"/>
        <scheme val="minor"/>
      </rPr>
      <t xml:space="preserve"> workers engaged in demining work</t>
    </r>
  </si>
  <si>
    <t>National Liberation War veterans - NOR</t>
  </si>
  <si>
    <t xml:space="preserve">Miners from the Istrian coal mines "Tupljak" d.d. Labin </t>
  </si>
  <si>
    <t>Total old age pension</t>
  </si>
  <si>
    <t>Overall old age</t>
  </si>
  <si>
    <r>
      <t xml:space="preserve">Average </t>
    </r>
    <r>
      <rPr>
        <sz val="7.5"/>
        <color rgb="FFFF0000"/>
        <rFont val="Calibri"/>
        <family val="2"/>
        <charset val="238"/>
        <scheme val="minor"/>
      </rPr>
      <t>old age</t>
    </r>
    <r>
      <rPr>
        <sz val="7.5"/>
        <rFont val="Calibri"/>
        <family val="2"/>
        <charset val="238"/>
        <scheme val="minor"/>
      </rPr>
      <t xml:space="preserve"> ZOMO pension with 40 or more years of qualifying period </t>
    </r>
  </si>
  <si>
    <t>Number of beneficiaries not including pension beneficiaries entitled to pension for the first time and granted an advance payment and the beneficiaries receiving Active Military Personnel (DVO), Police Officers (PO) and Authorised Officials (OSO) pensions.</t>
  </si>
  <si>
    <t xml:space="preserve">Number of beneficiaries not including Active Military Personnel (DVO), Police Officers (PO) and Authorised Officials (OSO).   </t>
  </si>
  <si>
    <t xml:space="preserve">Number of beneficiaries not including Active Military Personnel (DVO), Police Officers (PO) and Authorised Officials (OSO).  </t>
  </si>
  <si>
    <t>Authorised officials in internal affairs, judicial officers and workers engaged in demining work:</t>
  </si>
  <si>
    <t xml:space="preserve">Former Yugoslav People's Army members - JNA  </t>
  </si>
  <si>
    <t>Members of the Croatian Parliament, members of the Government, judges of the Constitutional Court and the Auditor General</t>
  </si>
  <si>
    <t>Full members of the Croatian Academy of Sciences and Arts - HAZU</t>
  </si>
  <si>
    <t>Workers professionally exposed to asbestos</t>
  </si>
  <si>
    <t>Insurees - crew members on a ship in international and national navigation  - Article  129, paragraph 2 of the Maritime Code</t>
  </si>
  <si>
    <t xml:space="preserve">Members of the Croatian Defence Council - HVO </t>
  </si>
  <si>
    <r>
      <t xml:space="preserve">Members of the Parliamentary Executive Council and administratively retired federal civil servants </t>
    </r>
    <r>
      <rPr>
        <sz val="9"/>
        <color rgb="FFFF0000"/>
        <rFont val="Calibri"/>
        <family val="2"/>
        <charset val="238"/>
        <scheme val="minor"/>
      </rPr>
      <t xml:space="preserve"> </t>
    </r>
    <r>
      <rPr>
        <sz val="9"/>
        <rFont val="Calibri"/>
        <family val="2"/>
        <charset val="238"/>
        <scheme val="minor"/>
      </rPr>
      <t>(relates to the former SFRY)</t>
    </r>
  </si>
  <si>
    <t xml:space="preserve">Former Yugoslav People's Army members - JNA - Art. 185 of Pension Insurance Act (ZOMO) </t>
  </si>
  <si>
    <r>
      <t>Croatian Veterans from the Homeland War - ZOHBDR (Act on the Rights of Croatian Homeland War Veterans and their Family Member</t>
    </r>
    <r>
      <rPr>
        <i/>
        <sz val="9"/>
        <color theme="1"/>
        <rFont val="Calibri"/>
        <family val="2"/>
        <charset val="238"/>
        <scheme val="minor"/>
      </rPr>
      <t>s</t>
    </r>
    <r>
      <rPr>
        <sz val="9"/>
        <color theme="1"/>
        <rFont val="Calibri"/>
        <family val="2"/>
        <charset val="238"/>
        <scheme val="minor"/>
      </rPr>
      <t>)</t>
    </r>
  </si>
  <si>
    <t xml:space="preserve">Pensions approved under general regulations and determined according to the Act on the Rights of Croatian Homeland War Veterans and their Family Members (ZOHBDR), in 2017 (Art. 27, 35, 48 and 49, paragraph 2)   </t>
  </si>
  <si>
    <t>Former officials of federal bodies o the former SFRJ -  Article 38 of the Pension Insurance Act (ZOMO)</t>
  </si>
  <si>
    <t>Note:  All amounts are expressed in the Croatian national currency (HRK). The thousands separator is a point and the decimal separator is a comma.</t>
  </si>
  <si>
    <r>
      <t xml:space="preserve">     a) </t>
    </r>
    <r>
      <rPr>
        <sz val="9"/>
        <color theme="1"/>
        <rFont val="Calibri"/>
        <family val="2"/>
        <charset val="238"/>
        <scheme val="minor"/>
      </rPr>
      <t xml:space="preserve">authorised officials in internal affairs and the judiciary retired according to the regulations in force until entry in force of the Act on the Rights Arising from Pension Insurance of Active Military Personnel (DVO), Police Officers (PO) and Authorised Officials (OSO)
</t>
    </r>
  </si>
  <si>
    <t xml:space="preserve"> 73 08 </t>
  </si>
  <si>
    <t xml:space="preserve"> 74 01 </t>
  </si>
  <si>
    <t xml:space="preserve"> 63 10 </t>
  </si>
  <si>
    <t xml:space="preserve"> 62 04 </t>
  </si>
  <si>
    <t>29 07 23</t>
  </si>
  <si>
    <t xml:space="preserve"> 74 09 </t>
  </si>
  <si>
    <t xml:space="preserve"> 60 11 </t>
  </si>
  <si>
    <t xml:space="preserve"> 74 03 </t>
  </si>
  <si>
    <t xml:space="preserve"> 72 04 </t>
  </si>
  <si>
    <t xml:space="preserve"> 62 00 </t>
  </si>
  <si>
    <t xml:space="preserve"> 63 04 </t>
  </si>
  <si>
    <t xml:space="preserve"> 61 11 </t>
  </si>
  <si>
    <t xml:space="preserve"> 64 08 </t>
  </si>
  <si>
    <t xml:space="preserve"> 73 06 </t>
  </si>
  <si>
    <t xml:space="preserve"> 71 00 </t>
  </si>
  <si>
    <r>
      <t>Old age pension transformed from disability pension</t>
    </r>
    <r>
      <rPr>
        <vertAlign val="superscript"/>
        <sz val="9"/>
        <rFont val="Calibri"/>
        <family val="2"/>
        <charset val="238"/>
        <scheme val="minor"/>
      </rPr>
      <t>1</t>
    </r>
    <r>
      <rPr>
        <sz val="9"/>
        <rFont val="Calibri"/>
        <family val="2"/>
        <charset val="238"/>
        <scheme val="minor"/>
      </rPr>
      <t xml:space="preserve">  </t>
    </r>
  </si>
  <si>
    <r>
      <t>Disability pension</t>
    </r>
    <r>
      <rPr>
        <vertAlign val="superscript"/>
        <sz val="9"/>
        <rFont val="Calibri"/>
        <family val="2"/>
        <charset val="238"/>
        <scheme val="minor"/>
      </rPr>
      <t>1</t>
    </r>
  </si>
  <si>
    <t xml:space="preserve"> 59 09 </t>
  </si>
  <si>
    <t xml:space="preserve"> 62 07 </t>
  </si>
  <si>
    <r>
      <t xml:space="preserve">Number of beneficiaries not including Active Military Personnel (DVO), Police Officers (PO) and Authorised Officials (OSO).      
</t>
    </r>
    <r>
      <rPr>
        <vertAlign val="superscript"/>
        <sz val="8"/>
        <color theme="1"/>
        <rFont val="Calibri"/>
        <family val="2"/>
        <charset val="238"/>
        <scheme val="minor"/>
      </rPr>
      <t xml:space="preserve">1 </t>
    </r>
    <r>
      <rPr>
        <sz val="8"/>
        <color theme="1"/>
        <rFont val="Calibri"/>
        <family val="2"/>
        <charset val="238"/>
        <scheme val="minor"/>
      </rPr>
      <t>Application of Art. 175 par. 7 and Art. 58 of the Pension Insurance Act (Official Gazette 157/13, 151/14, 33/15, 93/15, 120/16, 18/18, 62/18 and 115/18) and the application of Art. 36 and 202 of the Act on the Rights of Croatian Homeland War Veterans and their Family Members (Official Gazette 121/17) to beneficiaries who acquired their pension entitlements under general regulations, but whose pensions were determined according to the stated Act.</t>
    </r>
  </si>
  <si>
    <t>31 03 10</t>
  </si>
  <si>
    <t xml:space="preserve"> 61 07 </t>
  </si>
  <si>
    <t>32 04 29</t>
  </si>
  <si>
    <t>32 02 16</t>
  </si>
  <si>
    <t xml:space="preserve"> 72 03 </t>
  </si>
  <si>
    <t xml:space="preserve"> 71 03 </t>
  </si>
  <si>
    <t>37 08 20</t>
  </si>
  <si>
    <t xml:space="preserve"> 64 00 </t>
  </si>
  <si>
    <t xml:space="preserve"> 63 06 </t>
  </si>
  <si>
    <t xml:space="preserve"> 54 00 </t>
  </si>
  <si>
    <t xml:space="preserve"> 53 06 </t>
  </si>
  <si>
    <t xml:space="preserve"> 61 10 </t>
  </si>
  <si>
    <t xml:space="preserve">   21 03   </t>
  </si>
  <si>
    <t>20 03 03</t>
  </si>
  <si>
    <t>36 05 07</t>
  </si>
  <si>
    <t>35 00 03</t>
  </si>
  <si>
    <t>28 10 14</t>
  </si>
  <si>
    <t>16 02 08</t>
  </si>
  <si>
    <t>39 10 19</t>
  </si>
  <si>
    <t>39 11 16</t>
  </si>
  <si>
    <t>30 07 10</t>
  </si>
  <si>
    <t xml:space="preserve"> 37 09 12  </t>
  </si>
  <si>
    <t xml:space="preserve"> 27 09 17  </t>
  </si>
  <si>
    <r>
      <t xml:space="preserve">PENSION BENEFICIARIES ACCORDING TO TYPES AND AMOUNTS OF PENSION, retired </t>
    </r>
    <r>
      <rPr>
        <b/>
        <sz val="9"/>
        <color rgb="FFFF0000"/>
        <rFont val="Calibri"/>
        <family val="2"/>
        <charset val="238"/>
        <scheme val="minor"/>
      </rPr>
      <t xml:space="preserve">after 1 January 1999  
</t>
    </r>
    <r>
      <rPr>
        <b/>
        <i/>
        <sz val="9"/>
        <color rgb="FFFF0000"/>
        <rFont val="Calibri"/>
        <family val="2"/>
        <charset val="238"/>
        <scheme val="minor"/>
      </rPr>
      <t xml:space="preserve">NOT INCLUDING INTERNATIONAL AGREEMENTS  </t>
    </r>
  </si>
  <si>
    <t>1:1,29</t>
  </si>
  <si>
    <r>
      <t xml:space="preserve">Current value of pension </t>
    </r>
    <r>
      <rPr>
        <b/>
        <sz val="10"/>
        <color theme="1"/>
        <rFont val="Calibri"/>
        <family val="2"/>
        <charset val="238"/>
        <scheme val="minor"/>
      </rPr>
      <t>(CVP),</t>
    </r>
    <r>
      <rPr>
        <sz val="10"/>
        <color theme="1"/>
        <rFont val="Calibri"/>
        <family val="2"/>
        <charset val="238"/>
        <scheme val="minor"/>
      </rPr>
      <t xml:space="preserve"> 1 July 2019</t>
    </r>
  </si>
  <si>
    <r>
      <rPr>
        <b/>
        <sz val="10"/>
        <color theme="1"/>
        <rFont val="Calibri"/>
        <family val="2"/>
        <charset val="238"/>
        <scheme val="minor"/>
      </rPr>
      <t xml:space="preserve">Minimum </t>
    </r>
    <r>
      <rPr>
        <sz val="10"/>
        <color theme="1"/>
        <rFont val="Calibri"/>
        <family val="2"/>
        <charset val="238"/>
        <scheme val="minor"/>
      </rPr>
      <t xml:space="preserve">value of penison per 1 year of qualifying period, 1 July 2019 </t>
    </r>
  </si>
  <si>
    <t xml:space="preserve">KEY INFORMATION ON THE CURRENT STATE OF THE CROATIAN PENSION INSURANCE SYSTEM - August 2019 (payment in September 2019) </t>
  </si>
  <si>
    <r>
      <t xml:space="preserve">NUMBER  </t>
    </r>
    <r>
      <rPr>
        <b/>
        <sz val="10"/>
        <color theme="1"/>
        <rFont val="Calibri"/>
        <family val="2"/>
        <charset val="238"/>
        <scheme val="minor"/>
      </rPr>
      <t xml:space="preserve">of insureees  as of </t>
    </r>
    <r>
      <rPr>
        <sz val="10"/>
        <color theme="1"/>
        <rFont val="Calibri"/>
        <family val="2"/>
        <charset val="238"/>
        <scheme val="minor"/>
      </rPr>
      <t xml:space="preserve"> 31 August 2019</t>
    </r>
  </si>
  <si>
    <t>Average net wage in the Republic of Croatia for July 2019   (source: State Bureau of Statistics)</t>
  </si>
  <si>
    <t>31 08 02</t>
  </si>
  <si>
    <t>31 06 05</t>
  </si>
  <si>
    <t>42 07 28</t>
  </si>
  <si>
    <t xml:space="preserve"> 64 09 </t>
  </si>
  <si>
    <t>42 08 01</t>
  </si>
  <si>
    <t>24 11 14</t>
  </si>
  <si>
    <t>24 07 11</t>
  </si>
  <si>
    <t>31 01 05</t>
  </si>
  <si>
    <t>35 11 04</t>
  </si>
  <si>
    <t xml:space="preserve"> 67 00 </t>
  </si>
  <si>
    <t>35 08 18</t>
  </si>
  <si>
    <t xml:space="preserve"> 66 06 </t>
  </si>
  <si>
    <t>35 06 06</t>
  </si>
  <si>
    <t xml:space="preserve"> 61 08 </t>
  </si>
  <si>
    <t>35 06 12</t>
  </si>
  <si>
    <t>21 11 20</t>
  </si>
  <si>
    <t xml:space="preserve"> 61 01 </t>
  </si>
  <si>
    <t>22 00 17</t>
  </si>
  <si>
    <t>28 03 19</t>
  </si>
  <si>
    <t xml:space="preserve"> 72 07 </t>
  </si>
  <si>
    <t>28 02 28</t>
  </si>
  <si>
    <t>30 07 01</t>
  </si>
  <si>
    <t>30 03 19</t>
  </si>
  <si>
    <t xml:space="preserve"> 42 04 27 </t>
  </si>
  <si>
    <t xml:space="preserve"> 74 07 </t>
  </si>
  <si>
    <t xml:space="preserve"> 42 04 20 </t>
  </si>
  <si>
    <t xml:space="preserve"> 42 01 11 </t>
  </si>
  <si>
    <t>26 09 09</t>
  </si>
  <si>
    <t>26 04 29</t>
  </si>
  <si>
    <t>37 07 03</t>
  </si>
  <si>
    <t xml:space="preserve"> 30 10 02 </t>
  </si>
  <si>
    <t xml:space="preserve"> 31 05 01 </t>
  </si>
  <si>
    <t xml:space="preserve"> 42 06 13 </t>
  </si>
  <si>
    <t xml:space="preserve"> 42 06 09 </t>
  </si>
  <si>
    <t xml:space="preserve"> 33 05 12 </t>
  </si>
  <si>
    <t xml:space="preserve"> 34 01 23 </t>
  </si>
  <si>
    <t xml:space="preserve"> 37 03 00 </t>
  </si>
  <si>
    <t xml:space="preserve"> 37 02 13 </t>
  </si>
  <si>
    <t xml:space="preserve"> 59 07 </t>
  </si>
  <si>
    <t xml:space="preserve"> 36 04 22 </t>
  </si>
  <si>
    <t xml:space="preserve"> 59 04 </t>
  </si>
  <si>
    <t xml:space="preserve"> 34 04 16 </t>
  </si>
  <si>
    <t xml:space="preserve"> 34 11 12 </t>
  </si>
  <si>
    <t xml:space="preserve"> 23 03 12 </t>
  </si>
  <si>
    <t xml:space="preserve"> 23 06 06 </t>
  </si>
  <si>
    <t xml:space="preserve"> 30 01 10 </t>
  </si>
  <si>
    <t xml:space="preserve"> 62 09 </t>
  </si>
  <si>
    <t xml:space="preserve"> 30 02 29 </t>
  </si>
  <si>
    <t xml:space="preserve"> 62 01 </t>
  </si>
  <si>
    <t xml:space="preserve"> 32 11 12 </t>
  </si>
  <si>
    <t xml:space="preserve"> 62 03 </t>
  </si>
  <si>
    <t xml:space="preserve"> 33 04 22 </t>
  </si>
  <si>
    <t xml:space="preserve">   18 07   </t>
  </si>
  <si>
    <t xml:space="preserve">   18 05   </t>
  </si>
  <si>
    <t>situation: 31 August 2019</t>
  </si>
  <si>
    <t>15 03 20</t>
  </si>
  <si>
    <t>16 04 16</t>
  </si>
  <si>
    <t>14 07 04</t>
  </si>
  <si>
    <t>16 01 24</t>
  </si>
  <si>
    <t>14 11 06</t>
  </si>
  <si>
    <t>16 05 18</t>
  </si>
  <si>
    <t>13 05 28</t>
  </si>
  <si>
    <t>14 03 02</t>
  </si>
  <si>
    <t>18 03 19</t>
  </si>
  <si>
    <t>18 05 15</t>
  </si>
  <si>
    <t>15 00 00</t>
  </si>
  <si>
    <t>19 08 25</t>
  </si>
  <si>
    <t>25 07 01</t>
  </si>
  <si>
    <t>26 02 08</t>
  </si>
  <si>
    <t>21 07 19</t>
  </si>
  <si>
    <t>27 07 15</t>
  </si>
  <si>
    <t>28 10 21</t>
  </si>
  <si>
    <t>30 00 04</t>
  </si>
  <si>
    <t>23 04 25</t>
  </si>
  <si>
    <t>29 02 24</t>
  </si>
  <si>
    <t>33 03 04</t>
  </si>
  <si>
    <t>34 03 00</t>
  </si>
  <si>
    <t>25 07 24</t>
  </si>
  <si>
    <t>33 09 05</t>
  </si>
  <si>
    <t>34 11 23</t>
  </si>
  <si>
    <t>35 05 20</t>
  </si>
  <si>
    <t>27 01 03</t>
  </si>
  <si>
    <t>35 10 23</t>
  </si>
  <si>
    <t>36 05 13</t>
  </si>
  <si>
    <t>36 09 25</t>
  </si>
  <si>
    <t>28 06 21</t>
  </si>
  <si>
    <t>37 08 23</t>
  </si>
  <si>
    <t>38 00 11</t>
  </si>
  <si>
    <t>29 07 20</t>
  </si>
  <si>
    <t>36 08 25</t>
  </si>
  <si>
    <t>38 04 17</t>
  </si>
  <si>
    <t>38 07 26</t>
  </si>
  <si>
    <t>29 03 06</t>
  </si>
  <si>
    <t>37 04 12</t>
  </si>
  <si>
    <t>38 03 19</t>
  </si>
  <si>
    <t>38 05 26</t>
  </si>
  <si>
    <t>29 04 12</t>
  </si>
  <si>
    <t>38 00 08</t>
  </si>
  <si>
    <t>38 02 26</t>
  </si>
  <si>
    <t>38 03 21</t>
  </si>
  <si>
    <t>29 05 28</t>
  </si>
  <si>
    <t>39 08 29</t>
  </si>
  <si>
    <t>38 11 26</t>
  </si>
  <si>
    <t>38 11 27</t>
  </si>
  <si>
    <t>28 11 29</t>
  </si>
  <si>
    <t>42 03 14</t>
  </si>
  <si>
    <t>40 09 11</t>
  </si>
  <si>
    <t>40 10 09</t>
  </si>
  <si>
    <t>29 04 06</t>
  </si>
  <si>
    <t>39 11 06</t>
  </si>
  <si>
    <t>13 06 08</t>
  </si>
  <si>
    <t>20 00 09</t>
  </si>
  <si>
    <t>11 00 04</t>
  </si>
  <si>
    <t>15 02 22</t>
  </si>
  <si>
    <t>16 05 11</t>
  </si>
  <si>
    <t>10 04 16</t>
  </si>
  <si>
    <t>12 02 04</t>
  </si>
  <si>
    <t>17 06 20</t>
  </si>
  <si>
    <t>18 07 18</t>
  </si>
  <si>
    <t>11 06 28</t>
  </si>
  <si>
    <t>17 00 21</t>
  </si>
  <si>
    <t>22 02 23</t>
  </si>
  <si>
    <t>22 08 01</t>
  </si>
  <si>
    <t>15 04 18</t>
  </si>
  <si>
    <t>22 09 03</t>
  </si>
  <si>
    <t>24 07 03</t>
  </si>
  <si>
    <t>25 03 07</t>
  </si>
  <si>
    <t>14 08 09</t>
  </si>
  <si>
    <t>25 03 22</t>
  </si>
  <si>
    <t>31 05 19</t>
  </si>
  <si>
    <t>32 03 02</t>
  </si>
  <si>
    <t>20 10 27</t>
  </si>
  <si>
    <t>30 09 02</t>
  </si>
  <si>
    <t>32 08 21</t>
  </si>
  <si>
    <t>33 00 06</t>
  </si>
  <si>
    <t>23 06 08</t>
  </si>
  <si>
    <t>33 02 08</t>
  </si>
  <si>
    <t>33 10 15</t>
  </si>
  <si>
    <t>34 02 01</t>
  </si>
  <si>
    <t>24 01 14</t>
  </si>
  <si>
    <t>33 10 25</t>
  </si>
  <si>
    <t>34 09 23</t>
  </si>
  <si>
    <t>26 08 23</t>
  </si>
  <si>
    <t>34 11 06</t>
  </si>
  <si>
    <t>35 00 08</t>
  </si>
  <si>
    <t>35 02 06</t>
  </si>
  <si>
    <t>27 00 02</t>
  </si>
  <si>
    <t>35 07 02</t>
  </si>
  <si>
    <t>34 11 29</t>
  </si>
  <si>
    <t>35 00 13</t>
  </si>
  <si>
    <t>26 07 28</t>
  </si>
  <si>
    <t>36 09 14</t>
  </si>
  <si>
    <t>35 01 27</t>
  </si>
  <si>
    <t>35 03 00</t>
  </si>
  <si>
    <t>29 02 29</t>
  </si>
  <si>
    <t>37 06 03</t>
  </si>
  <si>
    <t>36 02 01</t>
  </si>
  <si>
    <t>36 04 06</t>
  </si>
  <si>
    <t>28 00 12</t>
  </si>
  <si>
    <t>37 00 05</t>
  </si>
  <si>
    <t>36 05 28</t>
  </si>
  <si>
    <t>36 08 26</t>
  </si>
  <si>
    <t>29 04 10</t>
  </si>
  <si>
    <t>23 02 13</t>
  </si>
  <si>
    <t>30 03 04</t>
  </si>
  <si>
    <t>18 04 13</t>
  </si>
  <si>
    <t>25 07 09</t>
  </si>
  <si>
    <t>14 07 07</t>
  </si>
  <si>
    <t>17 01 05</t>
  </si>
  <si>
    <t>14 08 26</t>
  </si>
  <si>
    <t>16 06 15</t>
  </si>
  <si>
    <t>13 08 02</t>
  </si>
  <si>
    <t>14 09 08</t>
  </si>
  <si>
    <t>18 04 22</t>
  </si>
  <si>
    <t>18 05 09</t>
  </si>
  <si>
    <t>15 01 13</t>
  </si>
  <si>
    <t>26 00 12</t>
  </si>
  <si>
    <t>26 07 29</t>
  </si>
  <si>
    <t>21 10 19</t>
  </si>
  <si>
    <t>28 10 11</t>
  </si>
  <si>
    <t>31 02 10</t>
  </si>
  <si>
    <t>32 09 00</t>
  </si>
  <si>
    <t>25 00 27</t>
  </si>
  <si>
    <t>32 01 05</t>
  </si>
  <si>
    <t>34 01 19</t>
  </si>
  <si>
    <t>35 04 26</t>
  </si>
  <si>
    <t>26 06 09</t>
  </si>
  <si>
    <t>34 10 24</t>
  </si>
  <si>
    <t>36 01 06</t>
  </si>
  <si>
    <t>36 10 18</t>
  </si>
  <si>
    <t>27 09 28</t>
  </si>
  <si>
    <t>36 09 01</t>
  </si>
  <si>
    <t>37 10 12</t>
  </si>
  <si>
    <t>30 00 29</t>
  </si>
  <si>
    <t>37 02 12</t>
  </si>
  <si>
    <t>39 02 09</t>
  </si>
  <si>
    <t>39 07 11</t>
  </si>
  <si>
    <t>31 01 16</t>
  </si>
  <si>
    <t>37 04 21</t>
  </si>
  <si>
    <t>39 10 13</t>
  </si>
  <si>
    <t>40 02 19</t>
  </si>
  <si>
    <t>37 10 23</t>
  </si>
  <si>
    <t>39 09 10</t>
  </si>
  <si>
    <t>40 01 00</t>
  </si>
  <si>
    <t>30 10 05</t>
  </si>
  <si>
    <t>38 03 27</t>
  </si>
  <si>
    <t>39 08 03</t>
  </si>
  <si>
    <t>39 09 21</t>
  </si>
  <si>
    <t>39 11 00</t>
  </si>
  <si>
    <t>30 01 21</t>
  </si>
  <si>
    <t>42 08 11</t>
  </si>
  <si>
    <t>41 03 11</t>
  </si>
  <si>
    <t>41 04 00</t>
  </si>
  <si>
    <t>29 04 01</t>
  </si>
  <si>
    <t>40 03 07</t>
  </si>
  <si>
    <t>30 10 12</t>
  </si>
  <si>
    <t>33 01 00</t>
  </si>
  <si>
    <t>22 06 02</t>
  </si>
  <si>
    <t>29 02 19</t>
  </si>
  <si>
    <t xml:space="preserve"> 32 01 09  </t>
  </si>
  <si>
    <t xml:space="preserve"> 34 07 01  </t>
  </si>
  <si>
    <t xml:space="preserve"> 30 09 23  </t>
  </si>
  <si>
    <t>30 07 14</t>
  </si>
  <si>
    <t xml:space="preserve"> 33 00 03  </t>
  </si>
  <si>
    <t xml:space="preserve"> 33 02 16  </t>
  </si>
  <si>
    <t>18 08 00</t>
  </si>
  <si>
    <t>28 03 03</t>
  </si>
  <si>
    <t xml:space="preserve"> 29 03 22  </t>
  </si>
  <si>
    <t xml:space="preserve"> 33 01 22  </t>
  </si>
  <si>
    <t xml:space="preserve"> 28 06 19  </t>
  </si>
  <si>
    <t xml:space="preserve"> 41 09 15  </t>
  </si>
  <si>
    <t xml:space="preserve"> 29 09 04  </t>
  </si>
  <si>
    <t xml:space="preserve"> 29 03 19  </t>
  </si>
  <si>
    <t>07 02 04</t>
  </si>
  <si>
    <r>
      <t>OVERALL number of insurees as of</t>
    </r>
    <r>
      <rPr>
        <b/>
        <sz val="10"/>
        <color theme="1"/>
        <rFont val="Calibri"/>
        <family val="2"/>
        <charset val="238"/>
        <scheme val="minor"/>
      </rPr>
      <t xml:space="preserve"> 31 August </t>
    </r>
    <r>
      <rPr>
        <sz val="10"/>
        <color theme="1"/>
        <rFont val="Calibri"/>
        <family val="2"/>
        <charset val="238"/>
        <scheme val="minor"/>
      </rPr>
      <t>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</si>
</sst>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00\ 00"/>
    <numFmt numFmtId="165" formatCode="00\ 00"/>
    <numFmt numFmtId="166" formatCode="\-"/>
  </numFmts>
  <fonts count="38" x14ac:knownFonts="1">
    <font>
      <sz val="11"/>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b/>
      <sz val="9"/>
      <color theme="1"/>
      <name val="Calibri"/>
      <family val="2"/>
      <charset val="238"/>
      <scheme val="minor"/>
    </font>
    <font>
      <b/>
      <sz val="9"/>
      <color rgb="FFFF0000"/>
      <name val="Calibri"/>
      <family val="2"/>
      <charset val="238"/>
      <scheme val="minor"/>
    </font>
    <font>
      <b/>
      <sz val="10"/>
      <color theme="1"/>
      <name val="Calibri"/>
      <family val="2"/>
      <charset val="238"/>
      <scheme val="minor"/>
    </font>
    <font>
      <sz val="9"/>
      <name val="Calibri"/>
      <family val="2"/>
      <charset val="238"/>
      <scheme val="minor"/>
    </font>
    <font>
      <sz val="10"/>
      <name val="Calibri"/>
      <family val="2"/>
      <charset val="238"/>
      <scheme val="minor"/>
    </font>
    <font>
      <b/>
      <sz val="10"/>
      <name val="Calibri"/>
      <family val="2"/>
      <charset val="238"/>
      <scheme val="minor"/>
    </font>
    <font>
      <b/>
      <sz val="9"/>
      <name val="Calibri"/>
      <family val="2"/>
      <charset val="238"/>
      <scheme val="minor"/>
    </font>
    <font>
      <sz val="8"/>
      <color theme="1"/>
      <name val="Calibri"/>
      <family val="2"/>
      <charset val="238"/>
      <scheme val="minor"/>
    </font>
    <font>
      <sz val="8"/>
      <name val="Calibri"/>
      <family val="2"/>
      <charset val="238"/>
      <scheme val="minor"/>
    </font>
    <font>
      <b/>
      <i/>
      <sz val="12"/>
      <color rgb="FFFF0000"/>
      <name val="Calibri"/>
      <family val="2"/>
      <charset val="238"/>
      <scheme val="minor"/>
    </font>
    <font>
      <b/>
      <sz val="8"/>
      <color rgb="FFFF0000"/>
      <name val="Calibri"/>
      <family val="2"/>
      <charset val="238"/>
      <scheme val="minor"/>
    </font>
    <font>
      <sz val="9"/>
      <color rgb="FFFF0000"/>
      <name val="Calibri"/>
      <family val="2"/>
      <charset val="238"/>
      <scheme val="minor"/>
    </font>
    <font>
      <b/>
      <sz val="12"/>
      <color rgb="FFFF0000"/>
      <name val="Calibri"/>
      <family val="2"/>
      <charset val="238"/>
      <scheme val="minor"/>
    </font>
    <font>
      <b/>
      <sz val="12"/>
      <color rgb="FF7030A0"/>
      <name val="Calibri"/>
      <family val="2"/>
      <charset val="238"/>
      <scheme val="minor"/>
    </font>
    <font>
      <sz val="6"/>
      <color theme="1"/>
      <name val="Calibri"/>
      <family val="2"/>
      <charset val="238"/>
      <scheme val="minor"/>
    </font>
    <font>
      <sz val="9"/>
      <color theme="0"/>
      <name val="Calibri"/>
      <family val="2"/>
      <charset val="238"/>
      <scheme val="minor"/>
    </font>
    <font>
      <sz val="10"/>
      <color theme="0"/>
      <name val="Calibri"/>
      <family val="2"/>
      <charset val="238"/>
      <scheme val="minor"/>
    </font>
    <font>
      <b/>
      <sz val="10"/>
      <color rgb="FFFF0000"/>
      <name val="Calibri"/>
      <family val="2"/>
      <charset val="238"/>
      <scheme val="minor"/>
    </font>
    <font>
      <b/>
      <i/>
      <sz val="9"/>
      <color rgb="FFFF0000"/>
      <name val="Calibri"/>
      <family val="2"/>
      <charset val="238"/>
      <scheme val="minor"/>
    </font>
    <font>
      <sz val="7"/>
      <color theme="1"/>
      <name val="Calibri"/>
      <family val="2"/>
      <charset val="238"/>
      <scheme val="minor"/>
    </font>
    <font>
      <sz val="7.5"/>
      <name val="Calibri"/>
      <family val="2"/>
      <charset val="238"/>
      <scheme val="minor"/>
    </font>
    <font>
      <sz val="7.5"/>
      <color rgb="FFFF0000"/>
      <name val="Calibri"/>
      <family val="2"/>
      <charset val="238"/>
      <scheme val="minor"/>
    </font>
    <font>
      <b/>
      <sz val="7.5"/>
      <color rgb="FFFF0000"/>
      <name val="Calibri"/>
      <family val="2"/>
      <charset val="238"/>
      <scheme val="minor"/>
    </font>
    <font>
      <sz val="8"/>
      <color rgb="FFFF0000"/>
      <name val="Calibri"/>
      <family val="2"/>
      <charset val="238"/>
      <scheme val="minor"/>
    </font>
    <font>
      <b/>
      <sz val="13"/>
      <color theme="1"/>
      <name val="Calibri"/>
      <family val="2"/>
      <charset val="238"/>
      <scheme val="minor"/>
    </font>
    <font>
      <sz val="12"/>
      <color theme="1"/>
      <name val="Calibri"/>
      <family val="2"/>
      <charset val="238"/>
      <scheme val="minor"/>
    </font>
    <font>
      <i/>
      <sz val="9"/>
      <color theme="1"/>
      <name val="Calibri"/>
      <family val="2"/>
      <charset val="238"/>
      <scheme val="minor"/>
    </font>
    <font>
      <i/>
      <sz val="8"/>
      <color theme="1"/>
      <name val="Calibri"/>
      <family val="2"/>
      <charset val="238"/>
      <scheme val="minor"/>
    </font>
    <font>
      <vertAlign val="superscript"/>
      <sz val="9"/>
      <name val="Calibri"/>
      <family val="2"/>
      <charset val="238"/>
      <scheme val="minor"/>
    </font>
    <font>
      <vertAlign val="superscript"/>
      <sz val="8"/>
      <color theme="1"/>
      <name val="Calibri"/>
      <family val="2"/>
      <charset val="238"/>
      <scheme val="minor"/>
    </font>
    <font>
      <sz val="11"/>
      <color theme="0"/>
      <name val="Calibri"/>
      <family val="2"/>
      <charset val="238"/>
      <scheme val="minor"/>
    </font>
    <font>
      <sz val="8"/>
      <color theme="0"/>
      <name val="Calibri"/>
      <family val="2"/>
      <charset val="238"/>
      <scheme val="minor"/>
    </font>
    <font>
      <sz val="11"/>
      <color rgb="FFFF0000"/>
      <name val="Calibri"/>
      <family val="2"/>
      <charset val="238"/>
      <scheme val="minor"/>
    </font>
    <font>
      <sz val="10"/>
      <color rgb="FFFF0000"/>
      <name val="Calibri"/>
      <family val="2"/>
      <charset val="238"/>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theme="4" tint="0.59999389629810485"/>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s>
  <cellStyleXfs count="1">
    <xf numFmtId="0" fontId="0" fillId="0" borderId="0"/>
  </cellStyleXfs>
  <cellXfs count="196">
    <xf numFmtId="0" fontId="0" fillId="0" borderId="0" xfId="0"/>
    <xf numFmtId="0" fontId="2" fillId="0" borderId="0" xfId="0" applyFont="1"/>
    <xf numFmtId="0" fontId="0" fillId="0" borderId="0" xfId="0" applyFont="1"/>
    <xf numFmtId="0" fontId="2" fillId="2" borderId="0" xfId="0" applyFont="1" applyFill="1"/>
    <xf numFmtId="4" fontId="8" fillId="5" borderId="8" xfId="0" applyNumberFormat="1" applyFont="1" applyFill="1" applyBorder="1" applyAlignment="1">
      <alignment vertical="center"/>
    </xf>
    <xf numFmtId="164" fontId="8" fillId="5" borderId="8" xfId="0" applyNumberFormat="1" applyFont="1" applyFill="1" applyBorder="1" applyAlignment="1">
      <alignment horizontal="center" vertical="center"/>
    </xf>
    <xf numFmtId="49" fontId="8" fillId="5" borderId="8" xfId="0" applyNumberFormat="1" applyFont="1" applyFill="1" applyBorder="1" applyAlignment="1">
      <alignment horizontal="center" vertical="center"/>
    </xf>
    <xf numFmtId="4" fontId="8" fillId="6" borderId="4" xfId="0" applyNumberFormat="1" applyFont="1" applyFill="1" applyBorder="1" applyAlignment="1">
      <alignment vertical="center"/>
    </xf>
    <xf numFmtId="166" fontId="8" fillId="6" borderId="4" xfId="0" applyNumberFormat="1" applyFont="1" applyFill="1" applyBorder="1" applyAlignment="1">
      <alignment horizontal="center" vertical="center"/>
    </xf>
    <xf numFmtId="164" fontId="8" fillId="6" borderId="4" xfId="0" applyNumberFormat="1" applyFont="1" applyFill="1" applyBorder="1" applyAlignment="1">
      <alignment horizontal="center" vertical="center"/>
    </xf>
    <xf numFmtId="2" fontId="2" fillId="5" borderId="8" xfId="0" applyNumberFormat="1" applyFont="1" applyFill="1" applyBorder="1" applyAlignment="1">
      <alignment horizontal="center" vertical="center"/>
    </xf>
    <xf numFmtId="2" fontId="2" fillId="6" borderId="4" xfId="0" applyNumberFormat="1" applyFont="1" applyFill="1" applyBorder="1" applyAlignment="1">
      <alignment horizontal="center" vertical="center"/>
    </xf>
    <xf numFmtId="0" fontId="6" fillId="0" borderId="0" xfId="0" applyFont="1" applyAlignment="1">
      <alignment vertical="center" wrapText="1"/>
    </xf>
    <xf numFmtId="0" fontId="11" fillId="0" borderId="5" xfId="0" applyFont="1" applyFill="1" applyBorder="1" applyAlignment="1">
      <alignment horizontal="center" vertical="center" wrapText="1"/>
    </xf>
    <xf numFmtId="0" fontId="11" fillId="0" borderId="11" xfId="0" applyFont="1" applyFill="1" applyBorder="1" applyAlignment="1">
      <alignment horizontal="center" vertical="center" wrapText="1"/>
    </xf>
    <xf numFmtId="164" fontId="11" fillId="2" borderId="5" xfId="0" applyNumberFormat="1" applyFont="1" applyFill="1" applyBorder="1" applyAlignment="1">
      <alignment horizontal="center" vertical="center" wrapText="1"/>
    </xf>
    <xf numFmtId="0" fontId="0" fillId="2" borderId="7" xfId="0" applyFont="1" applyFill="1" applyBorder="1" applyAlignment="1">
      <alignment vertical="center"/>
    </xf>
    <xf numFmtId="0" fontId="0" fillId="2" borderId="0" xfId="0" applyFont="1" applyFill="1" applyBorder="1" applyAlignment="1">
      <alignment vertical="center"/>
    </xf>
    <xf numFmtId="0" fontId="1" fillId="0" borderId="0" xfId="0" applyFont="1" applyBorder="1" applyAlignment="1">
      <alignment horizontal="right" vertical="center"/>
    </xf>
    <xf numFmtId="4" fontId="8" fillId="10" borderId="1" xfId="0" applyNumberFormat="1" applyFont="1" applyFill="1" applyBorder="1" applyAlignment="1">
      <alignment vertical="center"/>
    </xf>
    <xf numFmtId="164" fontId="8" fillId="10" borderId="1" xfId="0" applyNumberFormat="1" applyFont="1" applyFill="1" applyBorder="1" applyAlignment="1">
      <alignment horizontal="center" vertical="center"/>
    </xf>
    <xf numFmtId="165" fontId="8" fillId="10" borderId="1" xfId="0" applyNumberFormat="1" applyFont="1" applyFill="1" applyBorder="1" applyAlignment="1">
      <alignment horizontal="center" vertical="center"/>
    </xf>
    <xf numFmtId="2" fontId="2" fillId="10" borderId="1" xfId="0" applyNumberFormat="1" applyFont="1" applyFill="1" applyBorder="1" applyAlignment="1">
      <alignment horizontal="center" vertical="center"/>
    </xf>
    <xf numFmtId="4" fontId="8" fillId="11" borderId="8" xfId="0" applyNumberFormat="1" applyFont="1" applyFill="1" applyBorder="1" applyAlignment="1">
      <alignment vertical="center"/>
    </xf>
    <xf numFmtId="164" fontId="8" fillId="11" borderId="8" xfId="0" applyNumberFormat="1" applyFont="1" applyFill="1" applyBorder="1" applyAlignment="1">
      <alignment horizontal="center" vertical="center"/>
    </xf>
    <xf numFmtId="165" fontId="8" fillId="11" borderId="8" xfId="0" applyNumberFormat="1" applyFont="1" applyFill="1" applyBorder="1" applyAlignment="1">
      <alignment horizontal="center" vertical="center"/>
    </xf>
    <xf numFmtId="2" fontId="2" fillId="11" borderId="8" xfId="0" applyNumberFormat="1" applyFont="1" applyFill="1" applyBorder="1" applyAlignment="1">
      <alignment horizontal="center" vertical="center"/>
    </xf>
    <xf numFmtId="0" fontId="7" fillId="0" borderId="6" xfId="0" applyFont="1" applyFill="1" applyBorder="1" applyAlignment="1">
      <alignment vertical="center"/>
    </xf>
    <xf numFmtId="4" fontId="8" fillId="0" borderId="1" xfId="0" applyNumberFormat="1" applyFont="1" applyFill="1" applyBorder="1" applyAlignment="1">
      <alignment vertical="center"/>
    </xf>
    <xf numFmtId="4" fontId="8" fillId="0" borderId="6" xfId="0" applyNumberFormat="1" applyFont="1" applyFill="1" applyBorder="1" applyAlignment="1">
      <alignment horizontal="center" vertical="center"/>
    </xf>
    <xf numFmtId="4" fontId="8" fillId="3" borderId="1" xfId="0" applyNumberFormat="1" applyFont="1" applyFill="1" applyBorder="1" applyAlignment="1">
      <alignment vertical="center"/>
    </xf>
    <xf numFmtId="164" fontId="8" fillId="3" borderId="6" xfId="0" applyNumberFormat="1" applyFont="1" applyFill="1" applyBorder="1" applyAlignment="1">
      <alignment horizontal="center" vertical="center"/>
    </xf>
    <xf numFmtId="165" fontId="8" fillId="3" borderId="6" xfId="0" applyNumberFormat="1" applyFont="1" applyFill="1" applyBorder="1" applyAlignment="1">
      <alignment horizontal="center" vertical="center"/>
    </xf>
    <xf numFmtId="2" fontId="2" fillId="3" borderId="1" xfId="0" applyNumberFormat="1" applyFont="1" applyFill="1" applyBorder="1" applyAlignment="1">
      <alignment horizontal="center" vertical="center"/>
    </xf>
    <xf numFmtId="0" fontId="7" fillId="0" borderId="7" xfId="0" applyFont="1" applyFill="1" applyBorder="1" applyAlignment="1">
      <alignment horizontal="left" vertical="center"/>
    </xf>
    <xf numFmtId="4" fontId="8" fillId="0" borderId="8" xfId="0" applyNumberFormat="1" applyFont="1" applyFill="1" applyBorder="1" applyAlignment="1">
      <alignment vertical="center"/>
    </xf>
    <xf numFmtId="4" fontId="8" fillId="0" borderId="7" xfId="0" applyNumberFormat="1" applyFont="1" applyFill="1" applyBorder="1" applyAlignment="1">
      <alignment horizontal="center" vertical="center"/>
    </xf>
    <xf numFmtId="4" fontId="8" fillId="3" borderId="8" xfId="0" applyNumberFormat="1" applyFont="1" applyFill="1" applyBorder="1" applyAlignment="1">
      <alignment vertical="center"/>
    </xf>
    <xf numFmtId="164" fontId="8" fillId="3" borderId="7" xfId="0" applyNumberFormat="1" applyFont="1" applyFill="1" applyBorder="1" applyAlignment="1">
      <alignment horizontal="center" vertical="center"/>
    </xf>
    <xf numFmtId="165" fontId="8" fillId="3" borderId="7" xfId="0" applyNumberFormat="1" applyFont="1" applyFill="1" applyBorder="1" applyAlignment="1">
      <alignment horizontal="center" vertical="center"/>
    </xf>
    <xf numFmtId="2" fontId="2" fillId="3" borderId="8" xfId="0" applyNumberFormat="1" applyFont="1" applyFill="1" applyBorder="1" applyAlignment="1">
      <alignment horizontal="center" vertical="center"/>
    </xf>
    <xf numFmtId="0" fontId="10" fillId="0" borderId="7" xfId="0" applyFont="1" applyFill="1" applyBorder="1" applyAlignment="1">
      <alignment horizontal="center" vertical="center"/>
    </xf>
    <xf numFmtId="4" fontId="9" fillId="0" borderId="8" xfId="0" applyNumberFormat="1" applyFont="1" applyFill="1" applyBorder="1" applyAlignment="1">
      <alignment vertical="center"/>
    </xf>
    <xf numFmtId="4" fontId="9" fillId="0" borderId="7" xfId="0" applyNumberFormat="1" applyFont="1" applyFill="1" applyBorder="1" applyAlignment="1">
      <alignment horizontal="center" vertical="center"/>
    </xf>
    <xf numFmtId="4" fontId="9" fillId="3" borderId="8" xfId="0" applyNumberFormat="1" applyFont="1" applyFill="1" applyBorder="1" applyAlignment="1">
      <alignment vertical="center"/>
    </xf>
    <xf numFmtId="164" fontId="9" fillId="3" borderId="7" xfId="0" applyNumberFormat="1" applyFont="1" applyFill="1" applyBorder="1" applyAlignment="1">
      <alignment horizontal="center" vertical="center"/>
    </xf>
    <xf numFmtId="165" fontId="9" fillId="3" borderId="7" xfId="0" applyNumberFormat="1" applyFont="1" applyFill="1" applyBorder="1" applyAlignment="1">
      <alignment horizontal="center" vertical="center"/>
    </xf>
    <xf numFmtId="0" fontId="7" fillId="0" borderId="7" xfId="0" applyFont="1" applyFill="1" applyBorder="1" applyAlignment="1">
      <alignment vertical="center"/>
    </xf>
    <xf numFmtId="0" fontId="7" fillId="0" borderId="7" xfId="0" applyFont="1" applyFill="1" applyBorder="1" applyAlignment="1">
      <alignment horizontal="left" vertical="center" wrapText="1"/>
    </xf>
    <xf numFmtId="0" fontId="9" fillId="4" borderId="5" xfId="0" applyFont="1" applyFill="1" applyBorder="1" applyAlignment="1">
      <alignment horizontal="center" vertical="center"/>
    </xf>
    <xf numFmtId="4" fontId="9" fillId="4" borderId="5" xfId="0" applyNumberFormat="1" applyFont="1" applyFill="1" applyBorder="1" applyAlignment="1">
      <alignment vertical="center"/>
    </xf>
    <xf numFmtId="4" fontId="9" fillId="4" borderId="5" xfId="0" applyNumberFormat="1" applyFont="1" applyFill="1" applyBorder="1" applyAlignment="1">
      <alignment horizontal="center" vertical="center"/>
    </xf>
    <xf numFmtId="2" fontId="6" fillId="4" borderId="5" xfId="0" applyNumberFormat="1" applyFont="1" applyFill="1" applyBorder="1" applyAlignment="1">
      <alignment horizontal="center" vertical="center"/>
    </xf>
    <xf numFmtId="0" fontId="12" fillId="5" borderId="8" xfId="0" applyFont="1" applyFill="1" applyBorder="1" applyAlignment="1">
      <alignment horizontal="left" vertical="center" wrapText="1"/>
    </xf>
    <xf numFmtId="0" fontId="12" fillId="6" borderId="4" xfId="0" applyFont="1" applyFill="1" applyBorder="1" applyAlignment="1">
      <alignment horizontal="left" vertical="center" wrapText="1"/>
    </xf>
    <xf numFmtId="0" fontId="1" fillId="2" borderId="6" xfId="0" applyFont="1" applyFill="1" applyBorder="1" applyAlignment="1">
      <alignment vertical="center"/>
    </xf>
    <xf numFmtId="4" fontId="2" fillId="0" borderId="1" xfId="0" applyNumberFormat="1" applyFont="1" applyBorder="1" applyAlignment="1">
      <alignment vertical="center"/>
    </xf>
    <xf numFmtId="165" fontId="2" fillId="0" borderId="1" xfId="0" applyNumberFormat="1" applyFont="1" applyBorder="1" applyAlignment="1">
      <alignment horizontal="center" vertical="center"/>
    </xf>
    <xf numFmtId="0" fontId="1" fillId="2" borderId="7" xfId="0" applyFont="1" applyFill="1" applyBorder="1" applyAlignment="1">
      <alignment vertical="center"/>
    </xf>
    <xf numFmtId="4" fontId="2" fillId="0" borderId="8" xfId="0" applyNumberFormat="1" applyFont="1" applyBorder="1" applyAlignment="1">
      <alignment vertical="center"/>
    </xf>
    <xf numFmtId="165" fontId="2" fillId="0" borderId="8" xfId="0" applyNumberFormat="1" applyFont="1" applyBorder="1" applyAlignment="1">
      <alignment horizontal="center" vertical="center"/>
    </xf>
    <xf numFmtId="0" fontId="4" fillId="4" borderId="13" xfId="0" applyFont="1" applyFill="1" applyBorder="1" applyAlignment="1">
      <alignment horizontal="center" vertical="center"/>
    </xf>
    <xf numFmtId="4" fontId="6" fillId="4" borderId="5" xfId="0" applyNumberFormat="1" applyFont="1" applyFill="1" applyBorder="1" applyAlignment="1">
      <alignment vertical="center"/>
    </xf>
    <xf numFmtId="0" fontId="2" fillId="4" borderId="5" xfId="0" applyFont="1" applyFill="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1" fillId="7" borderId="7" xfId="0" applyFont="1" applyFill="1" applyBorder="1" applyAlignment="1">
      <alignment horizontal="center" vertical="center"/>
    </xf>
    <xf numFmtId="0" fontId="1" fillId="0" borderId="8" xfId="0" applyFont="1" applyBorder="1" applyAlignment="1">
      <alignment vertical="center"/>
    </xf>
    <xf numFmtId="4" fontId="1" fillId="0" borderId="0" xfId="0" applyNumberFormat="1" applyFont="1" applyBorder="1" applyAlignment="1">
      <alignment vertical="center"/>
    </xf>
    <xf numFmtId="4" fontId="1" fillId="0" borderId="8" xfId="0" applyNumberFormat="1" applyFont="1" applyBorder="1" applyAlignment="1">
      <alignment horizontal="center" vertical="center"/>
    </xf>
    <xf numFmtId="4" fontId="1" fillId="0" borderId="10" xfId="0" applyNumberFormat="1" applyFont="1" applyBorder="1" applyAlignment="1">
      <alignment vertical="center"/>
    </xf>
    <xf numFmtId="0" fontId="4" fillId="9" borderId="13" xfId="0" applyFont="1" applyFill="1" applyBorder="1" applyAlignment="1">
      <alignment horizontal="center" vertical="center"/>
    </xf>
    <xf numFmtId="0" fontId="4" fillId="9" borderId="5" xfId="0" applyFont="1" applyFill="1" applyBorder="1" applyAlignment="1">
      <alignment vertical="center"/>
    </xf>
    <xf numFmtId="4" fontId="4" fillId="9" borderId="2" xfId="0" applyNumberFormat="1" applyFont="1" applyFill="1" applyBorder="1" applyAlignment="1">
      <alignment vertical="center"/>
    </xf>
    <xf numFmtId="4" fontId="4" fillId="9" borderId="5" xfId="0" applyNumberFormat="1" applyFont="1" applyFill="1" applyBorder="1" applyAlignment="1">
      <alignment horizontal="center" vertical="center"/>
    </xf>
    <xf numFmtId="4" fontId="4" fillId="9" borderId="3" xfId="0" applyNumberFormat="1" applyFont="1" applyFill="1" applyBorder="1" applyAlignment="1">
      <alignment vertical="center"/>
    </xf>
    <xf numFmtId="0" fontId="0" fillId="0" borderId="0" xfId="0" applyAlignment="1">
      <alignment vertical="center"/>
    </xf>
    <xf numFmtId="0" fontId="1" fillId="7" borderId="1" xfId="0" applyFont="1" applyFill="1" applyBorder="1" applyAlignment="1">
      <alignment horizontal="center" vertical="center" wrapText="1"/>
    </xf>
    <xf numFmtId="2" fontId="6" fillId="3" borderId="8" xfId="0" applyNumberFormat="1" applyFont="1" applyFill="1" applyBorder="1" applyAlignment="1">
      <alignment horizontal="center" vertical="center"/>
    </xf>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8" fillId="0" borderId="2" xfId="0" applyFont="1" applyFill="1" applyBorder="1" applyAlignment="1">
      <alignment horizontal="center" vertical="center"/>
    </xf>
    <xf numFmtId="0" fontId="18" fillId="0" borderId="5" xfId="0" applyFont="1" applyBorder="1" applyAlignment="1">
      <alignment horizontal="center" vertical="center"/>
    </xf>
    <xf numFmtId="0" fontId="18" fillId="0" borderId="3" xfId="0" applyFont="1" applyBorder="1" applyAlignment="1">
      <alignment horizontal="center" vertical="center"/>
    </xf>
    <xf numFmtId="0" fontId="11" fillId="0" borderId="0" xfId="0" applyFont="1" applyAlignment="1">
      <alignment horizontal="center" vertical="center"/>
    </xf>
    <xf numFmtId="0" fontId="19" fillId="0" borderId="0" xfId="0" applyFont="1" applyAlignment="1">
      <alignment horizontal="left"/>
    </xf>
    <xf numFmtId="0" fontId="1" fillId="0" borderId="0" xfId="0" applyFont="1" applyFill="1"/>
    <xf numFmtId="0" fontId="4" fillId="0" borderId="0" xfId="0" applyFont="1" applyFill="1" applyBorder="1" applyAlignment="1">
      <alignment horizontal="right"/>
    </xf>
    <xf numFmtId="4" fontId="4" fillId="0" borderId="0" xfId="0" applyNumberFormat="1" applyFont="1" applyFill="1" applyBorder="1" applyAlignment="1">
      <alignment horizontal="right"/>
    </xf>
    <xf numFmtId="0" fontId="7" fillId="7" borderId="8" xfId="0" applyFont="1" applyFill="1" applyBorder="1" applyAlignment="1">
      <alignment horizontal="left" vertical="center" wrapText="1"/>
    </xf>
    <xf numFmtId="0" fontId="7" fillId="7" borderId="4" xfId="0" applyFont="1" applyFill="1" applyBorder="1" applyAlignment="1">
      <alignment horizontal="left" vertical="center" wrapText="1"/>
    </xf>
    <xf numFmtId="0" fontId="1" fillId="7" borderId="1" xfId="0" applyFont="1" applyFill="1" applyBorder="1" applyAlignment="1">
      <alignment vertical="center" wrapText="1"/>
    </xf>
    <xf numFmtId="0" fontId="19" fillId="0" borderId="1" xfId="0" applyFont="1" applyBorder="1" applyAlignment="1">
      <alignment horizontal="right" vertical="center"/>
    </xf>
    <xf numFmtId="164" fontId="15" fillId="0" borderId="1" xfId="0" applyNumberFormat="1" applyFont="1" applyBorder="1" applyAlignment="1">
      <alignment horizontal="center" vertical="center"/>
    </xf>
    <xf numFmtId="0" fontId="1" fillId="0" borderId="5" xfId="0" applyFont="1" applyBorder="1" applyAlignment="1">
      <alignment horizontal="center" vertical="center"/>
    </xf>
    <xf numFmtId="0" fontId="1" fillId="7" borderId="5" xfId="0" applyFont="1" applyFill="1" applyBorder="1" applyAlignment="1">
      <alignment horizontal="left" vertical="center" wrapText="1"/>
    </xf>
    <xf numFmtId="0" fontId="1" fillId="7" borderId="1" xfId="0" applyFont="1" applyFill="1" applyBorder="1" applyAlignment="1">
      <alignment horizontal="left" vertical="center" wrapText="1"/>
    </xf>
    <xf numFmtId="0" fontId="2" fillId="0" borderId="8" xfId="0" applyFont="1" applyBorder="1" applyAlignment="1">
      <alignment horizontal="right" vertical="center"/>
    </xf>
    <xf numFmtId="4" fontId="2" fillId="0" borderId="8" xfId="0" applyNumberFormat="1" applyFont="1" applyBorder="1" applyAlignment="1">
      <alignment horizontal="right" vertical="center"/>
    </xf>
    <xf numFmtId="0" fontId="2" fillId="0" borderId="4" xfId="0" applyFont="1" applyBorder="1" applyAlignment="1">
      <alignment horizontal="right" vertical="center"/>
    </xf>
    <xf numFmtId="4" fontId="2" fillId="0" borderId="4" xfId="0" applyNumberFormat="1" applyFont="1" applyBorder="1" applyAlignment="1">
      <alignment horizontal="right" vertical="center"/>
    </xf>
    <xf numFmtId="1" fontId="2" fillId="0" borderId="5" xfId="0" applyNumberFormat="1" applyFont="1" applyFill="1" applyBorder="1" applyAlignment="1">
      <alignment horizontal="right" vertical="center"/>
    </xf>
    <xf numFmtId="4" fontId="2" fillId="0" borderId="5" xfId="0" applyNumberFormat="1" applyFont="1" applyFill="1" applyBorder="1" applyAlignment="1">
      <alignment horizontal="right" vertical="center"/>
    </xf>
    <xf numFmtId="0" fontId="2" fillId="0" borderId="5" xfId="0" applyFont="1" applyBorder="1" applyAlignment="1">
      <alignment horizontal="right" vertical="center"/>
    </xf>
    <xf numFmtId="4" fontId="2" fillId="0" borderId="5" xfId="0" applyNumberFormat="1" applyFont="1" applyBorder="1" applyAlignment="1">
      <alignment horizontal="right" vertical="center"/>
    </xf>
    <xf numFmtId="0" fontId="2" fillId="0" borderId="5" xfId="0" applyFont="1" applyFill="1" applyBorder="1" applyAlignment="1">
      <alignment horizontal="right" vertical="center"/>
    </xf>
    <xf numFmtId="0" fontId="2" fillId="2" borderId="5" xfId="0" applyFont="1" applyFill="1" applyBorder="1" applyAlignment="1">
      <alignment horizontal="right" vertical="center"/>
    </xf>
    <xf numFmtId="0" fontId="2" fillId="0" borderId="1" xfId="0" applyFont="1" applyFill="1" applyBorder="1" applyAlignment="1">
      <alignment horizontal="right" vertical="center"/>
    </xf>
    <xf numFmtId="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6" fillId="9" borderId="11" xfId="0" applyFont="1" applyFill="1" applyBorder="1" applyAlignment="1">
      <alignment horizontal="right" vertical="center"/>
    </xf>
    <xf numFmtId="4" fontId="6" fillId="9" borderId="4" xfId="0" applyNumberFormat="1" applyFont="1" applyFill="1" applyBorder="1" applyAlignment="1">
      <alignment horizontal="right" vertical="center"/>
    </xf>
    <xf numFmtId="0" fontId="20" fillId="0" borderId="0" xfId="0" applyFont="1"/>
    <xf numFmtId="0" fontId="1" fillId="0" borderId="0" xfId="0" applyFont="1" applyBorder="1" applyAlignment="1">
      <alignment vertical="center"/>
    </xf>
    <xf numFmtId="0" fontId="1" fillId="0" borderId="0" xfId="0" applyFont="1" applyBorder="1" applyAlignment="1">
      <alignment horizontal="right" vertical="center"/>
    </xf>
    <xf numFmtId="4" fontId="19" fillId="0" borderId="1" xfId="0" applyNumberFormat="1" applyFont="1" applyBorder="1" applyAlignment="1">
      <alignment horizontal="right" vertical="center"/>
    </xf>
    <xf numFmtId="0" fontId="23" fillId="3" borderId="5" xfId="0" applyFont="1" applyFill="1" applyBorder="1" applyAlignment="1">
      <alignment horizontal="center" vertical="center" wrapText="1"/>
    </xf>
    <xf numFmtId="0" fontId="24" fillId="10" borderId="1" xfId="0" applyFont="1" applyFill="1" applyBorder="1" applyAlignment="1">
      <alignment horizontal="left" vertical="center" wrapText="1"/>
    </xf>
    <xf numFmtId="0" fontId="24" fillId="11" borderId="8" xfId="0" applyFont="1" applyFill="1" applyBorder="1" applyAlignment="1">
      <alignment horizontal="left" vertical="center" wrapText="1"/>
    </xf>
    <xf numFmtId="0" fontId="27" fillId="0" borderId="0" xfId="0" applyFont="1"/>
    <xf numFmtId="164" fontId="2" fillId="2" borderId="5" xfId="0" applyNumberFormat="1" applyFont="1" applyFill="1" applyBorder="1" applyAlignment="1">
      <alignment horizontal="center" vertical="center"/>
    </xf>
    <xf numFmtId="164" fontId="2" fillId="2" borderId="4" xfId="0" applyNumberFormat="1" applyFont="1" applyFill="1" applyBorder="1" applyAlignment="1">
      <alignment horizontal="center" vertical="center"/>
    </xf>
    <xf numFmtId="164" fontId="2" fillId="2" borderId="8" xfId="0" applyNumberFormat="1" applyFont="1" applyFill="1" applyBorder="1" applyAlignment="1">
      <alignment horizontal="center" vertical="center"/>
    </xf>
    <xf numFmtId="0" fontId="12" fillId="3" borderId="5" xfId="0" applyFont="1" applyFill="1" applyBorder="1" applyAlignment="1">
      <alignment horizontal="center" vertical="center" wrapText="1"/>
    </xf>
    <xf numFmtId="0" fontId="11" fillId="3" borderId="5" xfId="0" applyFont="1" applyFill="1" applyBorder="1" applyAlignment="1">
      <alignment horizontal="center" vertical="center" wrapText="1"/>
    </xf>
    <xf numFmtId="164" fontId="2" fillId="0" borderId="5" xfId="0" applyNumberFormat="1" applyFont="1" applyBorder="1" applyAlignment="1">
      <alignment horizontal="center" vertical="center"/>
    </xf>
    <xf numFmtId="0" fontId="28" fillId="0" borderId="11" xfId="0" applyFont="1" applyBorder="1" applyAlignment="1">
      <alignment horizontal="center" vertical="center"/>
    </xf>
    <xf numFmtId="1" fontId="8" fillId="0" borderId="6" xfId="0" applyNumberFormat="1" applyFont="1" applyFill="1" applyBorder="1" applyAlignment="1">
      <alignment vertical="center"/>
    </xf>
    <xf numFmtId="1" fontId="8" fillId="0" borderId="7" xfId="0" applyNumberFormat="1" applyFont="1" applyFill="1" applyBorder="1" applyAlignment="1">
      <alignment vertical="center"/>
    </xf>
    <xf numFmtId="1" fontId="9" fillId="0" borderId="7" xfId="0" applyNumberFormat="1" applyFont="1" applyFill="1" applyBorder="1" applyAlignment="1">
      <alignment vertical="center"/>
    </xf>
    <xf numFmtId="1" fontId="9" fillId="4" borderId="5" xfId="0" applyNumberFormat="1" applyFont="1" applyFill="1" applyBorder="1" applyAlignment="1">
      <alignment vertical="center"/>
    </xf>
    <xf numFmtId="1" fontId="8" fillId="10" borderId="1" xfId="0" applyNumberFormat="1" applyFont="1" applyFill="1" applyBorder="1" applyAlignment="1">
      <alignment vertical="center"/>
    </xf>
    <xf numFmtId="1" fontId="8" fillId="11" borderId="8" xfId="0" applyNumberFormat="1" applyFont="1" applyFill="1" applyBorder="1" applyAlignment="1">
      <alignment vertical="center"/>
    </xf>
    <xf numFmtId="1" fontId="8" fillId="5" borderId="8" xfId="0" applyNumberFormat="1" applyFont="1" applyFill="1" applyBorder="1" applyAlignment="1">
      <alignment vertical="center"/>
    </xf>
    <xf numFmtId="1" fontId="8" fillId="6" borderId="4" xfId="0" applyNumberFormat="1" applyFont="1" applyFill="1" applyBorder="1" applyAlignment="1">
      <alignment vertical="center"/>
    </xf>
    <xf numFmtId="1" fontId="8" fillId="3" borderId="6" xfId="0" applyNumberFormat="1" applyFont="1" applyFill="1" applyBorder="1" applyAlignment="1">
      <alignment vertical="center"/>
    </xf>
    <xf numFmtId="1" fontId="8" fillId="3" borderId="7" xfId="0" applyNumberFormat="1" applyFont="1" applyFill="1" applyBorder="1" applyAlignment="1">
      <alignment vertical="center"/>
    </xf>
    <xf numFmtId="1" fontId="9" fillId="3" borderId="7" xfId="0" applyNumberFormat="1" applyFont="1" applyFill="1" applyBorder="1" applyAlignment="1">
      <alignment vertical="center"/>
    </xf>
    <xf numFmtId="1" fontId="2" fillId="0" borderId="1" xfId="0" applyNumberFormat="1" applyFont="1" applyBorder="1" applyAlignment="1">
      <alignment vertical="center"/>
    </xf>
    <xf numFmtId="1" fontId="2" fillId="0" borderId="8" xfId="0" applyNumberFormat="1" applyFont="1" applyBorder="1" applyAlignment="1">
      <alignment vertical="center"/>
    </xf>
    <xf numFmtId="1" fontId="6" fillId="4" borderId="5" xfId="0" applyNumberFormat="1" applyFont="1" applyFill="1" applyBorder="1" applyAlignment="1">
      <alignment vertical="center"/>
    </xf>
    <xf numFmtId="0" fontId="31" fillId="0" borderId="11" xfId="0" applyFont="1" applyBorder="1" applyAlignment="1">
      <alignment horizontal="left" vertical="center" indent="1"/>
    </xf>
    <xf numFmtId="0" fontId="11" fillId="8" borderId="2" xfId="0" applyFont="1" applyFill="1" applyBorder="1" applyAlignment="1">
      <alignment horizontal="center" vertical="center" wrapText="1"/>
    </xf>
    <xf numFmtId="0" fontId="11" fillId="8" borderId="5" xfId="0" applyFont="1" applyFill="1" applyBorder="1" applyAlignment="1">
      <alignment horizontal="center" vertical="center" wrapText="1"/>
    </xf>
    <xf numFmtId="164" fontId="11" fillId="8" borderId="5" xfId="0" applyNumberFormat="1" applyFont="1" applyFill="1" applyBorder="1" applyAlignment="1">
      <alignment horizontal="center" vertical="center" wrapText="1"/>
    </xf>
    <xf numFmtId="49" fontId="18" fillId="0" borderId="5" xfId="0" applyNumberFormat="1" applyFont="1" applyBorder="1" applyAlignment="1">
      <alignment horizontal="center" vertical="center"/>
    </xf>
    <xf numFmtId="0" fontId="18" fillId="0" borderId="0" xfId="0" applyFont="1" applyAlignment="1">
      <alignment horizontal="center" vertical="center"/>
    </xf>
    <xf numFmtId="0" fontId="4" fillId="7" borderId="8" xfId="0" applyFont="1" applyFill="1" applyBorder="1" applyAlignment="1">
      <alignment vertical="top" wrapText="1"/>
    </xf>
    <xf numFmtId="0" fontId="20" fillId="2" borderId="0" xfId="0" applyFont="1" applyFill="1"/>
    <xf numFmtId="0" fontId="34" fillId="0" borderId="0" xfId="0" applyFont="1"/>
    <xf numFmtId="0" fontId="35" fillId="0" borderId="0" xfId="0" applyFont="1" applyAlignment="1">
      <alignment vertical="top" wrapText="1"/>
    </xf>
    <xf numFmtId="0" fontId="20" fillId="0" borderId="0" xfId="0" applyFont="1" applyAlignment="1">
      <alignment vertical="center"/>
    </xf>
    <xf numFmtId="2" fontId="20" fillId="0" borderId="0" xfId="0" applyNumberFormat="1" applyFont="1"/>
    <xf numFmtId="0" fontId="36" fillId="0" borderId="0" xfId="0" applyFont="1"/>
    <xf numFmtId="0" fontId="37" fillId="0" borderId="0" xfId="0" applyFont="1"/>
    <xf numFmtId="0" fontId="37" fillId="2" borderId="0" xfId="0" applyFont="1" applyFill="1"/>
    <xf numFmtId="0" fontId="37" fillId="0" borderId="0" xfId="0" applyFont="1" applyAlignment="1">
      <alignment vertical="center"/>
    </xf>
    <xf numFmtId="0" fontId="6" fillId="0" borderId="9" xfId="0" applyFont="1" applyBorder="1" applyAlignment="1">
      <alignment horizontal="center" vertical="center" wrapText="1"/>
    </xf>
    <xf numFmtId="0" fontId="11" fillId="0" borderId="9" xfId="0" applyFont="1" applyBorder="1" applyAlignment="1">
      <alignment horizontal="left" vertical="center" wrapText="1"/>
    </xf>
    <xf numFmtId="0" fontId="2" fillId="2" borderId="13" xfId="0" applyFont="1" applyFill="1" applyBorder="1" applyAlignment="1">
      <alignment horizontal="left" vertical="center"/>
    </xf>
    <xf numFmtId="0" fontId="2" fillId="2" borderId="3" xfId="0" applyFont="1" applyFill="1" applyBorder="1" applyAlignment="1">
      <alignment horizontal="left" vertical="center"/>
    </xf>
    <xf numFmtId="49" fontId="9" fillId="2" borderId="5" xfId="0" applyNumberFormat="1" applyFont="1" applyFill="1" applyBorder="1" applyAlignment="1">
      <alignment horizontal="center" vertical="center"/>
    </xf>
    <xf numFmtId="1" fontId="6" fillId="2" borderId="5" xfId="0" applyNumberFormat="1" applyFont="1" applyFill="1" applyBorder="1" applyAlignment="1">
      <alignment horizontal="center" vertical="center"/>
    </xf>
    <xf numFmtId="2" fontId="2" fillId="2" borderId="5" xfId="0" applyNumberFormat="1" applyFont="1" applyFill="1" applyBorder="1" applyAlignment="1">
      <alignment horizontal="center" vertical="center"/>
    </xf>
    <xf numFmtId="0" fontId="2" fillId="2" borderId="1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17" fillId="0" borderId="2" xfId="0" applyFont="1" applyFill="1" applyBorder="1" applyAlignment="1">
      <alignment horizontal="center" vertical="center"/>
    </xf>
    <xf numFmtId="0" fontId="13" fillId="3" borderId="5" xfId="0" applyFont="1" applyFill="1" applyBorder="1" applyAlignment="1">
      <alignment horizontal="center" vertical="center"/>
    </xf>
    <xf numFmtId="0" fontId="11" fillId="0" borderId="2" xfId="0" applyFont="1" applyBorder="1" applyAlignment="1">
      <alignment horizontal="left" vertical="top" wrapText="1"/>
    </xf>
    <xf numFmtId="0" fontId="28" fillId="0" borderId="0" xfId="0" applyFont="1" applyBorder="1" applyAlignment="1">
      <alignment horizontal="center" vertical="center"/>
    </xf>
    <xf numFmtId="0" fontId="12" fillId="0" borderId="5"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1" fillId="0" borderId="0" xfId="0" applyFont="1" applyBorder="1" applyAlignment="1">
      <alignment horizontal="left" vertical="top" wrapText="1"/>
    </xf>
    <xf numFmtId="0" fontId="11" fillId="0" borderId="0" xfId="0" applyFont="1" applyAlignment="1">
      <alignment horizontal="left" wrapText="1"/>
    </xf>
    <xf numFmtId="0" fontId="3" fillId="0" borderId="2" xfId="0"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1" fillId="0" borderId="0" xfId="0" applyFont="1" applyAlignment="1">
      <alignment horizontal="left" vertical="top" wrapText="1"/>
    </xf>
    <xf numFmtId="0" fontId="4" fillId="0" borderId="0" xfId="0" applyFont="1" applyAlignment="1">
      <alignment horizontal="center" vertical="center" wrapText="1"/>
    </xf>
    <xf numFmtId="0" fontId="1" fillId="7" borderId="1"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8" borderId="13"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11" xfId="0" applyFont="1" applyBorder="1" applyAlignment="1">
      <alignment horizontal="right" vertical="center"/>
    </xf>
    <xf numFmtId="0" fontId="4" fillId="0" borderId="0" xfId="0" applyFont="1" applyAlignment="1">
      <alignment horizontal="center" wrapText="1"/>
    </xf>
    <xf numFmtId="0" fontId="4" fillId="9" borderId="14" xfId="0" applyFont="1" applyFill="1" applyBorder="1" applyAlignment="1">
      <alignment horizontal="center" vertical="center"/>
    </xf>
    <xf numFmtId="0" fontId="4" fillId="9" borderId="12" xfId="0" applyFont="1" applyFill="1" applyBorder="1" applyAlignment="1">
      <alignment horizontal="center" vertical="center"/>
    </xf>
    <xf numFmtId="0" fontId="4" fillId="0" borderId="0" xfId="0" applyFont="1" applyFill="1" applyBorder="1" applyAlignment="1">
      <alignment horizontal="left"/>
    </xf>
    <xf numFmtId="0" fontId="1" fillId="0" borderId="13" xfId="0" applyFont="1" applyBorder="1" applyAlignment="1">
      <alignment horizontal="center" vertical="center"/>
    </xf>
    <xf numFmtId="0" fontId="1" fillId="0" borderId="5" xfId="0" applyFont="1" applyBorder="1" applyAlignment="1">
      <alignment horizontal="center" vertical="center"/>
    </xf>
    <xf numFmtId="3" fontId="6" fillId="2" borderId="5" xfId="0" applyNumberFormat="1" applyFont="1" applyFill="1" applyBorder="1" applyAlignment="1">
      <alignment horizontal="center" vertical="center"/>
    </xf>
  </cellXfs>
  <cellStyles count="1">
    <cellStyle name="Normalno" xfId="0" builtinId="0"/>
  </cellStyles>
  <dxfs count="0"/>
  <tableStyles count="0" defaultTableStyle="TableStyleMedium2" defaultPivotStyle="PivotStyleLight16"/>
  <colors>
    <mruColors>
      <color rgb="FFD3F2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v>broj korisnika</c:v>
          </c:tx>
          <c:spPr>
            <a:solidFill>
              <a:schemeClr val="accent1">
                <a:lumMod val="50000"/>
              </a:schemeClr>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2'!$A$23:$K$23,'stranica 1 i 2'!$A$37:$D$37)</c:f>
              <c:strCache>
                <c:ptCount val="2"/>
                <c:pt idx="0">
                  <c:v>Pension beneficiaries entitled to pension FOR THE FIRST TIME in 2019 according to the Pension Insurance Act  - NEW BENEFICIARIES</c:v>
                </c:pt>
                <c:pt idx="1">
                  <c:v>Pension beneficiaries whose pension entitlement ceased in 2019  -  death caused,   
and who were retired according to the Pension Insurance Act  </c:v>
                </c:pt>
              </c:strCache>
            </c:strRef>
          </c:cat>
          <c:val>
            <c:numRef>
              <c:f>('stranica 1 i 2'!$B$32,'stranica 1 i 2'!$B$41)</c:f>
              <c:numCache>
                <c:formatCode>0</c:formatCode>
                <c:ptCount val="2"/>
                <c:pt idx="0">
                  <c:v>32727</c:v>
                </c:pt>
                <c:pt idx="1">
                  <c:v>30097</c:v>
                </c:pt>
              </c:numCache>
            </c:numRef>
          </c:val>
          <c:extLst>
            <c:ext xmlns:c16="http://schemas.microsoft.com/office/drawing/2014/chart" uri="{C3380CC4-5D6E-409C-BE32-E72D297353CC}">
              <c16:uniqueId val="{00000000-89BE-419A-820E-25436B394F83}"/>
            </c:ext>
          </c:extLst>
        </c:ser>
        <c:dLbls>
          <c:dLblPos val="inEnd"/>
          <c:showLegendKey val="0"/>
          <c:showVal val="1"/>
          <c:showCatName val="0"/>
          <c:showSerName val="0"/>
          <c:showPercent val="0"/>
          <c:showBubbleSize val="0"/>
        </c:dLbls>
        <c:gapWidth val="41"/>
        <c:axId val="74651968"/>
        <c:axId val="74654880"/>
      </c:barChart>
      <c:catAx>
        <c:axId val="7465196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1" i="0" u="none" strike="noStrike" kern="1200" baseline="0">
                <a:solidFill>
                  <a:schemeClr val="dk1">
                    <a:lumMod val="65000"/>
                    <a:lumOff val="35000"/>
                  </a:schemeClr>
                </a:solidFill>
                <a:effectLst/>
                <a:latin typeface="+mn-lt"/>
                <a:ea typeface="+mn-ea"/>
                <a:cs typeface="+mn-cs"/>
              </a:defRPr>
            </a:pPr>
            <a:endParaRPr lang="sr-Latn-RS"/>
          </a:p>
        </c:txPr>
        <c:crossAx val="74654880"/>
        <c:crosses val="autoZero"/>
        <c:auto val="1"/>
        <c:lblAlgn val="ctr"/>
        <c:lblOffset val="100"/>
        <c:noMultiLvlLbl val="0"/>
      </c:catAx>
      <c:valAx>
        <c:axId val="74654880"/>
        <c:scaling>
          <c:orientation val="minMax"/>
        </c:scaling>
        <c:delete val="1"/>
        <c:axPos val="l"/>
        <c:numFmt formatCode="0" sourceLinked="1"/>
        <c:majorTickMark val="none"/>
        <c:minorTickMark val="none"/>
        <c:tickLblPos val="nextTo"/>
        <c:crossAx val="74651968"/>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r>
              <a:rPr lang="hr-HR" sz="1200"/>
              <a:t>Beneficiaries to insurees ratio </a:t>
            </a:r>
            <a:r>
              <a:rPr lang="hr-HR" sz="1200">
                <a:solidFill>
                  <a:srgbClr val="FF0000"/>
                </a:solidFill>
              </a:rPr>
              <a:t>1 : 1.29</a:t>
            </a:r>
          </a:p>
        </c:rich>
      </c:tx>
      <c:layout>
        <c:manualLayout>
          <c:xMode val="edge"/>
          <c:yMode val="edge"/>
          <c:x val="0.15082960096398704"/>
          <c:y val="0.11051398655340904"/>
        </c:manualLayout>
      </c:layout>
      <c:overlay val="0"/>
      <c:spPr>
        <a:noFill/>
        <a:ln>
          <a:noFill/>
        </a:ln>
        <a:effectLst/>
      </c:spPr>
      <c:txPr>
        <a:bodyPr rot="0" spcFirstLastPara="1" vertOverflow="ellipsis" vert="horz" wrap="square" anchor="ctr" anchorCtr="1"/>
        <a:lstStyle/>
        <a:p>
          <a:pPr>
            <a:defRPr sz="1200" b="1" i="0" u="none" strike="noStrike" kern="1200" baseline="0">
              <a:solidFill>
                <a:schemeClr val="dk1">
                  <a:lumMod val="75000"/>
                  <a:lumOff val="2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chemeClr val="accent1">
                <a:lumMod val="50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31 August 2019</c:v>
                </c:pt>
                <c:pt idx="1">
                  <c:v>OVERALL number of insurees as of 31 August 2019</c:v>
                </c:pt>
              </c:strCache>
            </c:strRef>
          </c:cat>
          <c:val>
            <c:numRef>
              <c:f>'stranica 1 i 2'!$C$45:$C$46</c:f>
              <c:numCache>
                <c:formatCode>0</c:formatCode>
                <c:ptCount val="2"/>
                <c:pt idx="0">
                  <c:v>1595446</c:v>
                </c:pt>
                <c:pt idx="1">
                  <c:v>1240266</c:v>
                </c:pt>
              </c:numCache>
            </c:numRef>
          </c:val>
          <c:extLst>
            <c:ext xmlns:c16="http://schemas.microsoft.com/office/drawing/2014/chart" uri="{C3380CC4-5D6E-409C-BE32-E72D297353CC}">
              <c16:uniqueId val="{00000000-C4FD-42C9-A646-836DD335B544}"/>
            </c:ext>
          </c:extLst>
        </c:ser>
        <c:ser>
          <c:idx val="1"/>
          <c:order val="1"/>
          <c:spPr>
            <a:solidFill>
              <a:schemeClr val="accent2">
                <a:alpha val="85000"/>
              </a:schemeClr>
            </a:solidFill>
            <a:ln w="9525" cap="flat" cmpd="sng" algn="ctr">
              <a:solidFill>
                <a:schemeClr val="lt1">
                  <a:alpha val="50000"/>
                </a:schemeClr>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r-Latn-R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'stranica 1 i 2'!$A$45:$B$46</c:f>
              <c:strCache>
                <c:ptCount val="2"/>
                <c:pt idx="0">
                  <c:v>NUMBER  of insureees  as of  31 August 2019</c:v>
                </c:pt>
                <c:pt idx="1">
                  <c:v>OVERALL number of insurees as of 31 August 2019</c:v>
                </c:pt>
              </c:strCache>
            </c:strRef>
          </c:cat>
          <c:val>
            <c:numRef>
              <c:f>'stranica 1 i 2'!$D$45:$D$46</c:f>
              <c:numCache>
                <c:formatCode>0</c:formatCode>
                <c:ptCount val="2"/>
              </c:numCache>
            </c:numRef>
          </c:val>
          <c:extLst>
            <c:ext xmlns:c16="http://schemas.microsoft.com/office/drawing/2014/chart" uri="{C3380CC4-5D6E-409C-BE32-E72D297353CC}">
              <c16:uniqueId val="{00000001-C4FD-42C9-A646-836DD335B544}"/>
            </c:ext>
          </c:extLst>
        </c:ser>
        <c:dLbls>
          <c:dLblPos val="inEnd"/>
          <c:showLegendKey val="0"/>
          <c:showVal val="1"/>
          <c:showCatName val="0"/>
          <c:showSerName val="0"/>
          <c:showPercent val="0"/>
          <c:showBubbleSize val="0"/>
        </c:dLbls>
        <c:gapWidth val="65"/>
        <c:axId val="155137216"/>
        <c:axId val="155139296"/>
      </c:barChart>
      <c:catAx>
        <c:axId val="15513721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800" b="1" i="0" u="none" strike="noStrike" kern="1200" cap="all" baseline="0">
                <a:solidFill>
                  <a:schemeClr val="dk1">
                    <a:lumMod val="75000"/>
                    <a:lumOff val="25000"/>
                  </a:schemeClr>
                </a:solidFill>
                <a:latin typeface="+mn-lt"/>
                <a:ea typeface="+mn-ea"/>
                <a:cs typeface="+mn-cs"/>
              </a:defRPr>
            </a:pPr>
            <a:endParaRPr lang="sr-Latn-RS"/>
          </a:p>
        </c:txPr>
        <c:crossAx val="155139296"/>
        <c:crosses val="autoZero"/>
        <c:auto val="1"/>
        <c:lblAlgn val="ctr"/>
        <c:lblOffset val="100"/>
        <c:noMultiLvlLbl val="0"/>
      </c:catAx>
      <c:valAx>
        <c:axId val="155139296"/>
        <c:scaling>
          <c:orientation val="minMax"/>
        </c:scaling>
        <c:delete val="1"/>
        <c:axPos val="l"/>
        <c:majorGridlines>
          <c:spPr>
            <a:ln w="9525" cap="flat" cmpd="sng" algn="ctr">
              <a:noFill/>
              <a:round/>
            </a:ln>
            <a:effectLst/>
          </c:spPr>
        </c:majorGridlines>
        <c:numFmt formatCode="0" sourceLinked="1"/>
        <c:majorTickMark val="none"/>
        <c:minorTickMark val="none"/>
        <c:tickLblPos val="none"/>
        <c:crossAx val="155137216"/>
        <c:crosses val="autoZero"/>
        <c:crossBetween val="between"/>
      </c:valAx>
      <c:spPr>
        <a:noFill/>
        <a:ln>
          <a:noFill/>
        </a:ln>
        <a:effectLst/>
      </c:spPr>
    </c:plotArea>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sr-Latn-R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 including international agreements</a:t>
            </a:r>
          </a:p>
        </c:rich>
      </c:tx>
      <c:layout>
        <c:manualLayout>
          <c:xMode val="edge"/>
          <c:yMode val="edge"/>
          <c:x val="0.2501602886090788"/>
          <c:y val="7.2028825141803206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8.9396252637883394E-2"/>
          <c:y val="7.923170765598353E-2"/>
          <c:w val="0.91000162528170503"/>
          <c:h val="0.6906446097907486"/>
        </c:manualLayout>
      </c:layout>
      <c:barChart>
        <c:barDir val="col"/>
        <c:grouping val="clustered"/>
        <c:varyColors val="0"/>
        <c:ser>
          <c:idx val="0"/>
          <c:order val="0"/>
          <c:tx>
            <c:strRef>
              <c:f>'stranica 1 i 2'!$G$4</c:f>
              <c:strCache>
                <c:ptCount val="1"/>
                <c:pt idx="0">
                  <c:v>Average net pension </c:v>
                </c:pt>
              </c:strCache>
            </c:strRef>
          </c:tx>
          <c:spPr>
            <a:solidFill>
              <a:schemeClr val="accent1">
                <a:lumMod val="50000"/>
              </a:schemeClr>
            </a:solidFill>
            <a:ln>
              <a:noFill/>
            </a:ln>
            <a:effectLst/>
          </c:spPr>
          <c:invertIfNegative val="0"/>
          <c:dLbls>
            <c:numFmt formatCode="#,##0.0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2797.89</c:v>
                </c:pt>
                <c:pt idx="1">
                  <c:v>2936.0531105342056</c:v>
                </c:pt>
              </c:numCache>
            </c:numRef>
          </c:val>
          <c:extLst>
            <c:ext xmlns:c16="http://schemas.microsoft.com/office/drawing/2014/chart" uri="{C3380CC4-5D6E-409C-BE32-E72D297353CC}">
              <c16:uniqueId val="{00000000-E7E1-4338-946B-DDC96E1D6A72}"/>
            </c:ext>
          </c:extLst>
        </c:ser>
        <c:dLbls>
          <c:showLegendKey val="0"/>
          <c:showVal val="0"/>
          <c:showCatName val="0"/>
          <c:showSerName val="0"/>
          <c:showPercent val="0"/>
          <c:showBubbleSize val="0"/>
        </c:dLbls>
        <c:gapWidth val="219"/>
        <c:overlap val="-27"/>
        <c:axId val="255809952"/>
        <c:axId val="255805376"/>
      </c:barChart>
      <c:lineChart>
        <c:grouping val="standard"/>
        <c:varyColors val="0"/>
        <c:ser>
          <c:idx val="1"/>
          <c:order val="1"/>
          <c:tx>
            <c:v>average pension amount</c:v>
          </c:tx>
          <c:spPr>
            <a:ln w="28575" cap="rnd">
              <a:noFill/>
              <a:round/>
            </a:ln>
            <a:effectLst/>
          </c:spPr>
          <c:marker>
            <c:symbol val="circle"/>
            <c:size val="9"/>
            <c:spPr>
              <a:solidFill>
                <a:schemeClr val="bg1"/>
              </a:solidFill>
              <a:ln w="9525">
                <a:solidFill>
                  <a:schemeClr val="accent2"/>
                </a:solidFill>
              </a:ln>
              <a:effectLst/>
            </c:spPr>
          </c:marker>
          <c:dLbls>
            <c:dLbl>
              <c:idx val="0"/>
              <c:layout>
                <c:manualLayout>
                  <c:x val="-2.2212183299356483E-3"/>
                  <c:y val="-5.3373359430076171E-2"/>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E7E1-4338-946B-DDC96E1D6A72}"/>
                </c:ext>
              </c:extLst>
            </c:dLbl>
            <c:dLbl>
              <c:idx val="1"/>
              <c:layout>
                <c:manualLayout>
                  <c:x val="4.8758451144917847E-4"/>
                  <c:y val="4.2497006833663725E-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E7E1-4338-946B-DDC96E1D6A72}"/>
                </c:ext>
              </c:extLst>
            </c:dLbl>
            <c:spPr>
              <a:solidFill>
                <a:srgbClr val="7030A0"/>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2'!$L$15,'stranica 1 i 2'!$L$32)</c:f>
              <c:numCache>
                <c:formatCode>General</c:formatCode>
                <c:ptCount val="2"/>
                <c:pt idx="0">
                  <c:v>30</c:v>
                </c:pt>
                <c:pt idx="1">
                  <c:v>33</c:v>
                </c:pt>
              </c:numCache>
            </c:numRef>
          </c:val>
          <c:smooth val="0"/>
          <c:extLst>
            <c:ext xmlns:c16="http://schemas.microsoft.com/office/drawing/2014/chart" uri="{C3380CC4-5D6E-409C-BE32-E72D297353CC}">
              <c16:uniqueId val="{00000001-E7E1-4338-946B-DDC96E1D6A72}"/>
            </c:ext>
          </c:extLst>
        </c:ser>
        <c:dLbls>
          <c:showLegendKey val="0"/>
          <c:showVal val="0"/>
          <c:showCatName val="0"/>
          <c:showSerName val="0"/>
          <c:showPercent val="0"/>
          <c:showBubbleSize val="0"/>
        </c:dLbls>
        <c:marker val="1"/>
        <c:smooth val="0"/>
        <c:axId val="155133888"/>
        <c:axId val="71983136"/>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scaling>
        <c:delete val="0"/>
        <c:axPos val="l"/>
        <c:majorGridlines>
          <c:spPr>
            <a:ln w="9525" cap="flat" cmpd="sng" algn="ctr">
              <a:noFill/>
              <a:round/>
            </a:ln>
            <a:effectLst/>
          </c:spPr>
        </c:majorGridlines>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71983136"/>
        <c:scaling>
          <c:orientation val="minMax"/>
        </c:scaling>
        <c:delete val="0"/>
        <c:axPos val="r"/>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3888"/>
        <c:crosses val="max"/>
        <c:crossBetween val="between"/>
      </c:valAx>
      <c:catAx>
        <c:axId val="155133888"/>
        <c:scaling>
          <c:orientation val="minMax"/>
        </c:scaling>
        <c:delete val="1"/>
        <c:axPos val="b"/>
        <c:numFmt formatCode="General" sourceLinked="1"/>
        <c:majorTickMark val="out"/>
        <c:minorTickMark val="none"/>
        <c:tickLblPos val="nextTo"/>
        <c:crossAx val="71983136"/>
        <c:crosses val="autoZero"/>
        <c:auto val="1"/>
        <c:lblAlgn val="ctr"/>
        <c:lblOffset val="100"/>
        <c:noMultiLvlLbl val="0"/>
      </c:catAx>
      <c:spPr>
        <a:noFill/>
        <a:ln>
          <a:noFill/>
        </a:ln>
        <a:effectLst/>
      </c:spPr>
    </c:plotArea>
    <c:legend>
      <c:legendPos val="r"/>
      <c:layout>
        <c:manualLayout>
          <c:xMode val="edge"/>
          <c:yMode val="edge"/>
          <c:x val="1.6954801649271569E-2"/>
          <c:y val="0.18563702472970695"/>
          <c:w val="0.22830088915955363"/>
          <c:h val="0.2174157817428784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hr-HR" b="1" i="1">
                <a:solidFill>
                  <a:srgbClr val="FF0000"/>
                </a:solidFill>
              </a:rPr>
              <a:t>Not</a:t>
            </a:r>
            <a:r>
              <a:rPr lang="hr-HR" b="1" i="1" baseline="0">
                <a:solidFill>
                  <a:srgbClr val="FF0000"/>
                </a:solidFill>
              </a:rPr>
              <a:t> including international agreements</a:t>
            </a:r>
            <a:r>
              <a:rPr lang="hr-HR" b="1" i="1">
                <a:solidFill>
                  <a:srgbClr val="FF0000"/>
                </a:solidFill>
              </a:rPr>
              <a:t> </a:t>
            </a:r>
          </a:p>
        </c:rich>
      </c:tx>
      <c:layout>
        <c:manualLayout>
          <c:xMode val="edge"/>
          <c:yMode val="edge"/>
          <c:x val="2.6976709182328459E-2"/>
          <c:y val="2.88115300567212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4.7093941316360563E-2"/>
          <c:y val="7.923170765598353E-2"/>
          <c:w val="0.93981464629656575"/>
          <c:h val="0.69912142561127233"/>
        </c:manualLayout>
      </c:layout>
      <c:barChart>
        <c:barDir val="col"/>
        <c:grouping val="clustered"/>
        <c:varyColors val="0"/>
        <c:ser>
          <c:idx val="0"/>
          <c:order val="0"/>
          <c:tx>
            <c:strRef>
              <c:f>'stranica 1 i 2'!$G$22</c:f>
              <c:strCache>
                <c:ptCount val="1"/>
                <c:pt idx="0">
                  <c:v>Average net pension </c:v>
                </c:pt>
              </c:strCache>
            </c:strRef>
          </c:tx>
          <c:spPr>
            <a:solidFill>
              <a:schemeClr val="accent1">
                <a:lumMod val="5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2'!$G$15,'stranica 1 i 2'!$G$32)</c:f>
              <c:numCache>
                <c:formatCode>#,##0.00</c:formatCode>
                <c:ptCount val="2"/>
                <c:pt idx="0">
                  <c:v>2797.89</c:v>
                </c:pt>
                <c:pt idx="1">
                  <c:v>2936.0531105342056</c:v>
                </c:pt>
              </c:numCache>
            </c:numRef>
          </c:val>
          <c:extLst>
            <c:ext xmlns:c16="http://schemas.microsoft.com/office/drawing/2014/chart" uri="{C3380CC4-5D6E-409C-BE32-E72D297353CC}">
              <c16:uniqueId val="{00000000-53D1-439E-95A5-0CC963D1E7EB}"/>
            </c:ext>
          </c:extLst>
        </c:ser>
        <c:dLbls>
          <c:showLegendKey val="0"/>
          <c:showVal val="0"/>
          <c:showCatName val="0"/>
          <c:showSerName val="0"/>
          <c:showPercent val="0"/>
          <c:showBubbleSize val="0"/>
        </c:dLbls>
        <c:gapWidth val="150"/>
        <c:axId val="255809952"/>
        <c:axId val="255805376"/>
      </c:barChart>
      <c:lineChart>
        <c:grouping val="standard"/>
        <c:varyColors val="0"/>
        <c:ser>
          <c:idx val="1"/>
          <c:order val="1"/>
          <c:tx>
            <c:strRef>
              <c:f>'stranica 1 i 2'!$J$22</c:f>
              <c:strCache>
                <c:ptCount val="1"/>
                <c:pt idx="0">
                  <c:v>Net replacement rate in the Republic of Croatia</c:v>
                </c:pt>
              </c:strCache>
            </c:strRef>
          </c:tx>
          <c:spPr>
            <a:ln w="28575" cap="rnd">
              <a:noFill/>
              <a:round/>
            </a:ln>
            <a:effectLst/>
          </c:spPr>
          <c:marker>
            <c:symbol val="diamond"/>
            <c:size val="8"/>
            <c:spPr>
              <a:solidFill>
                <a:schemeClr val="bg1"/>
              </a:solidFill>
              <a:ln w="9525">
                <a:solidFill>
                  <a:schemeClr val="accent2"/>
                </a:solidFill>
              </a:ln>
              <a:effectLst/>
            </c:spPr>
          </c:marker>
          <c:dLbls>
            <c:dLbl>
              <c:idx val="0"/>
              <c:layout>
                <c:manualLayout>
                  <c:x val="2.7971621912071605E-3"/>
                  <c:y val="-2.524519961320624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3D1-439E-95A5-0CC963D1E7EB}"/>
                </c:ext>
              </c:extLst>
            </c:dLbl>
            <c:dLbl>
              <c:idx val="1"/>
              <c:layout>
                <c:manualLayout>
                  <c:x val="-8.2976313640315495E-3"/>
                  <c:y val="-4.3217295085081923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3D1-439E-95A5-0CC963D1E7EB}"/>
                </c:ext>
              </c:extLst>
            </c:dLbl>
            <c:spPr>
              <a:solidFill>
                <a:schemeClr val="accent2">
                  <a:lumMod val="75000"/>
                </a:schemeClr>
              </a:solid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bg1"/>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('stranica 1 i 2'!$A$5:$K$5,'stranica 1 i 2'!$A$23:$K$23)</c:f>
              <c:strCache>
                <c:ptCount val="2"/>
                <c:pt idx="0">
                  <c:v>Pension beneficiaries entitled according to the Pension Insurance Act  </c:v>
                </c:pt>
                <c:pt idx="1">
                  <c:v>Pension beneficiaries entitled to pension FOR THE FIRST TIME in 2019 according to the Pension Insurance Act  - NEW BENEFICIARIES</c:v>
                </c:pt>
              </c:strCache>
            </c:strRef>
          </c:cat>
          <c:val>
            <c:numRef>
              <c:f>('stranica 1 i 2'!$J$15,'stranica 1 i 2'!$J$32)</c:f>
              <c:numCache>
                <c:formatCode>0.00</c:formatCode>
                <c:ptCount val="2"/>
                <c:pt idx="0">
                  <c:v>43.580841121495325</c:v>
                </c:pt>
                <c:pt idx="1">
                  <c:v>45.732914494302271</c:v>
                </c:pt>
              </c:numCache>
            </c:numRef>
          </c:val>
          <c:smooth val="0"/>
          <c:extLst>
            <c:ext xmlns:c16="http://schemas.microsoft.com/office/drawing/2014/chart" uri="{C3380CC4-5D6E-409C-BE32-E72D297353CC}">
              <c16:uniqueId val="{00000001-53D1-439E-95A5-0CC963D1E7EB}"/>
            </c:ext>
          </c:extLst>
        </c:ser>
        <c:dLbls>
          <c:showLegendKey val="0"/>
          <c:showVal val="0"/>
          <c:showCatName val="0"/>
          <c:showSerName val="0"/>
          <c:showPercent val="0"/>
          <c:showBubbleSize val="0"/>
        </c:dLbls>
        <c:marker val="1"/>
        <c:smooth val="0"/>
        <c:axId val="255807040"/>
        <c:axId val="255805792"/>
      </c:lineChart>
      <c:catAx>
        <c:axId val="25580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crossAx val="255805376"/>
        <c:crosses val="autoZero"/>
        <c:auto val="1"/>
        <c:lblAlgn val="ctr"/>
        <c:lblOffset val="100"/>
        <c:noMultiLvlLbl val="0"/>
      </c:catAx>
      <c:valAx>
        <c:axId val="255805376"/>
        <c:scaling>
          <c:orientation val="minMax"/>
        </c:scaling>
        <c:delete val="0"/>
        <c:axPos val="l"/>
        <c:majorGridlines>
          <c:spPr>
            <a:ln w="9525" cap="flat" cmpd="sng" algn="ctr">
              <a:noFill/>
              <a:round/>
            </a:ln>
            <a:effectLst/>
          </c:spPr>
        </c:majorGridlines>
        <c:numFmt formatCode="#,##0.00"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55809952"/>
        <c:crosses val="autoZero"/>
        <c:crossBetween val="between"/>
      </c:valAx>
      <c:valAx>
        <c:axId val="255805792"/>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255807040"/>
        <c:crosses val="max"/>
        <c:crossBetween val="between"/>
      </c:valAx>
      <c:catAx>
        <c:axId val="255807040"/>
        <c:scaling>
          <c:orientation val="minMax"/>
        </c:scaling>
        <c:delete val="1"/>
        <c:axPos val="b"/>
        <c:numFmt formatCode="General" sourceLinked="1"/>
        <c:majorTickMark val="out"/>
        <c:minorTickMark val="none"/>
        <c:tickLblPos val="nextTo"/>
        <c:crossAx val="255805792"/>
        <c:crosses val="autoZero"/>
        <c:auto val="1"/>
        <c:lblAlgn val="ctr"/>
        <c:lblOffset val="100"/>
        <c:noMultiLvlLbl val="0"/>
      </c:catAx>
      <c:spPr>
        <a:noFill/>
        <a:ln>
          <a:noFill/>
        </a:ln>
        <a:effectLst/>
      </c:spPr>
    </c:plotArea>
    <c:legend>
      <c:legendPos val="r"/>
      <c:layout>
        <c:manualLayout>
          <c:xMode val="edge"/>
          <c:yMode val="edge"/>
          <c:x val="2.8418643592799039E-4"/>
          <c:y val="0.17766902244406849"/>
          <c:w val="0.28460429281222716"/>
          <c:h val="0.20657181010268452"/>
        </c:manualLayout>
      </c:layout>
      <c:overlay val="0"/>
      <c:spPr>
        <a:noFill/>
        <a:ln>
          <a:noFill/>
        </a:ln>
        <a:effectLst/>
      </c:spPr>
      <c:txPr>
        <a:bodyPr rot="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a:t>
            </a:r>
            <a:r>
              <a:rPr lang="hr-HR" sz="1000" b="1" baseline="0"/>
              <a:t> BENEFICIARIES ACCORDING TO THEIR PENSION AMOUNTS, </a:t>
            </a:r>
          </a:p>
          <a:p>
            <a:pPr>
              <a:defRPr sz="1000" b="1"/>
            </a:pPr>
            <a:r>
              <a:rPr lang="hr-HR" sz="1000" b="1" baseline="0"/>
              <a:t>RETIRED ACCORDING TO THE PENSION INSURANCE ACT </a:t>
            </a:r>
          </a:p>
          <a:p>
            <a:pPr>
              <a:defRPr sz="1000" b="1"/>
            </a:pPr>
            <a:r>
              <a:rPr lang="hr-HR" sz="1000" b="1" i="1" baseline="0">
                <a:solidFill>
                  <a:srgbClr val="FF0000"/>
                </a:solidFill>
              </a:rPr>
              <a:t>NOT INCLUDING INTERNATIONAL AGREEMENTS</a:t>
            </a:r>
            <a:r>
              <a:rPr lang="en-US" sz="1000" b="1" i="1">
                <a:solidFill>
                  <a:srgbClr val="FF0000"/>
                </a:solidFill>
              </a:rPr>
              <a:t> </a:t>
            </a:r>
          </a:p>
        </c:rich>
      </c:tx>
      <c:layout>
        <c:manualLayout>
          <c:xMode val="edge"/>
          <c:yMode val="edge"/>
          <c:x val="0.52210401301647247"/>
          <c:y val="4.0801055398457034E-2"/>
        </c:manualLayout>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tx>
            <c:strRef>
              <c:f>'stranica 3'!$A$1:$M$1</c:f>
              <c:strCache>
                <c:ptCount val="1"/>
                <c:pt idx="0">
                  <c:v>PENSION BENEFICIARIES ACCORDING TO TYPES AND AMOUNTS OF PENSION, RETIRED ACCORDING TO THE PENSION INSURANCE ACT
NOT INCLUDING INTERNATIONAL AGREEMENTS</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3'!$A$5:$A$18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 over  8.000,00</c:v>
                </c:pt>
              </c:strCache>
            </c:strRef>
          </c:cat>
          <c:val>
            <c:numRef>
              <c:f>'stranica 3'!$B$5:$B$18</c:f>
              <c:numCache>
                <c:formatCode>General</c:formatCode>
                <c:ptCount val="14"/>
                <c:pt idx="0">
                  <c:v>3731</c:v>
                </c:pt>
                <c:pt idx="1">
                  <c:v>31069</c:v>
                </c:pt>
                <c:pt idx="2">
                  <c:v>94264</c:v>
                </c:pt>
                <c:pt idx="3">
                  <c:v>149579</c:v>
                </c:pt>
                <c:pt idx="4">
                  <c:v>199443</c:v>
                </c:pt>
                <c:pt idx="5">
                  <c:v>151366</c:v>
                </c:pt>
                <c:pt idx="6">
                  <c:v>105332</c:v>
                </c:pt>
                <c:pt idx="7">
                  <c:v>79039</c:v>
                </c:pt>
                <c:pt idx="8">
                  <c:v>58675</c:v>
                </c:pt>
                <c:pt idx="9">
                  <c:v>35199</c:v>
                </c:pt>
                <c:pt idx="10">
                  <c:v>38128</c:v>
                </c:pt>
                <c:pt idx="11">
                  <c:v>13005</c:v>
                </c:pt>
                <c:pt idx="12">
                  <c:v>6016</c:v>
                </c:pt>
                <c:pt idx="13">
                  <c:v>5987</c:v>
                </c:pt>
              </c:numCache>
            </c:numRef>
          </c:val>
          <c:extLst>
            <c:ext xmlns:c16="http://schemas.microsoft.com/office/drawing/2014/chart" uri="{C3380CC4-5D6E-409C-BE32-E72D297353CC}">
              <c16:uniqueId val="{00000000-9F01-43D0-A964-561C83558C74}"/>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PENSION BENEFICIARIES ACCORDING</a:t>
            </a:r>
            <a:r>
              <a:rPr lang="hr-HR" sz="1000" b="1" baseline="0"/>
              <a:t> TO PENSION AMOUNTS,</a:t>
            </a:r>
            <a:r>
              <a:rPr lang="en-US" sz="1000" b="1"/>
              <a:t> retired </a:t>
            </a:r>
            <a:r>
              <a:rPr lang="hr-HR" sz="1000" b="1">
                <a:solidFill>
                  <a:srgbClr val="FF0000"/>
                </a:solidFill>
              </a:rPr>
              <a:t>after </a:t>
            </a:r>
            <a:r>
              <a:rPr lang="en-US" sz="1000" b="1">
                <a:solidFill>
                  <a:srgbClr val="FF0000"/>
                </a:solidFill>
              </a:rPr>
              <a:t>31 December 1998</a:t>
            </a:r>
            <a:endParaRPr lang="hr-HR" sz="1000" b="1">
              <a:solidFill>
                <a:srgbClr val="FF0000"/>
              </a:solidFill>
            </a:endParaRPr>
          </a:p>
          <a:p>
            <a:pPr>
              <a:defRPr sz="1000" b="1"/>
            </a:pPr>
            <a:r>
              <a:rPr lang="en-US" sz="1000" b="1"/>
              <a:t> </a:t>
            </a:r>
            <a:r>
              <a:rPr lang="hr-HR" sz="1000" b="1" i="1">
                <a:solidFill>
                  <a:srgbClr val="FF0000"/>
                </a:solidFill>
              </a:rPr>
              <a:t>NOT INCLUDING INTERNATIONAL AGREEMENTS</a:t>
            </a:r>
            <a:r>
              <a:rPr lang="hr-HR" sz="1000" b="1" i="1" baseline="0">
                <a:solidFill>
                  <a:srgbClr val="FF0000"/>
                </a:solidFill>
              </a:rPr>
              <a:t>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4'!$A$5:$A$18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4'!$B$5:$B$18</c:f>
              <c:numCache>
                <c:formatCode>General</c:formatCode>
                <c:ptCount val="14"/>
                <c:pt idx="0">
                  <c:v>150</c:v>
                </c:pt>
                <c:pt idx="1">
                  <c:v>11854</c:v>
                </c:pt>
                <c:pt idx="2">
                  <c:v>10017</c:v>
                </c:pt>
                <c:pt idx="3">
                  <c:v>17760</c:v>
                </c:pt>
                <c:pt idx="4">
                  <c:v>69505</c:v>
                </c:pt>
                <c:pt idx="5">
                  <c:v>49721</c:v>
                </c:pt>
                <c:pt idx="6">
                  <c:v>35747</c:v>
                </c:pt>
                <c:pt idx="7">
                  <c:v>28135</c:v>
                </c:pt>
                <c:pt idx="8">
                  <c:v>19923</c:v>
                </c:pt>
                <c:pt idx="9">
                  <c:v>10861</c:v>
                </c:pt>
                <c:pt idx="10">
                  <c:v>11714</c:v>
                </c:pt>
                <c:pt idx="11">
                  <c:v>4118</c:v>
                </c:pt>
                <c:pt idx="12">
                  <c:v>1543</c:v>
                </c:pt>
                <c:pt idx="13">
                  <c:v>629</c:v>
                </c:pt>
              </c:numCache>
            </c:numRef>
          </c:val>
          <c:extLst>
            <c:ext xmlns:c16="http://schemas.microsoft.com/office/drawing/2014/chart" uri="{C3380CC4-5D6E-409C-BE32-E72D297353CC}">
              <c16:uniqueId val="{00000000-BC4B-4DFF-81E9-5CC1A80BEC85}"/>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i="0" u="none" strike="noStrike" baseline="0">
                <a:effectLst/>
              </a:rPr>
              <a:t>PENSION BENEFICIARIES ACCORDING TO PENSION AMOUNTS,</a:t>
            </a:r>
            <a:r>
              <a:rPr lang="en-US" sz="1000" b="1" i="0" u="none" strike="noStrike" baseline="0">
                <a:effectLst/>
              </a:rPr>
              <a:t> retired</a:t>
            </a:r>
            <a:r>
              <a:rPr lang="hr-HR" sz="1000" b="1" i="0" u="none" strike="noStrike" baseline="0">
                <a:effectLst/>
              </a:rPr>
              <a:t> </a:t>
            </a:r>
            <a:r>
              <a:rPr lang="hr-HR" sz="1000" b="1">
                <a:solidFill>
                  <a:srgbClr val="FF0000"/>
                </a:solidFill>
              </a:rPr>
              <a:t>after 1 January</a:t>
            </a:r>
            <a:r>
              <a:rPr lang="hr-HR" sz="1000" b="1" baseline="0">
                <a:solidFill>
                  <a:srgbClr val="FF0000"/>
                </a:solidFill>
              </a:rPr>
              <a:t> 1999</a:t>
            </a:r>
            <a:endParaRPr lang="hr-HR" sz="1000" b="1">
              <a:solidFill>
                <a:srgbClr val="FF0000"/>
              </a:solidFill>
            </a:endParaRPr>
          </a:p>
          <a:p>
            <a:pPr>
              <a:defRPr sz="1000" b="1"/>
            </a:pPr>
            <a:r>
              <a:rPr lang="en-US" sz="1000" b="1"/>
              <a:t> </a:t>
            </a:r>
            <a:r>
              <a:rPr lang="hr-HR" sz="1000" b="1" i="1" u="none" strike="noStrike" baseline="0">
                <a:solidFill>
                  <a:srgbClr val="FF0000"/>
                </a:solidFill>
                <a:effectLst/>
              </a:rPr>
              <a:t>NOT INCLUDING INTERNATIONAL AGREEMENTS </a:t>
            </a:r>
            <a:endParaRPr lang="en-US" sz="1000" b="1" i="1">
              <a:solidFill>
                <a:srgbClr val="FF0000"/>
              </a:solidFill>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barChart>
        <c:barDir val="col"/>
        <c:grouping val="clustered"/>
        <c:varyColors val="0"/>
        <c:ser>
          <c:idx val="0"/>
          <c:order val="0"/>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2060"/>
                    </a:solidFill>
                    <a:latin typeface="+mn-lt"/>
                    <a:ea typeface="+mn-ea"/>
                    <a:cs typeface="+mn-cs"/>
                  </a:defRPr>
                </a:pPr>
                <a:endParaRPr lang="sr-Latn-R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'stranica 5'!$A$5:$A$18</c:f>
              <c:strCache>
                <c:ptCount val="14"/>
                <c:pt idx="0">
                  <c:v>      up to 500,00</c:v>
                </c:pt>
                <c:pt idx="1">
                  <c:v>   500,01 - 1.000,00</c:v>
                </c:pt>
                <c:pt idx="2">
                  <c:v>1.000,01 - 1.500,00</c:v>
                </c:pt>
                <c:pt idx="3">
                  <c:v>1.500,01 - 2.000,00</c:v>
                </c:pt>
                <c:pt idx="4">
                  <c:v>2.000,01 - 2.500,00</c:v>
                </c:pt>
                <c:pt idx="5">
                  <c:v>2.500,01 - 3.000,00</c:v>
                </c:pt>
                <c:pt idx="6">
                  <c:v>3.000,01 - 3.500,00</c:v>
                </c:pt>
                <c:pt idx="7">
                  <c:v>3.500,01 - 4.000,00</c:v>
                </c:pt>
                <c:pt idx="8">
                  <c:v>4.000,01 - 4.500,00</c:v>
                </c:pt>
                <c:pt idx="9">
                  <c:v>4.500,01 - 5.000,00</c:v>
                </c:pt>
                <c:pt idx="10">
                  <c:v>5.000,01 - 6.000,00</c:v>
                </c:pt>
                <c:pt idx="11">
                  <c:v>6.000,01 - 7.000,00</c:v>
                </c:pt>
                <c:pt idx="12">
                  <c:v>7.000,01 - 8.000,00</c:v>
                </c:pt>
                <c:pt idx="13">
                  <c:v>over 8.000,00</c:v>
                </c:pt>
              </c:strCache>
            </c:strRef>
          </c:cat>
          <c:val>
            <c:numRef>
              <c:f>'stranica 5'!$B$5:$B$18</c:f>
              <c:numCache>
                <c:formatCode>General</c:formatCode>
                <c:ptCount val="14"/>
                <c:pt idx="0">
                  <c:v>3581</c:v>
                </c:pt>
                <c:pt idx="1">
                  <c:v>19215</c:v>
                </c:pt>
                <c:pt idx="2">
                  <c:v>84247</c:v>
                </c:pt>
                <c:pt idx="3">
                  <c:v>131819</c:v>
                </c:pt>
                <c:pt idx="4">
                  <c:v>129938</c:v>
                </c:pt>
                <c:pt idx="5">
                  <c:v>101645</c:v>
                </c:pt>
                <c:pt idx="6">
                  <c:v>69585</c:v>
                </c:pt>
                <c:pt idx="7">
                  <c:v>50904</c:v>
                </c:pt>
                <c:pt idx="8">
                  <c:v>38752</c:v>
                </c:pt>
                <c:pt idx="9">
                  <c:v>24338</c:v>
                </c:pt>
                <c:pt idx="10">
                  <c:v>26414</c:v>
                </c:pt>
                <c:pt idx="11">
                  <c:v>8887</c:v>
                </c:pt>
                <c:pt idx="12">
                  <c:v>4473</c:v>
                </c:pt>
                <c:pt idx="13">
                  <c:v>5358</c:v>
                </c:pt>
              </c:numCache>
            </c:numRef>
          </c:val>
          <c:extLst>
            <c:ext xmlns:c16="http://schemas.microsoft.com/office/drawing/2014/chart" uri="{C3380CC4-5D6E-409C-BE32-E72D297353CC}">
              <c16:uniqueId val="{00000000-2FCB-4A30-8631-C648AF730521}"/>
            </c:ext>
          </c:extLst>
        </c:ser>
        <c:dLbls>
          <c:showLegendKey val="0"/>
          <c:showVal val="0"/>
          <c:showCatName val="0"/>
          <c:showSerName val="0"/>
          <c:showPercent val="0"/>
          <c:showBubbleSize val="0"/>
        </c:dLbls>
        <c:gapWidth val="219"/>
        <c:overlap val="-27"/>
        <c:axId val="1551069615"/>
        <c:axId val="1551075023"/>
      </c:barChart>
      <c:catAx>
        <c:axId val="15510696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51075023"/>
        <c:crosses val="autoZero"/>
        <c:auto val="1"/>
        <c:lblAlgn val="ctr"/>
        <c:lblOffset val="100"/>
        <c:noMultiLvlLbl val="0"/>
      </c:catAx>
      <c:valAx>
        <c:axId val="1551075023"/>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crossAx val="1551069615"/>
        <c:crosses val="autoZero"/>
        <c:crossBetween val="between"/>
      </c:valAx>
      <c:spPr>
        <a:noFill/>
        <a:ln>
          <a:noFill/>
        </a:ln>
        <a:effectLst/>
      </c:spPr>
    </c:plotArea>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r>
              <a:rPr lang="hr-HR" sz="1000" b="1"/>
              <a:t>BENEFICIARIES WHOSE PENSIONS WERE APPROVED </a:t>
            </a:r>
          </a:p>
          <a:p>
            <a:pPr>
              <a:defRPr sz="1000" b="1"/>
            </a:pPr>
            <a:r>
              <a:rPr lang="hr-HR" sz="1000" b="1"/>
              <a:t>AND/OR DETERMINED UNDER SPECIAL REGULATIONS </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mn-lt"/>
              <a:ea typeface="+mn-ea"/>
              <a:cs typeface="+mn-cs"/>
            </a:defRPr>
          </a:pPr>
          <a:endParaRPr lang="sr-Latn-RS"/>
        </a:p>
      </c:txPr>
    </c:title>
    <c:autoTitleDeleted val="0"/>
    <c:plotArea>
      <c:layout>
        <c:manualLayout>
          <c:layoutTarget val="inner"/>
          <c:xMode val="edge"/>
          <c:yMode val="edge"/>
          <c:x val="2.2391857506361322E-2"/>
          <c:y val="0.1170028678295322"/>
          <c:w val="0.96156678888421387"/>
          <c:h val="0.42519799466483582"/>
        </c:manualLayout>
      </c:layout>
      <c:barChart>
        <c:barDir val="col"/>
        <c:grouping val="clustered"/>
        <c:varyColors val="0"/>
        <c:ser>
          <c:idx val="0"/>
          <c:order val="0"/>
          <c:tx>
            <c:strRef>
              <c:f>'stranica 6'!$C$4</c:f>
              <c:strCache>
                <c:ptCount val="1"/>
                <c:pt idx="0">
                  <c:v>No of beneficiaries</c:v>
                </c:pt>
              </c:strCache>
            </c:strRef>
          </c:tx>
          <c:spPr>
            <a:solidFill>
              <a:srgbClr val="0070C0"/>
            </a:solidFill>
            <a:ln>
              <a:noFill/>
            </a:ln>
            <a:effectLst/>
          </c:spPr>
          <c:invertIfNegative val="0"/>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6'!$C$6,'stranica 6'!$C$10:$C$25)</c:f>
              <c:numCache>
                <c:formatCode>0</c:formatCode>
                <c:ptCount val="17"/>
                <c:pt idx="0" formatCode="General">
                  <c:v>17264</c:v>
                </c:pt>
                <c:pt idx="1">
                  <c:v>15583</c:v>
                </c:pt>
                <c:pt idx="2" formatCode="General">
                  <c:v>4368</c:v>
                </c:pt>
                <c:pt idx="3" formatCode="General">
                  <c:v>2882</c:v>
                </c:pt>
                <c:pt idx="4" formatCode="General">
                  <c:v>71225</c:v>
                </c:pt>
                <c:pt idx="5" formatCode="General">
                  <c:v>40993</c:v>
                </c:pt>
                <c:pt idx="6" formatCode="General">
                  <c:v>5627</c:v>
                </c:pt>
                <c:pt idx="7" formatCode="General">
                  <c:v>139</c:v>
                </c:pt>
                <c:pt idx="8" formatCode="General">
                  <c:v>10289</c:v>
                </c:pt>
                <c:pt idx="9" formatCode="General">
                  <c:v>669</c:v>
                </c:pt>
                <c:pt idx="10" formatCode="General">
                  <c:v>96</c:v>
                </c:pt>
                <c:pt idx="11" formatCode="General">
                  <c:v>34</c:v>
                </c:pt>
                <c:pt idx="12" formatCode="General">
                  <c:v>142</c:v>
                </c:pt>
                <c:pt idx="13" formatCode="General">
                  <c:v>255</c:v>
                </c:pt>
                <c:pt idx="14" formatCode="General">
                  <c:v>868</c:v>
                </c:pt>
                <c:pt idx="15" formatCode="General">
                  <c:v>168</c:v>
                </c:pt>
                <c:pt idx="16" formatCode="General">
                  <c:v>6726</c:v>
                </c:pt>
              </c:numCache>
            </c:numRef>
          </c:val>
          <c:extLst>
            <c:ext xmlns:c16="http://schemas.microsoft.com/office/drawing/2014/chart" uri="{C3380CC4-5D6E-409C-BE32-E72D297353CC}">
              <c16:uniqueId val="{00000000-2DDE-4457-B244-4552196EF0B7}"/>
            </c:ext>
          </c:extLst>
        </c:ser>
        <c:dLbls>
          <c:showLegendKey val="0"/>
          <c:showVal val="0"/>
          <c:showCatName val="0"/>
          <c:showSerName val="0"/>
          <c:showPercent val="0"/>
          <c:showBubbleSize val="0"/>
        </c:dLbls>
        <c:gapWidth val="219"/>
        <c:overlap val="-27"/>
        <c:axId val="1551329807"/>
        <c:axId val="1551346031"/>
      </c:barChart>
      <c:lineChart>
        <c:grouping val="standard"/>
        <c:varyColors val="0"/>
        <c:ser>
          <c:idx val="1"/>
          <c:order val="1"/>
          <c:tx>
            <c:strRef>
              <c:f>'stranica 6'!$D$4</c:f>
              <c:strCache>
                <c:ptCount val="1"/>
                <c:pt idx="0">
                  <c:v>Average pension</c:v>
                </c:pt>
              </c:strCache>
            </c:strRef>
          </c:tx>
          <c:spPr>
            <a:ln w="28575" cap="rnd">
              <a:solidFill>
                <a:srgbClr val="FF0000"/>
              </a:solidFill>
              <a:round/>
            </a:ln>
            <a:effectLst/>
          </c:spPr>
          <c:marker>
            <c:symbol val="circle"/>
            <c:size val="5"/>
            <c:spPr>
              <a:solidFill>
                <a:schemeClr val="accent2"/>
              </a:solidFill>
              <a:ln w="9525">
                <a:solidFill>
                  <a:schemeClr val="accent2"/>
                </a:solidFill>
              </a:ln>
              <a:effectLst/>
            </c:spPr>
          </c:marker>
          <c:cat>
            <c:strRef>
              <c:f>('stranica 6'!$B$6,'stranica 6'!$B$10:$B$25)</c:f>
              <c:strCache>
                <c:ptCount val="17"/>
                <c:pt idx="0">
                  <c:v>Authorised officials in internal affairs, judicial officers and workers engaged in demining work:</c:v>
                </c:pt>
                <c:pt idx="1">
                  <c:v>Active military personnel - DVO </c:v>
                </c:pt>
                <c:pt idx="2">
                  <c:v>Croatian Homeland Army veterans mobilised from 1941 to 1945</c:v>
                </c:pt>
                <c:pt idx="3">
                  <c:v>Former political prisoners</c:v>
                </c:pt>
                <c:pt idx="4">
                  <c:v>Croatian Veterans from the Homeland War - ZOHBDR (Act on the Rights of Croatian Homeland War Veterans and their Family Members)</c:v>
                </c:pt>
                <c:pt idx="5">
                  <c:v>Pensions approved under general regulations and determined according to the Act on the Rights of Croatian Homeland War Veterans and their Family Members (ZOHBDR), in 2017 (Art. 27, 35, 48 and 49, paragraph 2)   </c:v>
                </c:pt>
                <c:pt idx="6">
                  <c:v>Former Yugoslav People's Army members - JNA  </c:v>
                </c:pt>
                <c:pt idx="7">
                  <c:v>Former Yugoslav People's Army members - JNA - Art. 185 of Pension Insurance Act (ZOMO) </c:v>
                </c:pt>
                <c:pt idx="8">
                  <c:v>National Liberation War veterans - NOR</c:v>
                </c:pt>
                <c:pt idx="9">
                  <c:v>Members of the Croatian Parliament, members of the Government, judges of the Constitutional Court and the Auditor General</c:v>
                </c:pt>
                <c:pt idx="10">
                  <c:v>Members of the Parliamentary Executive Council and administratively retired federal civil servants  (relates to the former SFRY)</c:v>
                </c:pt>
                <c:pt idx="11">
                  <c:v>Former officials of federal bodies o the former SFRJ -  Article 38 of the Pension Insurance Act (ZOMO)</c:v>
                </c:pt>
                <c:pt idx="12">
                  <c:v>Full members of the Croatian Academy of Sciences and Arts - HAZU</c:v>
                </c:pt>
                <c:pt idx="13">
                  <c:v>Miners from the Istrian coal mines "Tupljak" d.d. Labin </c:v>
                </c:pt>
                <c:pt idx="14">
                  <c:v>Workers professionally exposed to asbestos</c:v>
                </c:pt>
                <c:pt idx="15">
                  <c:v>Insurees - crew members on a ship in international and national navigation  - Article  129, paragraph 2 of the Maritime Code</c:v>
                </c:pt>
                <c:pt idx="16">
                  <c:v>Members of the Croatian Defence Council - HVO </c:v>
                </c:pt>
              </c:strCache>
            </c:strRef>
          </c:cat>
          <c:val>
            <c:numRef>
              <c:f>('stranica 6'!$D$6,'stranica 6'!$D$10:$D$25)</c:f>
              <c:numCache>
                <c:formatCode>#,##0.00</c:formatCode>
                <c:ptCount val="17"/>
                <c:pt idx="0">
                  <c:v>4203.9380433271544</c:v>
                </c:pt>
                <c:pt idx="1">
                  <c:v>3874.86</c:v>
                </c:pt>
                <c:pt idx="2">
                  <c:v>2486.35</c:v>
                </c:pt>
                <c:pt idx="3">
                  <c:v>3960.42</c:v>
                </c:pt>
                <c:pt idx="4">
                  <c:v>5924.41</c:v>
                </c:pt>
                <c:pt idx="5">
                  <c:v>2738.58</c:v>
                </c:pt>
                <c:pt idx="6">
                  <c:v>3303.09</c:v>
                </c:pt>
                <c:pt idx="7">
                  <c:v>3206.49</c:v>
                </c:pt>
                <c:pt idx="8">
                  <c:v>2923.27</c:v>
                </c:pt>
                <c:pt idx="9">
                  <c:v>10030.370000000001</c:v>
                </c:pt>
                <c:pt idx="10">
                  <c:v>3328.56</c:v>
                </c:pt>
                <c:pt idx="11">
                  <c:v>3761.75</c:v>
                </c:pt>
                <c:pt idx="12">
                  <c:v>9025.39</c:v>
                </c:pt>
                <c:pt idx="13">
                  <c:v>3928.64</c:v>
                </c:pt>
                <c:pt idx="14">
                  <c:v>3190.34</c:v>
                </c:pt>
                <c:pt idx="15">
                  <c:v>2122.77</c:v>
                </c:pt>
                <c:pt idx="16">
                  <c:v>3182</c:v>
                </c:pt>
              </c:numCache>
            </c:numRef>
          </c:val>
          <c:smooth val="0"/>
          <c:extLst>
            <c:ext xmlns:c16="http://schemas.microsoft.com/office/drawing/2014/chart" uri="{C3380CC4-5D6E-409C-BE32-E72D297353CC}">
              <c16:uniqueId val="{00000001-2DDE-4457-B244-4552196EF0B7}"/>
            </c:ext>
          </c:extLst>
        </c:ser>
        <c:dLbls>
          <c:showLegendKey val="0"/>
          <c:showVal val="0"/>
          <c:showCatName val="0"/>
          <c:showSerName val="0"/>
          <c:showPercent val="0"/>
          <c:showBubbleSize val="0"/>
        </c:dLbls>
        <c:marker val="1"/>
        <c:smooth val="0"/>
        <c:axId val="1551082927"/>
        <c:axId val="1551076687"/>
      </c:lineChart>
      <c:catAx>
        <c:axId val="1551329807"/>
        <c:scaling>
          <c:orientation val="minMax"/>
        </c:scaling>
        <c:delete val="0"/>
        <c:axPos val="b"/>
        <c:majorGridlines>
          <c:spPr>
            <a:ln w="9525" cap="flat" cmpd="sng" algn="ctr">
              <a:solidFill>
                <a:schemeClr val="accent2">
                  <a:lumMod val="40000"/>
                  <a:lumOff val="60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700" b="0" i="0" u="none" strike="noStrike" kern="1200" baseline="0">
                <a:solidFill>
                  <a:schemeClr val="tx1">
                    <a:lumMod val="65000"/>
                    <a:lumOff val="35000"/>
                  </a:schemeClr>
                </a:solidFill>
                <a:latin typeface="+mn-lt"/>
                <a:ea typeface="+mn-ea"/>
                <a:cs typeface="+mn-cs"/>
              </a:defRPr>
            </a:pPr>
            <a:endParaRPr lang="sr-Latn-RS"/>
          </a:p>
        </c:txPr>
        <c:crossAx val="1551346031"/>
        <c:crosses val="autoZero"/>
        <c:auto val="1"/>
        <c:lblAlgn val="ctr"/>
        <c:lblOffset val="100"/>
        <c:noMultiLvlLbl val="0"/>
      </c:catAx>
      <c:valAx>
        <c:axId val="1551346031"/>
        <c:scaling>
          <c:orientation val="minMax"/>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329807"/>
        <c:crosses val="autoZero"/>
        <c:crossBetween val="between"/>
      </c:valAx>
      <c:valAx>
        <c:axId val="1551076687"/>
        <c:scaling>
          <c:orientation val="minMax"/>
        </c:scaling>
        <c:delete val="0"/>
        <c:axPos val="r"/>
        <c:numFmt formatCode="#,##0.00"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r-Latn-RS"/>
          </a:p>
        </c:txPr>
        <c:crossAx val="1551082927"/>
        <c:crosses val="max"/>
        <c:crossBetween val="between"/>
      </c:valAx>
      <c:catAx>
        <c:axId val="1551082927"/>
        <c:scaling>
          <c:orientation val="minMax"/>
        </c:scaling>
        <c:delete val="1"/>
        <c:axPos val="b"/>
        <c:numFmt formatCode="General" sourceLinked="1"/>
        <c:majorTickMark val="out"/>
        <c:minorTickMark val="none"/>
        <c:tickLblPos val="nextTo"/>
        <c:crossAx val="1551076687"/>
        <c:crosses val="autoZero"/>
        <c:auto val="1"/>
        <c:lblAlgn val="ctr"/>
        <c:lblOffset val="100"/>
        <c:noMultiLvlLbl val="0"/>
      </c:catAx>
      <c:spPr>
        <a:noFill/>
        <a:ln>
          <a:noFill/>
        </a:ln>
        <a:effectLst/>
      </c:spPr>
    </c:plotArea>
    <c:legend>
      <c:legendPos val="r"/>
      <c:layout>
        <c:manualLayout>
          <c:xMode val="edge"/>
          <c:yMode val="edge"/>
          <c:x val="2.1108773617038366E-2"/>
          <c:y val="0.10663891809164182"/>
          <c:w val="0.18250681517707759"/>
          <c:h val="0.1093704909922908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sr-Latn-RS"/>
        </a:p>
      </c:txPr>
    </c:legend>
    <c:plotVisOnly val="1"/>
    <c:dispBlanksAs val="gap"/>
    <c:showDLblsOverMax val="0"/>
  </c:chart>
  <c:spPr>
    <a:gradFill>
      <a:gsLst>
        <a:gs pos="0">
          <a:schemeClr val="accent1">
            <a:lumMod val="5000"/>
            <a:lumOff val="95000"/>
          </a:schemeClr>
        </a:gs>
        <a:gs pos="78000">
          <a:schemeClr val="accent1">
            <a:lumMod val="16000"/>
            <a:lumOff val="84000"/>
          </a:schemeClr>
        </a:gs>
        <a:gs pos="64000">
          <a:schemeClr val="accent1">
            <a:lumMod val="45000"/>
            <a:lumOff val="55000"/>
          </a:schemeClr>
        </a:gs>
      </a:gsLst>
      <a:lin ang="5400000" scaled="1"/>
    </a:gradFill>
    <a:ln w="9525" cap="flat" cmpd="sng" algn="ctr">
      <a:solidFill>
        <a:schemeClr val="tx1">
          <a:lumMod val="15000"/>
          <a:lumOff val="85000"/>
        </a:schemeClr>
      </a:solidFill>
      <a:round/>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5">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9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
  <cs:dataPoint3D>
    <cs:lnRef idx="0"/>
    <cs:fillRef idx="0">
      <cs:styleClr val="auto"/>
    </cs:fillRef>
    <cs:effectRef idx="0"/>
    <cs:fontRef idx="minor">
      <a:schemeClr val="dk1"/>
    </cs:fontRef>
    <cs:spPr>
      <a:solidFill>
        <a:schemeClr val="phClr">
          <a:alpha val="85000"/>
        </a:schemeClr>
      </a:solidFill>
      <a:ln w="9525" cap="flat" cmpd="sng" algn="ctr">
        <a:solidFill>
          <a:schemeClr val="lt1">
            <a:alpha val="50000"/>
          </a:schemeClr>
        </a:solidFill>
        <a:round/>
      </a:ln>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4</xdr:col>
      <xdr:colOff>353482</xdr:colOff>
      <xdr:row>33</xdr:row>
      <xdr:rowOff>49742</xdr:rowOff>
    </xdr:from>
    <xdr:to>
      <xdr:col>10</xdr:col>
      <xdr:colOff>713316</xdr:colOff>
      <xdr:row>42</xdr:row>
      <xdr:rowOff>154516</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422275</xdr:colOff>
      <xdr:row>43</xdr:row>
      <xdr:rowOff>57150</xdr:rowOff>
    </xdr:from>
    <xdr:to>
      <xdr:col>10</xdr:col>
      <xdr:colOff>718609</xdr:colOff>
      <xdr:row>51</xdr:row>
      <xdr:rowOff>396875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31750</xdr:colOff>
      <xdr:row>51</xdr:row>
      <xdr:rowOff>197697</xdr:rowOff>
    </xdr:from>
    <xdr:to>
      <xdr:col>16</xdr:col>
      <xdr:colOff>84667</xdr:colOff>
      <xdr:row>51</xdr:row>
      <xdr:rowOff>243416</xdr:rowOff>
    </xdr:to>
    <xdr:sp macro="" textlink="">
      <xdr:nvSpPr>
        <xdr:cNvPr id="4" name="TekstniOkvir 3"/>
        <xdr:cNvSpPr txBox="1"/>
      </xdr:nvSpPr>
      <xdr:spPr>
        <a:xfrm>
          <a:off x="12710583" y="12220364"/>
          <a:ext cx="52917"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hr-HR" sz="1100"/>
        </a:p>
      </xdr:txBody>
    </xdr:sp>
    <xdr:clientData/>
  </xdr:twoCellAnchor>
  <xdr:twoCellAnchor>
    <xdr:from>
      <xdr:col>0</xdr:col>
      <xdr:colOff>158749</xdr:colOff>
      <xdr:row>52</xdr:row>
      <xdr:rowOff>76201</xdr:rowOff>
    </xdr:from>
    <xdr:to>
      <xdr:col>3</xdr:col>
      <xdr:colOff>222250</xdr:colOff>
      <xdr:row>63</xdr:row>
      <xdr:rowOff>152400</xdr:rowOff>
    </xdr:to>
    <xdr:graphicFrame macro="">
      <xdr:nvGraphicFramePr>
        <xdr:cNvPr id="5" name="Grafikon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257176</xdr:colOff>
      <xdr:row>52</xdr:row>
      <xdr:rowOff>57151</xdr:rowOff>
    </xdr:from>
    <xdr:to>
      <xdr:col>10</xdr:col>
      <xdr:colOff>672043</xdr:colOff>
      <xdr:row>63</xdr:row>
      <xdr:rowOff>161926</xdr:rowOff>
    </xdr:to>
    <xdr:graphicFrame macro="">
      <xdr:nvGraphicFramePr>
        <xdr:cNvPr id="6" name="Grafikon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20</xdr:row>
      <xdr:rowOff>10885</xdr:rowOff>
    </xdr:from>
    <xdr:to>
      <xdr:col>12</xdr:col>
      <xdr:colOff>504826</xdr:colOff>
      <xdr:row>37</xdr:row>
      <xdr:rowOff>1</xdr:rowOff>
    </xdr:to>
    <xdr:graphicFrame macro="">
      <xdr:nvGraphicFramePr>
        <xdr:cNvPr id="2" name="Grafikon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19</xdr:row>
      <xdr:rowOff>171450</xdr:rowOff>
    </xdr:from>
    <xdr:to>
      <xdr:col>12</xdr:col>
      <xdr:colOff>685800</xdr:colOff>
      <xdr:row>36</xdr:row>
      <xdr:rowOff>161925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20</xdr:row>
      <xdr:rowOff>47625</xdr:rowOff>
    </xdr:from>
    <xdr:to>
      <xdr:col>12</xdr:col>
      <xdr:colOff>571500</xdr:colOff>
      <xdr:row>37</xdr:row>
      <xdr:rowOff>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89647</xdr:colOff>
      <xdr:row>26</xdr:row>
      <xdr:rowOff>67235</xdr:rowOff>
    </xdr:from>
    <xdr:to>
      <xdr:col>4</xdr:col>
      <xdr:colOff>691963</xdr:colOff>
      <xdr:row>45</xdr:row>
      <xdr:rowOff>85725</xdr:rowOff>
    </xdr:to>
    <xdr:graphicFrame macro="">
      <xdr:nvGraphicFramePr>
        <xdr:cNvPr id="3" name="Grafikon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tabSelected="1" zoomScaleNormal="100" workbookViewId="0">
      <selection activeCell="M50" sqref="M50"/>
    </sheetView>
  </sheetViews>
  <sheetFormatPr defaultRowHeight="15" x14ac:dyDescent="0.25"/>
  <cols>
    <col min="1" max="1" width="49.5703125" style="2" customWidth="1"/>
    <col min="2" max="2" width="9.85546875" style="2" customWidth="1"/>
    <col min="3" max="3" width="9.140625" style="2" customWidth="1"/>
    <col min="4" max="4" width="9" style="2" customWidth="1"/>
    <col min="5" max="5" width="8" style="2" customWidth="1"/>
    <col min="6" max="6" width="10.28515625" style="2" customWidth="1"/>
    <col min="7" max="7" width="9.42578125" style="2" customWidth="1"/>
    <col min="8" max="8" width="9.5703125" style="2" customWidth="1"/>
    <col min="9" max="9" width="7.140625" style="2" customWidth="1"/>
    <col min="10" max="10" width="9.5703125" style="2" customWidth="1"/>
    <col min="11" max="11" width="12.28515625" style="2" customWidth="1"/>
    <col min="12" max="12" width="9.140625" style="150" customWidth="1"/>
    <col min="13" max="19" width="9.140625" style="150"/>
    <col min="20" max="22" width="9.140625" style="154"/>
    <col min="23" max="16384" width="9.140625" style="2"/>
  </cols>
  <sheetData>
    <row r="1" spans="1:22" ht="16.5" customHeight="1" x14ac:dyDescent="0.25">
      <c r="A1" s="170" t="s">
        <v>162</v>
      </c>
      <c r="B1" s="170"/>
      <c r="C1" s="170"/>
      <c r="D1" s="170"/>
      <c r="E1" s="170"/>
      <c r="F1" s="170"/>
      <c r="G1" s="170"/>
      <c r="H1" s="170"/>
      <c r="I1" s="170"/>
      <c r="J1" s="170"/>
      <c r="K1" s="170"/>
    </row>
    <row r="2" spans="1:22" ht="12.75" customHeight="1" x14ac:dyDescent="0.25">
      <c r="A2" s="142" t="s">
        <v>113</v>
      </c>
      <c r="B2" s="127"/>
      <c r="C2" s="127"/>
      <c r="D2" s="127"/>
      <c r="E2" s="127"/>
      <c r="F2" s="127"/>
      <c r="G2" s="127"/>
      <c r="H2" s="127"/>
      <c r="I2" s="127"/>
      <c r="J2" s="127"/>
      <c r="K2" s="127"/>
    </row>
    <row r="3" spans="1:22" s="1" customFormat="1" ht="15.75" x14ac:dyDescent="0.2">
      <c r="A3" s="174" t="s">
        <v>58</v>
      </c>
      <c r="B3" s="171" t="s">
        <v>35</v>
      </c>
      <c r="C3" s="171" t="s">
        <v>40</v>
      </c>
      <c r="D3" s="171" t="s">
        <v>36</v>
      </c>
      <c r="E3" s="172" t="s">
        <v>37</v>
      </c>
      <c r="F3" s="168" t="s">
        <v>59</v>
      </c>
      <c r="G3" s="168"/>
      <c r="H3" s="168"/>
      <c r="I3" s="168"/>
      <c r="J3" s="168"/>
      <c r="K3" s="168"/>
      <c r="L3" s="113"/>
      <c r="M3" s="113"/>
      <c r="N3" s="113"/>
      <c r="O3" s="113"/>
      <c r="P3" s="113"/>
      <c r="Q3" s="113"/>
      <c r="R3" s="113"/>
      <c r="S3" s="113"/>
      <c r="T3" s="155"/>
      <c r="U3" s="155"/>
      <c r="V3" s="155"/>
    </row>
    <row r="4" spans="1:22" s="1" customFormat="1" ht="57" customHeight="1" x14ac:dyDescent="0.2">
      <c r="A4" s="174"/>
      <c r="B4" s="171"/>
      <c r="C4" s="171"/>
      <c r="D4" s="171"/>
      <c r="E4" s="173"/>
      <c r="F4" s="124" t="s">
        <v>38</v>
      </c>
      <c r="G4" s="124" t="s">
        <v>39</v>
      </c>
      <c r="H4" s="124" t="s">
        <v>36</v>
      </c>
      <c r="I4" s="124" t="s">
        <v>37</v>
      </c>
      <c r="J4" s="125" t="s">
        <v>41</v>
      </c>
      <c r="K4" s="117" t="s">
        <v>42</v>
      </c>
      <c r="L4" s="113"/>
      <c r="M4" s="113"/>
      <c r="N4" s="113"/>
      <c r="O4" s="113"/>
      <c r="P4" s="113"/>
      <c r="Q4" s="113"/>
      <c r="R4" s="113"/>
      <c r="S4" s="113"/>
      <c r="T4" s="155"/>
      <c r="U4" s="155"/>
      <c r="V4" s="155"/>
    </row>
    <row r="5" spans="1:22" s="1" customFormat="1" ht="15.75" x14ac:dyDescent="0.2">
      <c r="A5" s="167" t="s">
        <v>43</v>
      </c>
      <c r="B5" s="167"/>
      <c r="C5" s="167"/>
      <c r="D5" s="167"/>
      <c r="E5" s="167"/>
      <c r="F5" s="167"/>
      <c r="G5" s="167"/>
      <c r="H5" s="167"/>
      <c r="I5" s="167"/>
      <c r="J5" s="167"/>
      <c r="K5" s="167"/>
      <c r="L5" s="113"/>
      <c r="M5" s="113"/>
      <c r="N5" s="113"/>
      <c r="O5" s="113"/>
      <c r="P5" s="113"/>
      <c r="Q5" s="113"/>
      <c r="R5" s="113"/>
      <c r="S5" s="113"/>
      <c r="T5" s="155"/>
      <c r="U5" s="155"/>
      <c r="V5" s="155"/>
    </row>
    <row r="6" spans="1:22" s="1" customFormat="1" ht="13.5" customHeight="1" x14ac:dyDescent="0.2">
      <c r="A6" s="27" t="s">
        <v>44</v>
      </c>
      <c r="B6" s="128">
        <v>497959</v>
      </c>
      <c r="C6" s="28">
        <v>2709.57</v>
      </c>
      <c r="D6" s="29" t="s">
        <v>165</v>
      </c>
      <c r="E6" s="29" t="s">
        <v>120</v>
      </c>
      <c r="F6" s="136">
        <v>409943</v>
      </c>
      <c r="G6" s="30">
        <v>3121.18</v>
      </c>
      <c r="H6" s="31" t="s">
        <v>166</v>
      </c>
      <c r="I6" s="32" t="s">
        <v>120</v>
      </c>
      <c r="J6" s="33">
        <f t="shared" ref="J6:J15" si="0">G6/$C$48*100</f>
        <v>48.616510903426793</v>
      </c>
      <c r="K6" s="33">
        <f>F6/$F$15*100</f>
        <v>42.225902910181254</v>
      </c>
      <c r="L6" s="113"/>
      <c r="M6" s="113"/>
      <c r="N6" s="113"/>
      <c r="O6" s="113"/>
      <c r="P6" s="153"/>
      <c r="Q6" s="153"/>
      <c r="R6" s="113"/>
      <c r="S6" s="113"/>
      <c r="T6" s="155"/>
      <c r="U6" s="155"/>
      <c r="V6" s="155"/>
    </row>
    <row r="7" spans="1:22" s="1" customFormat="1" ht="13.5" customHeight="1" x14ac:dyDescent="0.2">
      <c r="A7" s="34" t="s">
        <v>45</v>
      </c>
      <c r="B7" s="129">
        <v>30488</v>
      </c>
      <c r="C7" s="35">
        <v>3664.74</v>
      </c>
      <c r="D7" s="36" t="s">
        <v>167</v>
      </c>
      <c r="E7" s="36" t="s">
        <v>168</v>
      </c>
      <c r="F7" s="137">
        <v>26588</v>
      </c>
      <c r="G7" s="37">
        <v>3868.4</v>
      </c>
      <c r="H7" s="38" t="s">
        <v>169</v>
      </c>
      <c r="I7" s="39" t="s">
        <v>127</v>
      </c>
      <c r="J7" s="40">
        <f t="shared" si="0"/>
        <v>60.255451713395637</v>
      </c>
      <c r="K7" s="40">
        <f>F7/$F$15*100</f>
        <v>2.7386790519069706</v>
      </c>
      <c r="L7" s="113"/>
      <c r="M7" s="113"/>
      <c r="N7" s="113"/>
      <c r="O7" s="113"/>
      <c r="P7" s="153"/>
      <c r="Q7" s="153"/>
      <c r="R7" s="113"/>
      <c r="S7" s="113"/>
      <c r="T7" s="155"/>
      <c r="U7" s="155"/>
      <c r="V7" s="155"/>
    </row>
    <row r="8" spans="1:22" s="1" customFormat="1" ht="13.5" customHeight="1" x14ac:dyDescent="0.2">
      <c r="A8" s="34" t="s">
        <v>130</v>
      </c>
      <c r="B8" s="129">
        <v>84584</v>
      </c>
      <c r="C8" s="35">
        <v>2391.66</v>
      </c>
      <c r="D8" s="36" t="s">
        <v>170</v>
      </c>
      <c r="E8" s="36" t="s">
        <v>115</v>
      </c>
      <c r="F8" s="137">
        <v>72667</v>
      </c>
      <c r="G8" s="37">
        <v>2704.98</v>
      </c>
      <c r="H8" s="38" t="s">
        <v>171</v>
      </c>
      <c r="I8" s="39" t="s">
        <v>128</v>
      </c>
      <c r="J8" s="40">
        <f t="shared" si="0"/>
        <v>42.133644859813089</v>
      </c>
      <c r="K8" s="40">
        <f t="shared" ref="K8:K14" si="1">F8/$F$15*100</f>
        <v>7.485015445498866</v>
      </c>
      <c r="L8" s="113"/>
      <c r="M8" s="113"/>
      <c r="N8" s="113"/>
      <c r="O8" s="113"/>
      <c r="P8" s="153"/>
      <c r="Q8" s="153"/>
      <c r="R8" s="113"/>
      <c r="S8" s="113"/>
      <c r="T8" s="155"/>
      <c r="U8" s="155"/>
      <c r="V8" s="155"/>
    </row>
    <row r="9" spans="1:22" s="1" customFormat="1" ht="14.25" customHeight="1" x14ac:dyDescent="0.2">
      <c r="A9" s="41" t="s">
        <v>95</v>
      </c>
      <c r="B9" s="130">
        <v>613031</v>
      </c>
      <c r="C9" s="42">
        <v>2713.21</v>
      </c>
      <c r="D9" s="43" t="s">
        <v>135</v>
      </c>
      <c r="E9" s="43" t="s">
        <v>116</v>
      </c>
      <c r="F9" s="138">
        <v>509198</v>
      </c>
      <c r="G9" s="44">
        <v>3100.8</v>
      </c>
      <c r="H9" s="45" t="s">
        <v>172</v>
      </c>
      <c r="I9" s="46" t="s">
        <v>116</v>
      </c>
      <c r="J9" s="78">
        <f t="shared" si="0"/>
        <v>48.299065420560751</v>
      </c>
      <c r="K9" s="40">
        <f t="shared" si="1"/>
        <v>52.449597407587092</v>
      </c>
      <c r="L9" s="113"/>
      <c r="M9" s="113"/>
      <c r="N9" s="113"/>
      <c r="O9" s="113"/>
      <c r="P9" s="153"/>
      <c r="Q9" s="153"/>
      <c r="R9" s="113"/>
      <c r="S9" s="113"/>
      <c r="T9" s="155"/>
      <c r="U9" s="155"/>
      <c r="V9" s="155"/>
    </row>
    <row r="10" spans="1:22" s="1" customFormat="1" ht="13.5" customHeight="1" x14ac:dyDescent="0.2">
      <c r="A10" s="47" t="s">
        <v>46</v>
      </c>
      <c r="B10" s="129">
        <v>197907</v>
      </c>
      <c r="C10" s="35">
        <v>2598.5700000000002</v>
      </c>
      <c r="D10" s="36" t="s">
        <v>173</v>
      </c>
      <c r="E10" s="36" t="s">
        <v>174</v>
      </c>
      <c r="F10" s="137">
        <v>161739</v>
      </c>
      <c r="G10" s="37">
        <v>2903.13</v>
      </c>
      <c r="H10" s="38" t="s">
        <v>175</v>
      </c>
      <c r="I10" s="39" t="s">
        <v>176</v>
      </c>
      <c r="J10" s="40">
        <f t="shared" si="0"/>
        <v>45.220093457943925</v>
      </c>
      <c r="K10" s="40">
        <f t="shared" si="1"/>
        <v>16.659816878907083</v>
      </c>
      <c r="L10" s="113"/>
      <c r="M10" s="113"/>
      <c r="N10" s="113"/>
      <c r="O10" s="113"/>
      <c r="P10" s="153"/>
      <c r="Q10" s="153"/>
      <c r="R10" s="153"/>
      <c r="S10" s="153"/>
      <c r="T10" s="155"/>
      <c r="U10" s="155"/>
      <c r="V10" s="155"/>
    </row>
    <row r="11" spans="1:22" s="1" customFormat="1" ht="13.5" customHeight="1" x14ac:dyDescent="0.2">
      <c r="A11" s="48" t="s">
        <v>55</v>
      </c>
      <c r="B11" s="129">
        <v>301</v>
      </c>
      <c r="C11" s="35">
        <v>2842.01</v>
      </c>
      <c r="D11" s="36" t="s">
        <v>177</v>
      </c>
      <c r="E11" s="36" t="s">
        <v>178</v>
      </c>
      <c r="F11" s="137">
        <v>294</v>
      </c>
      <c r="G11" s="37">
        <v>2850.47</v>
      </c>
      <c r="H11" s="38" t="s">
        <v>179</v>
      </c>
      <c r="I11" s="39" t="s">
        <v>136</v>
      </c>
      <c r="J11" s="40">
        <f t="shared" si="0"/>
        <v>44.399844236760124</v>
      </c>
      <c r="K11" s="40">
        <f t="shared" si="1"/>
        <v>3.0283272200265134E-2</v>
      </c>
      <c r="L11" s="113"/>
      <c r="M11" s="113"/>
      <c r="N11" s="113"/>
      <c r="O11" s="113"/>
      <c r="P11" s="153"/>
      <c r="Q11" s="153"/>
      <c r="R11" s="153"/>
      <c r="S11" s="153"/>
      <c r="T11" s="155"/>
      <c r="U11" s="155"/>
      <c r="V11" s="155"/>
    </row>
    <row r="12" spans="1:22" s="1" customFormat="1" ht="14.25" customHeight="1" x14ac:dyDescent="0.2">
      <c r="A12" s="41" t="s">
        <v>96</v>
      </c>
      <c r="B12" s="130">
        <v>811239</v>
      </c>
      <c r="C12" s="42">
        <v>2685.29</v>
      </c>
      <c r="D12" s="43" t="s">
        <v>137</v>
      </c>
      <c r="E12" s="43" t="s">
        <v>123</v>
      </c>
      <c r="F12" s="138">
        <v>671231</v>
      </c>
      <c r="G12" s="44">
        <v>3053.06</v>
      </c>
      <c r="H12" s="45" t="s">
        <v>138</v>
      </c>
      <c r="I12" s="46" t="s">
        <v>139</v>
      </c>
      <c r="J12" s="78">
        <f t="shared" si="0"/>
        <v>47.555451713395634</v>
      </c>
      <c r="K12" s="40">
        <f t="shared" si="1"/>
        <v>69.139697558694451</v>
      </c>
      <c r="L12" s="113"/>
      <c r="M12" s="113"/>
      <c r="N12" s="113"/>
      <c r="O12" s="113"/>
      <c r="P12" s="153"/>
      <c r="Q12" s="153"/>
      <c r="R12" s="153"/>
      <c r="S12" s="153"/>
      <c r="T12" s="155"/>
      <c r="U12" s="155"/>
      <c r="V12" s="155"/>
    </row>
    <row r="13" spans="1:22" s="1" customFormat="1" ht="12" customHeight="1" x14ac:dyDescent="0.2">
      <c r="A13" s="47" t="s">
        <v>131</v>
      </c>
      <c r="B13" s="129">
        <v>114998</v>
      </c>
      <c r="C13" s="35">
        <v>2046.12</v>
      </c>
      <c r="D13" s="36" t="s">
        <v>180</v>
      </c>
      <c r="E13" s="36" t="s">
        <v>181</v>
      </c>
      <c r="F13" s="137">
        <v>108624</v>
      </c>
      <c r="G13" s="37">
        <v>2138.4</v>
      </c>
      <c r="H13" s="38" t="s">
        <v>182</v>
      </c>
      <c r="I13" s="39" t="s">
        <v>121</v>
      </c>
      <c r="J13" s="40">
        <f t="shared" si="0"/>
        <v>33.308411214953267</v>
      </c>
      <c r="K13" s="40">
        <f t="shared" si="1"/>
        <v>11.188742039053061</v>
      </c>
      <c r="L13" s="113"/>
      <c r="M13" s="113"/>
      <c r="N13" s="113"/>
      <c r="O13" s="113"/>
      <c r="P13" s="153"/>
      <c r="Q13" s="153"/>
      <c r="R13" s="153"/>
      <c r="S13" s="153"/>
      <c r="T13" s="155"/>
      <c r="U13" s="155"/>
      <c r="V13" s="155"/>
    </row>
    <row r="14" spans="1:22" s="1" customFormat="1" ht="12" customHeight="1" x14ac:dyDescent="0.2">
      <c r="A14" s="47" t="s">
        <v>48</v>
      </c>
      <c r="B14" s="129">
        <v>220495</v>
      </c>
      <c r="C14" s="35">
        <v>2052.7600000000002</v>
      </c>
      <c r="D14" s="36" t="s">
        <v>183</v>
      </c>
      <c r="E14" s="36" t="s">
        <v>184</v>
      </c>
      <c r="F14" s="137">
        <v>190978</v>
      </c>
      <c r="G14" s="37">
        <v>2276.14</v>
      </c>
      <c r="H14" s="38" t="s">
        <v>185</v>
      </c>
      <c r="I14" s="39" t="s">
        <v>32</v>
      </c>
      <c r="J14" s="40">
        <f t="shared" si="0"/>
        <v>35.453894080996882</v>
      </c>
      <c r="K14" s="40">
        <f t="shared" si="1"/>
        <v>19.671560402252499</v>
      </c>
      <c r="L14" s="113"/>
      <c r="M14" s="113"/>
      <c r="N14" s="113"/>
      <c r="O14" s="113"/>
      <c r="P14" s="153"/>
      <c r="Q14" s="153"/>
      <c r="R14" s="153"/>
      <c r="S14" s="153"/>
      <c r="T14" s="155"/>
      <c r="U14" s="155"/>
      <c r="V14" s="155"/>
    </row>
    <row r="15" spans="1:22" s="1" customFormat="1" ht="12.75" x14ac:dyDescent="0.2">
      <c r="A15" s="49" t="s">
        <v>49</v>
      </c>
      <c r="B15" s="131">
        <v>1146732</v>
      </c>
      <c r="C15" s="50">
        <v>2499.5700000000002</v>
      </c>
      <c r="D15" s="51" t="s">
        <v>186</v>
      </c>
      <c r="E15" s="51" t="s">
        <v>140</v>
      </c>
      <c r="F15" s="131">
        <v>970833</v>
      </c>
      <c r="G15" s="50">
        <v>2797.89</v>
      </c>
      <c r="H15" s="51" t="s">
        <v>187</v>
      </c>
      <c r="I15" s="51" t="s">
        <v>129</v>
      </c>
      <c r="J15" s="52">
        <f t="shared" si="0"/>
        <v>43.580841121495325</v>
      </c>
      <c r="K15" s="52"/>
      <c r="L15" s="149">
        <v>30</v>
      </c>
      <c r="M15" s="113"/>
      <c r="N15" s="113"/>
      <c r="O15" s="113"/>
      <c r="P15" s="153"/>
      <c r="Q15" s="153"/>
      <c r="R15" s="153"/>
      <c r="S15" s="153"/>
      <c r="T15" s="155"/>
      <c r="U15" s="155"/>
      <c r="V15" s="155"/>
    </row>
    <row r="16" spans="1:22" s="1" customFormat="1" ht="12.75" customHeight="1" x14ac:dyDescent="0.2">
      <c r="A16" s="118" t="s">
        <v>97</v>
      </c>
      <c r="B16" s="132">
        <v>102047</v>
      </c>
      <c r="C16" s="19">
        <v>3787.08</v>
      </c>
      <c r="D16" s="20" t="s">
        <v>188</v>
      </c>
      <c r="E16" s="21" t="s">
        <v>189</v>
      </c>
      <c r="F16" s="132">
        <v>79192</v>
      </c>
      <c r="G16" s="19">
        <v>4609.6899999999996</v>
      </c>
      <c r="H16" s="20" t="s">
        <v>190</v>
      </c>
      <c r="I16" s="21" t="s">
        <v>122</v>
      </c>
      <c r="J16" s="22">
        <f>G16/C48*100</f>
        <v>71.802024922118378</v>
      </c>
      <c r="K16" s="22"/>
      <c r="L16" s="113"/>
      <c r="M16" s="113"/>
      <c r="N16" s="113"/>
      <c r="O16" s="113"/>
      <c r="P16" s="153"/>
      <c r="Q16" s="153"/>
      <c r="R16" s="153"/>
      <c r="S16" s="153"/>
      <c r="T16" s="155"/>
      <c r="U16" s="155"/>
      <c r="V16" s="155"/>
    </row>
    <row r="17" spans="1:26" s="1" customFormat="1" ht="12.75" customHeight="1" x14ac:dyDescent="0.2">
      <c r="A17" s="119" t="s">
        <v>68</v>
      </c>
      <c r="B17" s="133">
        <v>191849</v>
      </c>
      <c r="C17" s="23">
        <v>3485.4</v>
      </c>
      <c r="D17" s="24" t="s">
        <v>191</v>
      </c>
      <c r="E17" s="25" t="s">
        <v>32</v>
      </c>
      <c r="F17" s="133">
        <v>153067</v>
      </c>
      <c r="G17" s="23">
        <v>4097.2700000000004</v>
      </c>
      <c r="H17" s="24" t="s">
        <v>191</v>
      </c>
      <c r="I17" s="25" t="s">
        <v>123</v>
      </c>
      <c r="J17" s="26">
        <f>G17/C48*100</f>
        <v>63.820404984423682</v>
      </c>
      <c r="K17" s="26">
        <f>F17/F15*100</f>
        <v>15.766563353326474</v>
      </c>
      <c r="L17" s="113"/>
      <c r="M17" s="113"/>
      <c r="N17" s="113"/>
      <c r="O17" s="113"/>
      <c r="P17" s="153"/>
      <c r="Q17" s="153"/>
      <c r="R17" s="153"/>
      <c r="S17" s="153"/>
      <c r="T17" s="155"/>
      <c r="U17" s="155"/>
      <c r="V17" s="155"/>
    </row>
    <row r="18" spans="1:26" s="1" customFormat="1" ht="12.75" customHeight="1" x14ac:dyDescent="0.2">
      <c r="A18" s="53" t="s">
        <v>50</v>
      </c>
      <c r="B18" s="134">
        <v>255121</v>
      </c>
      <c r="C18" s="4">
        <v>1670.6</v>
      </c>
      <c r="D18" s="5" t="s">
        <v>192</v>
      </c>
      <c r="E18" s="6" t="s">
        <v>33</v>
      </c>
      <c r="F18" s="134">
        <v>219902</v>
      </c>
      <c r="G18" s="4">
        <v>1819.3131298032763</v>
      </c>
      <c r="H18" s="5" t="s">
        <v>193</v>
      </c>
      <c r="I18" s="6" t="s">
        <v>33</v>
      </c>
      <c r="J18" s="10">
        <f>G18/C48*100</f>
        <v>28.338210744599319</v>
      </c>
      <c r="K18" s="10">
        <f>F18/F15*100</f>
        <v>22.650857562526202</v>
      </c>
      <c r="L18" s="113"/>
      <c r="M18" s="113"/>
      <c r="N18" s="113"/>
      <c r="O18" s="113"/>
      <c r="P18" s="153"/>
      <c r="Q18" s="153"/>
      <c r="R18" s="153"/>
      <c r="S18" s="153"/>
      <c r="T18" s="155"/>
      <c r="U18" s="155"/>
      <c r="V18" s="155"/>
    </row>
    <row r="19" spans="1:26" s="1" customFormat="1" ht="23.25" customHeight="1" x14ac:dyDescent="0.2">
      <c r="A19" s="54" t="s">
        <v>52</v>
      </c>
      <c r="B19" s="135">
        <v>1737</v>
      </c>
      <c r="C19" s="7">
        <v>7071.94</v>
      </c>
      <c r="D19" s="9" t="s">
        <v>194</v>
      </c>
      <c r="E19" s="8" t="s">
        <v>33</v>
      </c>
      <c r="F19" s="135">
        <v>1609</v>
      </c>
      <c r="G19" s="7">
        <v>7360.3</v>
      </c>
      <c r="H19" s="9" t="s">
        <v>141</v>
      </c>
      <c r="I19" s="8" t="s">
        <v>33</v>
      </c>
      <c r="J19" s="11">
        <f>G19/C48*100</f>
        <v>114.64641744548287</v>
      </c>
      <c r="K19" s="11">
        <f>F19/F15*100</f>
        <v>0.16573396248376393</v>
      </c>
      <c r="L19" s="113"/>
      <c r="M19" s="113"/>
      <c r="N19" s="113"/>
      <c r="O19" s="113"/>
      <c r="P19" s="153"/>
      <c r="Q19" s="153"/>
      <c r="R19" s="113"/>
      <c r="S19" s="113"/>
      <c r="T19" s="155"/>
      <c r="U19" s="155"/>
      <c r="V19" s="155"/>
    </row>
    <row r="20" spans="1:26" ht="36.75" customHeight="1" x14ac:dyDescent="0.25">
      <c r="A20" s="169" t="s">
        <v>134</v>
      </c>
      <c r="B20" s="169"/>
      <c r="C20" s="169"/>
      <c r="D20" s="169"/>
      <c r="E20" s="169"/>
      <c r="F20" s="169"/>
      <c r="G20" s="169"/>
      <c r="H20" s="169"/>
      <c r="I20" s="169"/>
      <c r="J20" s="169"/>
      <c r="K20" s="169"/>
      <c r="L20" s="151"/>
    </row>
    <row r="21" spans="1:26" s="1" customFormat="1" ht="15.75" customHeight="1" x14ac:dyDescent="0.2">
      <c r="A21" s="174" t="s">
        <v>58</v>
      </c>
      <c r="B21" s="171" t="s">
        <v>35</v>
      </c>
      <c r="C21" s="171" t="s">
        <v>40</v>
      </c>
      <c r="D21" s="171" t="s">
        <v>36</v>
      </c>
      <c r="E21" s="172" t="s">
        <v>37</v>
      </c>
      <c r="F21" s="168" t="s">
        <v>59</v>
      </c>
      <c r="G21" s="168"/>
      <c r="H21" s="168"/>
      <c r="I21" s="168"/>
      <c r="J21" s="168"/>
      <c r="K21" s="168"/>
      <c r="L21" s="113"/>
      <c r="M21" s="113"/>
      <c r="N21" s="113"/>
      <c r="O21" s="113"/>
      <c r="P21" s="113"/>
      <c r="Q21" s="113"/>
      <c r="R21" s="113"/>
      <c r="S21" s="113"/>
      <c r="T21" s="155"/>
      <c r="U21" s="155"/>
      <c r="V21" s="155"/>
    </row>
    <row r="22" spans="1:26" s="1" customFormat="1" ht="68.25" customHeight="1" x14ac:dyDescent="0.2">
      <c r="A22" s="174"/>
      <c r="B22" s="171"/>
      <c r="C22" s="171"/>
      <c r="D22" s="171"/>
      <c r="E22" s="173"/>
      <c r="F22" s="124" t="s">
        <v>38</v>
      </c>
      <c r="G22" s="124" t="s">
        <v>39</v>
      </c>
      <c r="H22" s="124" t="s">
        <v>36</v>
      </c>
      <c r="I22" s="124" t="s">
        <v>37</v>
      </c>
      <c r="J22" s="125" t="s">
        <v>41</v>
      </c>
      <c r="K22" s="117" t="s">
        <v>51</v>
      </c>
      <c r="L22" s="113"/>
      <c r="M22" s="113"/>
      <c r="N22" s="113"/>
      <c r="O22" s="113"/>
      <c r="P22" s="113"/>
      <c r="Q22" s="113"/>
      <c r="R22" s="113"/>
      <c r="S22" s="113"/>
      <c r="T22" s="155"/>
      <c r="U22" s="155"/>
      <c r="V22" s="155"/>
    </row>
    <row r="23" spans="1:26" s="1" customFormat="1" ht="18" customHeight="1" x14ac:dyDescent="0.2">
      <c r="A23" s="178" t="s">
        <v>56</v>
      </c>
      <c r="B23" s="178"/>
      <c r="C23" s="178"/>
      <c r="D23" s="178"/>
      <c r="E23" s="178"/>
      <c r="F23" s="178"/>
      <c r="G23" s="178"/>
      <c r="H23" s="178"/>
      <c r="I23" s="178"/>
      <c r="J23" s="178"/>
      <c r="K23" s="178"/>
      <c r="L23" s="113"/>
      <c r="M23" s="113"/>
      <c r="N23" s="113"/>
      <c r="O23" s="113"/>
      <c r="P23" s="113"/>
      <c r="Q23" s="113"/>
      <c r="R23" s="113"/>
      <c r="S23" s="113"/>
      <c r="T23" s="155"/>
      <c r="U23" s="155"/>
      <c r="V23" s="155"/>
    </row>
    <row r="24" spans="1:26" s="1" customFormat="1" ht="12" customHeight="1" x14ac:dyDescent="0.2">
      <c r="A24" s="27" t="s">
        <v>44</v>
      </c>
      <c r="B24" s="128">
        <v>14171</v>
      </c>
      <c r="C24" s="28">
        <v>2576.17</v>
      </c>
      <c r="D24" s="29" t="s">
        <v>195</v>
      </c>
      <c r="E24" s="29" t="s">
        <v>142</v>
      </c>
      <c r="F24" s="136">
        <v>11243</v>
      </c>
      <c r="G24" s="30">
        <v>3073.18</v>
      </c>
      <c r="H24" s="31" t="s">
        <v>196</v>
      </c>
      <c r="I24" s="32" t="s">
        <v>117</v>
      </c>
      <c r="J24" s="33">
        <f t="shared" ref="J24:J32" si="2">G24/$C$48*100</f>
        <v>47.868847352024915</v>
      </c>
      <c r="K24" s="33">
        <f>F24/$F$32*100</f>
        <v>41.10936414494131</v>
      </c>
      <c r="L24" s="113"/>
      <c r="M24" s="113"/>
      <c r="N24" s="113"/>
      <c r="O24" s="113"/>
      <c r="P24" s="113"/>
      <c r="Q24" s="113"/>
      <c r="R24" s="113"/>
      <c r="S24" s="113"/>
      <c r="T24" s="155"/>
      <c r="U24" s="155"/>
      <c r="V24" s="155"/>
    </row>
    <row r="25" spans="1:26" s="1" customFormat="1" ht="12" customHeight="1" x14ac:dyDescent="0.2">
      <c r="A25" s="34" t="s">
        <v>45</v>
      </c>
      <c r="B25" s="129">
        <v>4313</v>
      </c>
      <c r="C25" s="35">
        <v>3556.81</v>
      </c>
      <c r="D25" s="36" t="s">
        <v>197</v>
      </c>
      <c r="E25" s="36" t="s">
        <v>124</v>
      </c>
      <c r="F25" s="137">
        <v>3885</v>
      </c>
      <c r="G25" s="37">
        <v>3690.44</v>
      </c>
      <c r="H25" s="38" t="s">
        <v>198</v>
      </c>
      <c r="I25" s="39" t="s">
        <v>126</v>
      </c>
      <c r="J25" s="40">
        <f t="shared" si="2"/>
        <v>57.483489096573216</v>
      </c>
      <c r="K25" s="40">
        <f>F25/$F$32*100</f>
        <v>14.205272587663167</v>
      </c>
      <c r="L25" s="113"/>
      <c r="M25" s="113"/>
      <c r="N25" s="113"/>
      <c r="O25" s="113"/>
      <c r="P25" s="113"/>
      <c r="Q25" s="113"/>
      <c r="R25" s="113"/>
      <c r="S25" s="113"/>
      <c r="T25" s="155"/>
      <c r="U25" s="155"/>
      <c r="V25" s="155"/>
    </row>
    <row r="26" spans="1:26" s="1" customFormat="1" ht="12" customHeight="1" x14ac:dyDescent="0.2">
      <c r="A26" s="41" t="s">
        <v>95</v>
      </c>
      <c r="B26" s="130">
        <v>18484</v>
      </c>
      <c r="C26" s="42">
        <v>2804.99</v>
      </c>
      <c r="D26" s="43" t="s">
        <v>199</v>
      </c>
      <c r="E26" s="43" t="s">
        <v>143</v>
      </c>
      <c r="F26" s="138">
        <v>15128</v>
      </c>
      <c r="G26" s="44">
        <v>3231.7</v>
      </c>
      <c r="H26" s="45" t="s">
        <v>200</v>
      </c>
      <c r="I26" s="46" t="s">
        <v>125</v>
      </c>
      <c r="J26" s="40">
        <f t="shared" si="2"/>
        <v>50.338006230529601</v>
      </c>
      <c r="K26" s="40">
        <f t="shared" ref="K26:K31" si="3">F26/$F$32*100</f>
        <v>55.314636732604484</v>
      </c>
      <c r="L26" s="113"/>
      <c r="M26" s="113"/>
      <c r="N26" s="113"/>
      <c r="O26" s="113"/>
      <c r="P26" s="113"/>
      <c r="Q26" s="113"/>
      <c r="R26" s="113"/>
      <c r="S26" s="113"/>
      <c r="T26" s="155"/>
      <c r="U26" s="155"/>
      <c r="V26" s="155"/>
    </row>
    <row r="27" spans="1:26" s="1" customFormat="1" ht="12" customHeight="1" x14ac:dyDescent="0.2">
      <c r="A27" s="47" t="s">
        <v>46</v>
      </c>
      <c r="B27" s="129">
        <v>5886</v>
      </c>
      <c r="C27" s="35">
        <v>2699.37</v>
      </c>
      <c r="D27" s="36" t="s">
        <v>201</v>
      </c>
      <c r="E27" s="36" t="s">
        <v>132</v>
      </c>
      <c r="F27" s="137">
        <v>5209</v>
      </c>
      <c r="G27" s="37">
        <v>2880.42</v>
      </c>
      <c r="H27" s="38" t="s">
        <v>202</v>
      </c>
      <c r="I27" s="39" t="s">
        <v>203</v>
      </c>
      <c r="J27" s="40">
        <f t="shared" si="2"/>
        <v>44.866355140186911</v>
      </c>
      <c r="K27" s="40">
        <f t="shared" si="3"/>
        <v>19.046400234012211</v>
      </c>
      <c r="L27" s="113"/>
      <c r="M27" s="113"/>
      <c r="N27" s="113"/>
      <c r="O27" s="113"/>
      <c r="P27" s="113" t="s">
        <v>1</v>
      </c>
      <c r="Q27" s="113"/>
      <c r="R27" s="113"/>
      <c r="S27" s="113"/>
      <c r="T27" s="155"/>
      <c r="U27" s="155"/>
      <c r="V27" s="155"/>
    </row>
    <row r="28" spans="1:26" s="1" customFormat="1" ht="12" customHeight="1" x14ac:dyDescent="0.2">
      <c r="A28" s="48" t="s">
        <v>54</v>
      </c>
      <c r="B28" s="129">
        <v>17</v>
      </c>
      <c r="C28" s="35">
        <v>3524.59</v>
      </c>
      <c r="D28" s="36" t="s">
        <v>204</v>
      </c>
      <c r="E28" s="36" t="s">
        <v>205</v>
      </c>
      <c r="F28" s="137">
        <v>17</v>
      </c>
      <c r="G28" s="37">
        <v>3524.59</v>
      </c>
      <c r="H28" s="38" t="s">
        <v>204</v>
      </c>
      <c r="I28" s="39" t="s">
        <v>205</v>
      </c>
      <c r="J28" s="40">
        <f t="shared" si="2"/>
        <v>54.90015576323988</v>
      </c>
      <c r="K28" s="40">
        <f t="shared" si="3"/>
        <v>6.2159493948590439E-2</v>
      </c>
      <c r="L28" s="113"/>
      <c r="M28" s="113"/>
      <c r="N28" s="113"/>
      <c r="O28" s="113"/>
      <c r="P28" s="113"/>
      <c r="Q28" s="113"/>
      <c r="R28" s="113"/>
      <c r="S28" s="113"/>
      <c r="T28" s="155"/>
      <c r="U28" s="155"/>
      <c r="V28" s="155"/>
    </row>
    <row r="29" spans="1:26" s="1" customFormat="1" ht="12" customHeight="1" x14ac:dyDescent="0.2">
      <c r="A29" s="41" t="s">
        <v>96</v>
      </c>
      <c r="B29" s="130">
        <v>24387</v>
      </c>
      <c r="C29" s="42">
        <v>2780</v>
      </c>
      <c r="D29" s="43" t="s">
        <v>206</v>
      </c>
      <c r="E29" s="43" t="s">
        <v>133</v>
      </c>
      <c r="F29" s="138">
        <v>20354</v>
      </c>
      <c r="G29" s="44">
        <v>3142.04</v>
      </c>
      <c r="H29" s="45" t="s">
        <v>207</v>
      </c>
      <c r="I29" s="46" t="s">
        <v>118</v>
      </c>
      <c r="J29" s="40">
        <f t="shared" si="2"/>
        <v>48.941433021806851</v>
      </c>
      <c r="K29" s="40">
        <f t="shared" si="3"/>
        <v>74.423196460565293</v>
      </c>
      <c r="L29" s="113"/>
      <c r="M29" s="113"/>
      <c r="N29" s="177"/>
      <c r="O29" s="177"/>
      <c r="P29" s="177"/>
      <c r="Q29" s="177"/>
      <c r="R29" s="177"/>
      <c r="S29" s="177"/>
      <c r="T29" s="177"/>
      <c r="U29" s="177"/>
      <c r="V29" s="177"/>
      <c r="W29" s="177"/>
      <c r="X29" s="177"/>
      <c r="Y29" s="177"/>
      <c r="Z29" s="177"/>
    </row>
    <row r="30" spans="1:26" s="1" customFormat="1" ht="12" customHeight="1" x14ac:dyDescent="0.2">
      <c r="A30" s="47" t="s">
        <v>47</v>
      </c>
      <c r="B30" s="129">
        <v>1622</v>
      </c>
      <c r="C30" s="35">
        <v>1800.56</v>
      </c>
      <c r="D30" s="36" t="s">
        <v>208</v>
      </c>
      <c r="E30" s="36" t="s">
        <v>144</v>
      </c>
      <c r="F30" s="137">
        <v>1363</v>
      </c>
      <c r="G30" s="37">
        <v>2041</v>
      </c>
      <c r="H30" s="38" t="s">
        <v>209</v>
      </c>
      <c r="I30" s="39" t="s">
        <v>145</v>
      </c>
      <c r="J30" s="40">
        <f t="shared" si="2"/>
        <v>31.791277258566979</v>
      </c>
      <c r="K30" s="40">
        <f t="shared" si="3"/>
        <v>4.9837288383487515</v>
      </c>
      <c r="L30" s="113"/>
      <c r="M30" s="113"/>
      <c r="N30" s="113"/>
      <c r="O30" s="113"/>
      <c r="P30" s="113"/>
      <c r="Q30" s="113"/>
      <c r="R30" s="113"/>
      <c r="S30" s="113"/>
      <c r="T30" s="155"/>
      <c r="U30" s="155"/>
      <c r="V30" s="155"/>
    </row>
    <row r="31" spans="1:26" s="1" customFormat="1" ht="12" customHeight="1" x14ac:dyDescent="0.2">
      <c r="A31" s="47" t="s">
        <v>48</v>
      </c>
      <c r="B31" s="129">
        <v>6718</v>
      </c>
      <c r="C31" s="35">
        <v>2118.7399999999998</v>
      </c>
      <c r="D31" s="36" t="s">
        <v>210</v>
      </c>
      <c r="E31" s="36" t="s">
        <v>211</v>
      </c>
      <c r="F31" s="137">
        <v>5632</v>
      </c>
      <c r="G31" s="37">
        <v>2408.23</v>
      </c>
      <c r="H31" s="38" t="s">
        <v>212</v>
      </c>
      <c r="I31" s="39" t="s">
        <v>213</v>
      </c>
      <c r="J31" s="40">
        <f t="shared" si="2"/>
        <v>37.511370716510903</v>
      </c>
      <c r="K31" s="40">
        <f t="shared" si="3"/>
        <v>20.59307470108596</v>
      </c>
      <c r="L31" s="113"/>
      <c r="M31" s="113"/>
      <c r="N31" s="113"/>
      <c r="O31" s="113"/>
      <c r="P31" s="113"/>
      <c r="Q31" s="113"/>
      <c r="R31" s="113"/>
      <c r="S31" s="113"/>
      <c r="T31" s="155"/>
      <c r="U31" s="155"/>
      <c r="V31" s="155"/>
    </row>
    <row r="32" spans="1:26" s="1" customFormat="1" ht="15" customHeight="1" x14ac:dyDescent="0.2">
      <c r="A32" s="49" t="s">
        <v>49</v>
      </c>
      <c r="B32" s="131">
        <v>32727</v>
      </c>
      <c r="C32" s="50">
        <v>2595.7180199834993</v>
      </c>
      <c r="D32" s="51" t="s">
        <v>214</v>
      </c>
      <c r="E32" s="51" t="s">
        <v>215</v>
      </c>
      <c r="F32" s="131">
        <v>27349</v>
      </c>
      <c r="G32" s="50">
        <v>2936.0531105342056</v>
      </c>
      <c r="H32" s="51" t="s">
        <v>216</v>
      </c>
      <c r="I32" s="51" t="s">
        <v>146</v>
      </c>
      <c r="J32" s="52">
        <f t="shared" si="2"/>
        <v>45.732914494302271</v>
      </c>
      <c r="K32" s="52"/>
      <c r="L32" s="149">
        <v>33</v>
      </c>
      <c r="M32" s="113"/>
      <c r="N32" s="113"/>
      <c r="O32" s="113"/>
      <c r="P32" s="113"/>
      <c r="Q32" s="113"/>
      <c r="R32" s="113"/>
      <c r="S32" s="113"/>
      <c r="T32" s="155"/>
      <c r="U32" s="155"/>
      <c r="V32" s="155"/>
    </row>
    <row r="33" spans="1:22" s="3" customFormat="1" ht="25.5" customHeight="1" x14ac:dyDescent="0.2">
      <c r="A33" s="176" t="s">
        <v>98</v>
      </c>
      <c r="B33" s="176"/>
      <c r="C33" s="176"/>
      <c r="D33" s="176"/>
      <c r="E33" s="176"/>
      <c r="F33" s="176"/>
      <c r="G33" s="176"/>
      <c r="H33" s="176"/>
      <c r="I33" s="176"/>
      <c r="J33" s="176"/>
      <c r="K33" s="176"/>
      <c r="L33" s="149"/>
      <c r="M33" s="149"/>
      <c r="N33" s="149"/>
      <c r="O33" s="149"/>
      <c r="P33" s="149"/>
      <c r="Q33" s="149"/>
      <c r="R33" s="149"/>
      <c r="S33" s="149"/>
      <c r="T33" s="156"/>
      <c r="U33" s="156"/>
      <c r="V33" s="156"/>
    </row>
    <row r="34" spans="1:22" s="1" customFormat="1" ht="12.75" x14ac:dyDescent="0.2">
      <c r="L34" s="113"/>
      <c r="M34" s="113"/>
      <c r="N34" s="113"/>
      <c r="O34" s="113"/>
      <c r="P34" s="113"/>
      <c r="Q34" s="113"/>
      <c r="R34" s="113"/>
      <c r="S34" s="113"/>
      <c r="T34" s="155"/>
      <c r="U34" s="155"/>
      <c r="V34" s="155"/>
    </row>
    <row r="35" spans="1:22" s="1" customFormat="1" ht="12.75" customHeight="1" x14ac:dyDescent="0.2">
      <c r="A35" s="179" t="s">
        <v>57</v>
      </c>
      <c r="B35" s="171" t="s">
        <v>35</v>
      </c>
      <c r="C35" s="171" t="s">
        <v>40</v>
      </c>
      <c r="D35" s="175" t="s">
        <v>60</v>
      </c>
      <c r="E35" s="16"/>
      <c r="F35" s="17"/>
      <c r="L35" s="113"/>
      <c r="M35" s="113"/>
      <c r="N35" s="113"/>
      <c r="O35" s="113"/>
      <c r="P35" s="113"/>
      <c r="Q35" s="113"/>
      <c r="R35" s="113"/>
      <c r="S35" s="113"/>
      <c r="T35" s="155"/>
      <c r="U35" s="155"/>
      <c r="V35" s="155"/>
    </row>
    <row r="36" spans="1:22" s="1" customFormat="1" ht="51.75" customHeight="1" x14ac:dyDescent="0.2">
      <c r="A36" s="180"/>
      <c r="B36" s="171"/>
      <c r="C36" s="171"/>
      <c r="D36" s="175"/>
      <c r="E36" s="16"/>
      <c r="F36" s="17"/>
      <c r="L36" s="113"/>
      <c r="M36" s="113"/>
      <c r="N36" s="113"/>
      <c r="O36" s="113"/>
      <c r="P36" s="113"/>
      <c r="Q36" s="113"/>
      <c r="R36" s="113"/>
      <c r="S36" s="113"/>
      <c r="T36" s="155"/>
      <c r="U36" s="155"/>
      <c r="V36" s="155"/>
    </row>
    <row r="37" spans="1:22" s="1" customFormat="1" ht="33.75" customHeight="1" x14ac:dyDescent="0.2">
      <c r="A37" s="158" t="s">
        <v>63</v>
      </c>
      <c r="B37" s="158"/>
      <c r="C37" s="158"/>
      <c r="D37" s="158"/>
      <c r="E37" s="12"/>
      <c r="F37" s="12"/>
      <c r="G37" s="12"/>
      <c r="H37" s="12"/>
      <c r="I37" s="12"/>
      <c r="J37" s="12"/>
      <c r="K37" s="12"/>
      <c r="L37" s="113"/>
      <c r="M37" s="113"/>
      <c r="N37" s="113"/>
      <c r="O37" s="113"/>
      <c r="P37" s="113"/>
      <c r="Q37" s="113"/>
      <c r="R37" s="113"/>
      <c r="S37" s="113"/>
      <c r="T37" s="155"/>
      <c r="U37" s="155"/>
      <c r="V37" s="155"/>
    </row>
    <row r="38" spans="1:22" s="1" customFormat="1" ht="14.25" customHeight="1" x14ac:dyDescent="0.2">
      <c r="A38" s="55" t="s">
        <v>53</v>
      </c>
      <c r="B38" s="139">
        <v>19405</v>
      </c>
      <c r="C38" s="56">
        <v>2497.59</v>
      </c>
      <c r="D38" s="57" t="s">
        <v>147</v>
      </c>
      <c r="L38" s="113"/>
      <c r="M38" s="113"/>
      <c r="N38" s="113"/>
      <c r="O38" s="113"/>
      <c r="P38" s="113"/>
      <c r="Q38" s="113"/>
      <c r="R38" s="113"/>
      <c r="S38" s="113"/>
      <c r="T38" s="155"/>
      <c r="U38" s="155"/>
      <c r="V38" s="155"/>
    </row>
    <row r="39" spans="1:22" s="1" customFormat="1" ht="14.25" customHeight="1" x14ac:dyDescent="0.2">
      <c r="A39" s="58" t="s">
        <v>61</v>
      </c>
      <c r="B39" s="140">
        <v>2899</v>
      </c>
      <c r="C39" s="59">
        <v>2216.36</v>
      </c>
      <c r="D39" s="60" t="s">
        <v>217</v>
      </c>
      <c r="L39" s="113"/>
      <c r="M39" s="113"/>
      <c r="N39" s="113"/>
      <c r="O39" s="113"/>
      <c r="P39" s="113"/>
      <c r="Q39" s="113"/>
      <c r="R39" s="113"/>
      <c r="S39" s="113"/>
      <c r="T39" s="155"/>
      <c r="U39" s="155"/>
      <c r="V39" s="155"/>
    </row>
    <row r="40" spans="1:22" s="1" customFormat="1" ht="14.25" customHeight="1" x14ac:dyDescent="0.2">
      <c r="A40" s="58" t="s">
        <v>62</v>
      </c>
      <c r="B40" s="140">
        <v>7793</v>
      </c>
      <c r="C40" s="59">
        <v>2165.23</v>
      </c>
      <c r="D40" s="60" t="s">
        <v>218</v>
      </c>
      <c r="L40" s="113"/>
      <c r="M40" s="113"/>
      <c r="N40" s="113"/>
      <c r="O40" s="113"/>
      <c r="P40" s="113"/>
      <c r="Q40" s="113"/>
      <c r="R40" s="113"/>
      <c r="S40" s="113"/>
      <c r="T40" s="155"/>
      <c r="U40" s="155"/>
      <c r="V40" s="155"/>
    </row>
    <row r="41" spans="1:22" s="1" customFormat="1" ht="20.25" customHeight="1" x14ac:dyDescent="0.2">
      <c r="A41" s="61" t="s">
        <v>64</v>
      </c>
      <c r="B41" s="141">
        <v>30097</v>
      </c>
      <c r="C41" s="62">
        <v>2384.4435983652857</v>
      </c>
      <c r="D41" s="63" t="s">
        <v>1</v>
      </c>
      <c r="L41" s="113"/>
      <c r="M41" s="113"/>
      <c r="N41" s="113"/>
      <c r="O41" s="113"/>
      <c r="P41" s="113"/>
      <c r="Q41" s="113"/>
      <c r="R41" s="113"/>
      <c r="S41" s="113"/>
      <c r="T41" s="155"/>
      <c r="U41" s="155"/>
      <c r="V41" s="155"/>
    </row>
    <row r="42" spans="1:22" s="1" customFormat="1" ht="27.75" customHeight="1" x14ac:dyDescent="0.2">
      <c r="A42" s="159" t="s">
        <v>99</v>
      </c>
      <c r="B42" s="159"/>
      <c r="C42" s="159"/>
      <c r="D42" s="159"/>
      <c r="L42" s="113"/>
      <c r="M42" s="113"/>
      <c r="N42" s="113"/>
      <c r="O42" s="113"/>
      <c r="P42" s="113"/>
      <c r="Q42" s="113"/>
      <c r="R42" s="113"/>
      <c r="S42" s="113"/>
      <c r="T42" s="155"/>
      <c r="U42" s="155"/>
      <c r="V42" s="155"/>
    </row>
    <row r="43" spans="1:22" s="1" customFormat="1" ht="12.75" x14ac:dyDescent="0.2">
      <c r="A43" s="64"/>
      <c r="B43" s="64"/>
      <c r="C43" s="64"/>
      <c r="D43" s="64"/>
      <c r="L43" s="113"/>
      <c r="M43" s="113"/>
      <c r="N43" s="113"/>
      <c r="O43" s="113"/>
      <c r="P43" s="113"/>
      <c r="Q43" s="113"/>
      <c r="R43" s="113"/>
      <c r="S43" s="113"/>
      <c r="T43" s="155"/>
      <c r="U43" s="155"/>
      <c r="V43" s="155"/>
    </row>
    <row r="44" spans="1:22" s="1" customFormat="1" ht="12.75" x14ac:dyDescent="0.2">
      <c r="A44" s="64"/>
      <c r="B44" s="64"/>
      <c r="C44" s="64"/>
      <c r="D44" s="64"/>
      <c r="L44" s="113"/>
      <c r="M44" s="113"/>
      <c r="N44" s="113"/>
      <c r="O44" s="113"/>
      <c r="P44" s="113"/>
      <c r="Q44" s="113"/>
      <c r="R44" s="113"/>
      <c r="S44" s="113"/>
      <c r="T44" s="155"/>
      <c r="U44" s="155"/>
      <c r="V44" s="155"/>
    </row>
    <row r="45" spans="1:22" s="64" customFormat="1" ht="20.25" customHeight="1" x14ac:dyDescent="0.25">
      <c r="A45" s="160" t="s">
        <v>163</v>
      </c>
      <c r="B45" s="161"/>
      <c r="C45" s="163">
        <v>1595446</v>
      </c>
      <c r="D45" s="163"/>
      <c r="L45" s="152"/>
      <c r="M45" s="152"/>
      <c r="N45" s="152"/>
      <c r="O45" s="152"/>
      <c r="P45" s="152"/>
      <c r="Q45" s="152"/>
      <c r="R45" s="152"/>
      <c r="S45" s="152"/>
      <c r="T45" s="157"/>
      <c r="U45" s="157"/>
      <c r="V45" s="157"/>
    </row>
    <row r="46" spans="1:22" s="64" customFormat="1" ht="20.25" customHeight="1" x14ac:dyDescent="0.25">
      <c r="A46" s="160" t="s">
        <v>399</v>
      </c>
      <c r="B46" s="161"/>
      <c r="C46" s="163">
        <v>1240266</v>
      </c>
      <c r="D46" s="163"/>
      <c r="L46" s="152"/>
      <c r="M46" s="152"/>
      <c r="N46" s="152"/>
      <c r="O46" s="152"/>
      <c r="P46" s="152"/>
      <c r="Q46" s="152"/>
      <c r="R46" s="152"/>
      <c r="S46" s="152"/>
      <c r="T46" s="157"/>
      <c r="U46" s="157"/>
      <c r="V46" s="157"/>
    </row>
    <row r="47" spans="1:22" s="64" customFormat="1" ht="20.25" customHeight="1" x14ac:dyDescent="0.25">
      <c r="A47" s="160" t="s">
        <v>65</v>
      </c>
      <c r="B47" s="161"/>
      <c r="C47" s="162" t="s">
        <v>159</v>
      </c>
      <c r="D47" s="162"/>
      <c r="L47" s="152"/>
      <c r="M47" s="152"/>
      <c r="N47" s="152"/>
      <c r="O47" s="152"/>
      <c r="P47" s="152"/>
      <c r="Q47" s="152"/>
      <c r="R47" s="152"/>
      <c r="S47" s="152"/>
      <c r="T47" s="157"/>
      <c r="U47" s="157"/>
      <c r="V47" s="157"/>
    </row>
    <row r="48" spans="1:22" s="64" customFormat="1" ht="27" customHeight="1" x14ac:dyDescent="0.25">
      <c r="A48" s="165" t="s">
        <v>164</v>
      </c>
      <c r="B48" s="166"/>
      <c r="C48" s="195">
        <v>6420</v>
      </c>
      <c r="D48" s="195"/>
      <c r="L48" s="152"/>
      <c r="M48" s="152"/>
      <c r="N48" s="152"/>
      <c r="O48" s="152"/>
      <c r="P48" s="152"/>
      <c r="Q48" s="152"/>
      <c r="R48" s="152"/>
      <c r="S48" s="152"/>
      <c r="T48" s="157"/>
      <c r="U48" s="157"/>
      <c r="V48" s="157"/>
    </row>
    <row r="49" spans="1:22" s="64" customFormat="1" ht="20.25" customHeight="1" x14ac:dyDescent="0.25">
      <c r="A49" s="160" t="s">
        <v>160</v>
      </c>
      <c r="B49" s="161"/>
      <c r="C49" s="164">
        <v>67.97</v>
      </c>
      <c r="D49" s="164"/>
      <c r="L49" s="152"/>
      <c r="M49" s="152"/>
      <c r="N49" s="152"/>
      <c r="O49" s="152"/>
      <c r="P49" s="152"/>
      <c r="Q49" s="152"/>
      <c r="R49" s="152"/>
      <c r="S49" s="152"/>
      <c r="T49" s="157"/>
      <c r="U49" s="157"/>
      <c r="V49" s="157"/>
    </row>
    <row r="50" spans="1:22" s="64" customFormat="1" ht="20.25" customHeight="1" x14ac:dyDescent="0.25">
      <c r="A50" s="160" t="s">
        <v>161</v>
      </c>
      <c r="B50" s="161"/>
      <c r="C50" s="164">
        <v>67.97</v>
      </c>
      <c r="D50" s="164"/>
      <c r="L50" s="152"/>
      <c r="M50" s="152"/>
      <c r="N50" s="152"/>
      <c r="O50" s="152"/>
      <c r="P50" s="152"/>
      <c r="Q50" s="152"/>
      <c r="R50" s="152"/>
      <c r="S50" s="152"/>
      <c r="T50" s="157"/>
      <c r="U50" s="157"/>
      <c r="V50" s="157"/>
    </row>
    <row r="51" spans="1:22" s="64" customFormat="1" ht="20.25" customHeight="1" x14ac:dyDescent="0.25">
      <c r="A51" s="160" t="s">
        <v>66</v>
      </c>
      <c r="B51" s="161"/>
      <c r="C51" s="164">
        <v>40.1</v>
      </c>
      <c r="D51" s="164"/>
      <c r="L51" s="152"/>
      <c r="M51" s="152"/>
      <c r="N51" s="152"/>
      <c r="O51" s="152"/>
      <c r="P51" s="152"/>
      <c r="Q51" s="152"/>
      <c r="R51" s="152"/>
      <c r="S51" s="152"/>
      <c r="T51" s="157"/>
      <c r="U51" s="157"/>
      <c r="V51" s="157"/>
    </row>
    <row r="52" spans="1:22" s="1" customFormat="1" ht="31.5" customHeight="1" x14ac:dyDescent="0.2">
      <c r="A52" s="165" t="s">
        <v>67</v>
      </c>
      <c r="B52" s="166"/>
      <c r="C52" s="164">
        <v>42.3</v>
      </c>
      <c r="D52" s="164"/>
      <c r="E52" s="64"/>
      <c r="L52" s="113"/>
      <c r="M52" s="113"/>
      <c r="N52" s="113"/>
      <c r="O52" s="113"/>
      <c r="P52" s="113"/>
      <c r="Q52" s="113"/>
      <c r="R52" s="113"/>
      <c r="S52" s="113"/>
      <c r="T52" s="155"/>
      <c r="U52" s="155"/>
      <c r="V52" s="155"/>
    </row>
    <row r="53" spans="1:22" s="1" customFormat="1" ht="12.75" x14ac:dyDescent="0.2">
      <c r="L53" s="113"/>
      <c r="M53" s="113"/>
      <c r="N53" s="113"/>
      <c r="O53" s="113"/>
      <c r="P53" s="113"/>
      <c r="Q53" s="113"/>
      <c r="R53" s="113"/>
      <c r="S53" s="113"/>
      <c r="T53" s="155"/>
      <c r="U53" s="155"/>
      <c r="V53" s="155"/>
    </row>
  </sheetData>
  <mergeCells count="40">
    <mergeCell ref="D35:D36"/>
    <mergeCell ref="C21:C22"/>
    <mergeCell ref="D21:D22"/>
    <mergeCell ref="A33:K33"/>
    <mergeCell ref="N29:Z29"/>
    <mergeCell ref="A23:K23"/>
    <mergeCell ref="A35:A36"/>
    <mergeCell ref="B35:B36"/>
    <mergeCell ref="C35:C36"/>
    <mergeCell ref="A5:K5"/>
    <mergeCell ref="F3:K3"/>
    <mergeCell ref="F21:K21"/>
    <mergeCell ref="A20:K20"/>
    <mergeCell ref="A1:K1"/>
    <mergeCell ref="D3:D4"/>
    <mergeCell ref="E3:E4"/>
    <mergeCell ref="A3:A4"/>
    <mergeCell ref="B3:B4"/>
    <mergeCell ref="C3:C4"/>
    <mergeCell ref="A21:A22"/>
    <mergeCell ref="B21:B22"/>
    <mergeCell ref="E21:E22"/>
    <mergeCell ref="A52:B52"/>
    <mergeCell ref="A51:B51"/>
    <mergeCell ref="A50:B50"/>
    <mergeCell ref="A49:B49"/>
    <mergeCell ref="A48:B48"/>
    <mergeCell ref="C52:D52"/>
    <mergeCell ref="C51:D51"/>
    <mergeCell ref="C50:D50"/>
    <mergeCell ref="C49:D49"/>
    <mergeCell ref="C48:D48"/>
    <mergeCell ref="A37:D37"/>
    <mergeCell ref="A42:D42"/>
    <mergeCell ref="A47:B47"/>
    <mergeCell ref="A46:B46"/>
    <mergeCell ref="A45:B45"/>
    <mergeCell ref="C47:D47"/>
    <mergeCell ref="C46:D46"/>
    <mergeCell ref="C45:D45"/>
  </mergeCells>
  <pageMargins left="3.937007874015748E-2" right="3.937007874015748E-2" top="3.937007874015748E-2" bottom="3.937007874015748E-2" header="0.31496062992125984" footer="0.31496062992125984"/>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0"/>
  <sheetViews>
    <sheetView zoomScaleNormal="100" workbookViewId="0">
      <selection activeCell="R31" sqref="R31"/>
    </sheetView>
  </sheetViews>
  <sheetFormatPr defaultRowHeight="15" x14ac:dyDescent="0.25"/>
  <cols>
    <col min="1" max="1" width="17" customWidth="1"/>
    <col min="2" max="2" width="9.85546875" customWidth="1"/>
    <col min="5" max="5" width="9.7109375" customWidth="1"/>
    <col min="8" max="8" width="9.85546875" customWidth="1"/>
    <col min="11" max="11" width="9.7109375" customWidth="1"/>
    <col min="16" max="16" width="0" hidden="1" customWidth="1"/>
  </cols>
  <sheetData>
    <row r="1" spans="1:16" ht="25.5" customHeight="1" x14ac:dyDescent="0.25">
      <c r="A1" s="182" t="s">
        <v>79</v>
      </c>
      <c r="B1" s="182"/>
      <c r="C1" s="182"/>
      <c r="D1" s="182"/>
      <c r="E1" s="182"/>
      <c r="F1" s="182"/>
      <c r="G1" s="182"/>
      <c r="H1" s="182"/>
      <c r="I1" s="182"/>
      <c r="J1" s="182"/>
      <c r="K1" s="182"/>
      <c r="L1" s="182"/>
      <c r="M1" s="182"/>
    </row>
    <row r="2" spans="1:16" ht="11.25" customHeight="1" x14ac:dyDescent="0.25">
      <c r="A2" s="65"/>
      <c r="B2" s="65"/>
      <c r="C2" s="65"/>
      <c r="D2" s="18"/>
      <c r="E2" s="65"/>
      <c r="F2" s="65"/>
      <c r="G2" s="18"/>
      <c r="H2" s="65"/>
      <c r="I2" s="188" t="s">
        <v>219</v>
      </c>
      <c r="J2" s="188"/>
      <c r="K2" s="188"/>
      <c r="L2" s="188"/>
      <c r="M2" s="188"/>
    </row>
    <row r="3" spans="1:16" ht="30.75" customHeight="1" x14ac:dyDescent="0.25">
      <c r="A3" s="183" t="s">
        <v>69</v>
      </c>
      <c r="B3" s="185" t="s">
        <v>70</v>
      </c>
      <c r="C3" s="186"/>
      <c r="D3" s="187"/>
      <c r="E3" s="185" t="s">
        <v>71</v>
      </c>
      <c r="F3" s="186"/>
      <c r="G3" s="187"/>
      <c r="H3" s="185" t="s">
        <v>72</v>
      </c>
      <c r="I3" s="186"/>
      <c r="J3" s="187"/>
      <c r="K3" s="185" t="s">
        <v>73</v>
      </c>
      <c r="L3" s="186"/>
      <c r="M3" s="187"/>
    </row>
    <row r="4" spans="1:16" ht="35.25" customHeight="1" x14ac:dyDescent="0.25">
      <c r="A4" s="184"/>
      <c r="B4" s="13" t="s">
        <v>75</v>
      </c>
      <c r="C4" s="14" t="s">
        <v>76</v>
      </c>
      <c r="D4" s="15" t="s">
        <v>77</v>
      </c>
      <c r="E4" s="13" t="s">
        <v>78</v>
      </c>
      <c r="F4" s="14" t="s">
        <v>76</v>
      </c>
      <c r="G4" s="15" t="s">
        <v>77</v>
      </c>
      <c r="H4" s="13" t="s">
        <v>78</v>
      </c>
      <c r="I4" s="14" t="s">
        <v>76</v>
      </c>
      <c r="J4" s="15" t="s">
        <v>77</v>
      </c>
      <c r="K4" s="13" t="s">
        <v>78</v>
      </c>
      <c r="L4" s="14" t="s">
        <v>76</v>
      </c>
      <c r="M4" s="15" t="s">
        <v>77</v>
      </c>
    </row>
    <row r="5" spans="1:16" ht="12.75" customHeight="1" x14ac:dyDescent="0.25">
      <c r="A5" s="66" t="s">
        <v>74</v>
      </c>
      <c r="B5" s="67">
        <v>3731</v>
      </c>
      <c r="C5" s="68">
        <v>328.39</v>
      </c>
      <c r="D5" s="69" t="s">
        <v>220</v>
      </c>
      <c r="E5" s="67">
        <v>940</v>
      </c>
      <c r="F5" s="68">
        <v>296.01</v>
      </c>
      <c r="G5" s="69" t="s">
        <v>221</v>
      </c>
      <c r="H5" s="67">
        <v>2114</v>
      </c>
      <c r="I5" s="68">
        <v>337.92</v>
      </c>
      <c r="J5" s="69" t="s">
        <v>222</v>
      </c>
      <c r="K5" s="67">
        <v>677</v>
      </c>
      <c r="L5" s="70">
        <v>343.58</v>
      </c>
      <c r="M5" s="69" t="s">
        <v>223</v>
      </c>
    </row>
    <row r="6" spans="1:16" ht="12.75" customHeight="1" x14ac:dyDescent="0.25">
      <c r="A6" s="66" t="s">
        <v>2</v>
      </c>
      <c r="B6" s="67">
        <v>31069</v>
      </c>
      <c r="C6" s="68">
        <v>830.76</v>
      </c>
      <c r="D6" s="69" t="s">
        <v>224</v>
      </c>
      <c r="E6" s="67">
        <v>11163</v>
      </c>
      <c r="F6" s="68">
        <v>786.56</v>
      </c>
      <c r="G6" s="69" t="s">
        <v>225</v>
      </c>
      <c r="H6" s="67">
        <v>4408</v>
      </c>
      <c r="I6" s="68">
        <v>814.05</v>
      </c>
      <c r="J6" s="69" t="s">
        <v>226</v>
      </c>
      <c r="K6" s="67">
        <v>15498</v>
      </c>
      <c r="L6" s="70">
        <v>867.35</v>
      </c>
      <c r="M6" s="69" t="s">
        <v>227</v>
      </c>
    </row>
    <row r="7" spans="1:16" ht="12.75" customHeight="1" x14ac:dyDescent="0.25">
      <c r="A7" s="66" t="s">
        <v>3</v>
      </c>
      <c r="B7" s="67">
        <v>94264</v>
      </c>
      <c r="C7" s="68">
        <v>1258.6099999999999</v>
      </c>
      <c r="D7" s="69" t="s">
        <v>228</v>
      </c>
      <c r="E7" s="67">
        <v>50976</v>
      </c>
      <c r="F7" s="68">
        <v>1249.71</v>
      </c>
      <c r="G7" s="69" t="s">
        <v>229</v>
      </c>
      <c r="H7" s="67">
        <v>14730</v>
      </c>
      <c r="I7" s="68">
        <v>1287.19</v>
      </c>
      <c r="J7" s="69" t="s">
        <v>230</v>
      </c>
      <c r="K7" s="67">
        <v>28558</v>
      </c>
      <c r="L7" s="70">
        <v>1259.75</v>
      </c>
      <c r="M7" s="69" t="s">
        <v>231</v>
      </c>
    </row>
    <row r="8" spans="1:16" ht="12.75" customHeight="1" x14ac:dyDescent="0.25">
      <c r="A8" s="66" t="s">
        <v>4</v>
      </c>
      <c r="B8" s="67">
        <v>149579</v>
      </c>
      <c r="C8" s="68">
        <v>1768.46</v>
      </c>
      <c r="D8" s="69" t="s">
        <v>232</v>
      </c>
      <c r="E8" s="67">
        <v>87589</v>
      </c>
      <c r="F8" s="68">
        <v>1776.89</v>
      </c>
      <c r="G8" s="69" t="s">
        <v>233</v>
      </c>
      <c r="H8" s="67">
        <v>29961</v>
      </c>
      <c r="I8" s="68">
        <v>1762.42</v>
      </c>
      <c r="J8" s="69" t="s">
        <v>234</v>
      </c>
      <c r="K8" s="67">
        <v>32029</v>
      </c>
      <c r="L8" s="70">
        <v>1751.08</v>
      </c>
      <c r="M8" s="69" t="s">
        <v>235</v>
      </c>
    </row>
    <row r="9" spans="1:16" ht="12.75" customHeight="1" x14ac:dyDescent="0.25">
      <c r="A9" s="66" t="s">
        <v>5</v>
      </c>
      <c r="B9" s="67">
        <v>199443</v>
      </c>
      <c r="C9" s="68">
        <v>2234.59</v>
      </c>
      <c r="D9" s="69" t="s">
        <v>236</v>
      </c>
      <c r="E9" s="67">
        <v>121608</v>
      </c>
      <c r="F9" s="68">
        <v>2242.7199999999998</v>
      </c>
      <c r="G9" s="69" t="s">
        <v>237</v>
      </c>
      <c r="H9" s="67">
        <v>28229</v>
      </c>
      <c r="I9" s="68">
        <v>2235.9499999999998</v>
      </c>
      <c r="J9" s="69" t="s">
        <v>238</v>
      </c>
      <c r="K9" s="67">
        <v>49606</v>
      </c>
      <c r="L9" s="70">
        <v>2213.87</v>
      </c>
      <c r="M9" s="69" t="s">
        <v>239</v>
      </c>
    </row>
    <row r="10" spans="1:16" ht="12.75" customHeight="1" x14ac:dyDescent="0.25">
      <c r="A10" s="66" t="s">
        <v>6</v>
      </c>
      <c r="B10" s="67">
        <v>151366</v>
      </c>
      <c r="C10" s="68">
        <v>2758.68</v>
      </c>
      <c r="D10" s="69" t="s">
        <v>240</v>
      </c>
      <c r="E10" s="67">
        <v>107534</v>
      </c>
      <c r="F10" s="68">
        <v>2767.86</v>
      </c>
      <c r="G10" s="69" t="s">
        <v>241</v>
      </c>
      <c r="H10" s="67">
        <v>15789</v>
      </c>
      <c r="I10" s="68">
        <v>2763.63</v>
      </c>
      <c r="J10" s="69" t="s">
        <v>242</v>
      </c>
      <c r="K10" s="67">
        <v>28043</v>
      </c>
      <c r="L10" s="70">
        <v>2720.7</v>
      </c>
      <c r="M10" s="69" t="s">
        <v>243</v>
      </c>
    </row>
    <row r="11" spans="1:16" ht="12.75" customHeight="1" x14ac:dyDescent="0.25">
      <c r="A11" s="66" t="s">
        <v>7</v>
      </c>
      <c r="B11" s="67">
        <v>105332</v>
      </c>
      <c r="C11" s="68">
        <v>3237.38</v>
      </c>
      <c r="D11" s="69" t="s">
        <v>244</v>
      </c>
      <c r="E11" s="67">
        <v>82874</v>
      </c>
      <c r="F11" s="68">
        <v>3240.92</v>
      </c>
      <c r="G11" s="69" t="s">
        <v>245</v>
      </c>
      <c r="H11" s="67">
        <v>7232</v>
      </c>
      <c r="I11" s="68">
        <v>3213.69</v>
      </c>
      <c r="J11" s="69" t="s">
        <v>246</v>
      </c>
      <c r="K11" s="67">
        <v>15226</v>
      </c>
      <c r="L11" s="70">
        <v>3229.39</v>
      </c>
      <c r="M11" s="69" t="s">
        <v>247</v>
      </c>
    </row>
    <row r="12" spans="1:16" ht="12.75" customHeight="1" x14ac:dyDescent="0.25">
      <c r="A12" s="66" t="s">
        <v>8</v>
      </c>
      <c r="B12" s="67">
        <v>79039</v>
      </c>
      <c r="C12" s="68">
        <v>3743.75</v>
      </c>
      <c r="D12" s="69" t="s">
        <v>248</v>
      </c>
      <c r="E12" s="67">
        <v>67188</v>
      </c>
      <c r="F12" s="68">
        <v>3745.41</v>
      </c>
      <c r="G12" s="69" t="s">
        <v>249</v>
      </c>
      <c r="H12" s="67">
        <v>3186</v>
      </c>
      <c r="I12" s="68">
        <v>3717.06</v>
      </c>
      <c r="J12" s="69" t="s">
        <v>250</v>
      </c>
      <c r="K12" s="67">
        <v>8665</v>
      </c>
      <c r="L12" s="70">
        <v>3740.69</v>
      </c>
      <c r="M12" s="69" t="s">
        <v>149</v>
      </c>
    </row>
    <row r="13" spans="1:16" ht="12.75" customHeight="1" x14ac:dyDescent="0.25">
      <c r="A13" s="66" t="s">
        <v>9</v>
      </c>
      <c r="B13" s="67">
        <v>58675</v>
      </c>
      <c r="C13" s="68">
        <v>4224.7700000000004</v>
      </c>
      <c r="D13" s="69" t="s">
        <v>251</v>
      </c>
      <c r="E13" s="67">
        <v>51559</v>
      </c>
      <c r="F13" s="68">
        <v>4228.3599999999997</v>
      </c>
      <c r="G13" s="69" t="s">
        <v>252</v>
      </c>
      <c r="H13" s="67">
        <v>1421</v>
      </c>
      <c r="I13" s="68">
        <v>4199.13</v>
      </c>
      <c r="J13" s="69" t="s">
        <v>253</v>
      </c>
      <c r="K13" s="67">
        <v>5695</v>
      </c>
      <c r="L13" s="70">
        <v>4198.7</v>
      </c>
      <c r="M13" s="69" t="s">
        <v>254</v>
      </c>
    </row>
    <row r="14" spans="1:16" ht="12.75" customHeight="1" x14ac:dyDescent="0.25">
      <c r="A14" s="66" t="s">
        <v>10</v>
      </c>
      <c r="B14" s="67">
        <v>35199</v>
      </c>
      <c r="C14" s="68">
        <v>4728.8900000000003</v>
      </c>
      <c r="D14" s="69" t="s">
        <v>255</v>
      </c>
      <c r="E14" s="67">
        <v>31766</v>
      </c>
      <c r="F14" s="68">
        <v>4728.76</v>
      </c>
      <c r="G14" s="69" t="s">
        <v>256</v>
      </c>
      <c r="H14" s="67">
        <v>663</v>
      </c>
      <c r="I14" s="68">
        <v>4731.3</v>
      </c>
      <c r="J14" s="69" t="s">
        <v>257</v>
      </c>
      <c r="K14" s="67">
        <v>2770</v>
      </c>
      <c r="L14" s="70">
        <v>4729.7700000000004</v>
      </c>
      <c r="M14" s="69" t="s">
        <v>258</v>
      </c>
      <c r="P14" s="120" t="s">
        <v>31</v>
      </c>
    </row>
    <row r="15" spans="1:16" ht="12.75" customHeight="1" x14ac:dyDescent="0.25">
      <c r="A15" s="66" t="s">
        <v>11</v>
      </c>
      <c r="B15" s="67">
        <v>38128</v>
      </c>
      <c r="C15" s="68">
        <v>5453.02</v>
      </c>
      <c r="D15" s="69" t="s">
        <v>259</v>
      </c>
      <c r="E15" s="67">
        <v>34163</v>
      </c>
      <c r="F15" s="68">
        <v>5453.17</v>
      </c>
      <c r="G15" s="69" t="s">
        <v>260</v>
      </c>
      <c r="H15" s="67">
        <v>604</v>
      </c>
      <c r="I15" s="68">
        <v>5436.53</v>
      </c>
      <c r="J15" s="69" t="s">
        <v>261</v>
      </c>
      <c r="K15" s="67">
        <v>3361</v>
      </c>
      <c r="L15" s="70">
        <v>5454.51</v>
      </c>
      <c r="M15" s="69" t="s">
        <v>262</v>
      </c>
      <c r="P15" s="120">
        <f>B19-'stranica 4'!B19-'stranica 5'!B19</f>
        <v>0</v>
      </c>
    </row>
    <row r="16" spans="1:16" ht="12.75" customHeight="1" x14ac:dyDescent="0.25">
      <c r="A16" s="66" t="s">
        <v>12</v>
      </c>
      <c r="B16" s="67">
        <v>13005</v>
      </c>
      <c r="C16" s="68">
        <v>6431.18</v>
      </c>
      <c r="D16" s="69" t="s">
        <v>263</v>
      </c>
      <c r="E16" s="67">
        <v>12247</v>
      </c>
      <c r="F16" s="68">
        <v>6433.1</v>
      </c>
      <c r="G16" s="69" t="s">
        <v>264</v>
      </c>
      <c r="H16" s="67">
        <v>193</v>
      </c>
      <c r="I16" s="68">
        <v>6414.45</v>
      </c>
      <c r="J16" s="69" t="s">
        <v>265</v>
      </c>
      <c r="K16" s="67">
        <v>565</v>
      </c>
      <c r="L16" s="70">
        <v>6395.32</v>
      </c>
      <c r="M16" s="69" t="s">
        <v>266</v>
      </c>
    </row>
    <row r="17" spans="1:13" ht="12.75" customHeight="1" x14ac:dyDescent="0.25">
      <c r="A17" s="66" t="s">
        <v>13</v>
      </c>
      <c r="B17" s="67">
        <v>6016</v>
      </c>
      <c r="C17" s="68">
        <v>7455.51</v>
      </c>
      <c r="D17" s="69" t="s">
        <v>267</v>
      </c>
      <c r="E17" s="67">
        <v>5769</v>
      </c>
      <c r="F17" s="68">
        <v>7459.09</v>
      </c>
      <c r="G17" s="69" t="s">
        <v>268</v>
      </c>
      <c r="H17" s="67">
        <v>62</v>
      </c>
      <c r="I17" s="68">
        <v>7410.18</v>
      </c>
      <c r="J17" s="69" t="s">
        <v>269</v>
      </c>
      <c r="K17" s="67">
        <v>185</v>
      </c>
      <c r="L17" s="70">
        <v>7359.34</v>
      </c>
      <c r="M17" s="69" t="s">
        <v>270</v>
      </c>
    </row>
    <row r="18" spans="1:13" ht="12.75" customHeight="1" x14ac:dyDescent="0.25">
      <c r="A18" s="66" t="s">
        <v>83</v>
      </c>
      <c r="B18" s="67">
        <v>5987</v>
      </c>
      <c r="C18" s="68">
        <v>9218.85</v>
      </c>
      <c r="D18" s="69" t="s">
        <v>271</v>
      </c>
      <c r="E18" s="67">
        <v>5855</v>
      </c>
      <c r="F18" s="68">
        <v>9217.09</v>
      </c>
      <c r="G18" s="69" t="s">
        <v>272</v>
      </c>
      <c r="H18" s="67">
        <v>32</v>
      </c>
      <c r="I18" s="68">
        <v>9127.01</v>
      </c>
      <c r="J18" s="69" t="s">
        <v>273</v>
      </c>
      <c r="K18" s="67">
        <v>100</v>
      </c>
      <c r="L18" s="70">
        <v>9351.39</v>
      </c>
      <c r="M18" s="69" t="s">
        <v>274</v>
      </c>
    </row>
    <row r="19" spans="1:13" ht="11.25" customHeight="1" x14ac:dyDescent="0.25">
      <c r="A19" s="71" t="s">
        <v>64</v>
      </c>
      <c r="B19" s="72">
        <v>970833</v>
      </c>
      <c r="C19" s="73">
        <v>2797.89</v>
      </c>
      <c r="D19" s="74" t="s">
        <v>187</v>
      </c>
      <c r="E19" s="72">
        <v>671231</v>
      </c>
      <c r="F19" s="73">
        <v>3053.06</v>
      </c>
      <c r="G19" s="74" t="s">
        <v>138</v>
      </c>
      <c r="H19" s="72">
        <v>108624</v>
      </c>
      <c r="I19" s="73">
        <v>2138.4</v>
      </c>
      <c r="J19" s="74" t="s">
        <v>182</v>
      </c>
      <c r="K19" s="72">
        <v>190978</v>
      </c>
      <c r="L19" s="75">
        <v>2276.14</v>
      </c>
      <c r="M19" s="74" t="s">
        <v>185</v>
      </c>
    </row>
    <row r="20" spans="1:13" x14ac:dyDescent="0.25">
      <c r="A20" s="181" t="s">
        <v>100</v>
      </c>
      <c r="B20" s="181"/>
      <c r="C20" s="181"/>
      <c r="D20" s="181"/>
      <c r="E20" s="181"/>
      <c r="F20" s="181"/>
      <c r="G20" s="181"/>
      <c r="H20" s="181"/>
      <c r="I20" s="181"/>
      <c r="J20" s="181"/>
      <c r="K20" s="181"/>
      <c r="L20" s="181"/>
      <c r="M20" s="76"/>
    </row>
  </sheetData>
  <mergeCells count="8">
    <mergeCell ref="A20:L20"/>
    <mergeCell ref="A1:M1"/>
    <mergeCell ref="A3:A4"/>
    <mergeCell ref="B3:D3"/>
    <mergeCell ref="E3:G3"/>
    <mergeCell ref="H3:J3"/>
    <mergeCell ref="K3:M3"/>
    <mergeCell ref="I2:M2"/>
  </mergeCells>
  <pageMargins left="0.82677165354330717" right="0.23622047244094491" top="0.11811023622047245" bottom="0.11811023622047245" header="0.31496062992125984" footer="0.31496062992125984"/>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O27" sqref="O27"/>
    </sheetView>
  </sheetViews>
  <sheetFormatPr defaultRowHeight="15" x14ac:dyDescent="0.25"/>
  <cols>
    <col min="1" max="1" width="18.140625" customWidth="1"/>
    <col min="2" max="2" width="10" customWidth="1"/>
    <col min="4" max="4" width="9.7109375" customWidth="1"/>
    <col min="5" max="5" width="10.28515625" customWidth="1"/>
    <col min="7" max="7" width="10" customWidth="1"/>
    <col min="9" max="9" width="11" customWidth="1"/>
    <col min="10" max="10" width="12.85546875" customWidth="1"/>
    <col min="11" max="11" width="10.28515625" customWidth="1"/>
    <col min="13" max="13" width="11.28515625" customWidth="1"/>
  </cols>
  <sheetData>
    <row r="1" spans="1:13" ht="36.75" customHeight="1" x14ac:dyDescent="0.25">
      <c r="A1" s="182" t="s">
        <v>81</v>
      </c>
      <c r="B1" s="182"/>
      <c r="C1" s="182"/>
      <c r="D1" s="182"/>
      <c r="E1" s="182"/>
      <c r="F1" s="182"/>
      <c r="G1" s="182"/>
      <c r="H1" s="182"/>
      <c r="I1" s="182"/>
      <c r="J1" s="182"/>
      <c r="K1" s="182"/>
      <c r="L1" s="182"/>
      <c r="M1" s="182"/>
    </row>
    <row r="2" spans="1:13" ht="12" customHeight="1" x14ac:dyDescent="0.25">
      <c r="A2" s="65"/>
      <c r="B2" s="65"/>
      <c r="C2" s="65"/>
      <c r="D2" s="115"/>
      <c r="E2" s="65"/>
      <c r="F2" s="65"/>
      <c r="G2" s="115"/>
      <c r="H2" s="65"/>
      <c r="I2" s="188" t="str">
        <f>'stranica 3'!$I$2:$L$2</f>
        <v>situation: 31 August 2019</v>
      </c>
      <c r="J2" s="188"/>
      <c r="K2" s="188"/>
      <c r="L2" s="188"/>
      <c r="M2" s="188"/>
    </row>
    <row r="3" spans="1:13" ht="24" customHeight="1" x14ac:dyDescent="0.25">
      <c r="A3" s="183" t="s">
        <v>69</v>
      </c>
      <c r="B3" s="185" t="s">
        <v>70</v>
      </c>
      <c r="C3" s="186"/>
      <c r="D3" s="187"/>
      <c r="E3" s="185" t="s">
        <v>71</v>
      </c>
      <c r="F3" s="186"/>
      <c r="G3" s="187"/>
      <c r="H3" s="185" t="s">
        <v>72</v>
      </c>
      <c r="I3" s="186"/>
      <c r="J3" s="187"/>
      <c r="K3" s="185" t="s">
        <v>73</v>
      </c>
      <c r="L3" s="186"/>
      <c r="M3" s="187"/>
    </row>
    <row r="4" spans="1:13" ht="36" customHeight="1" x14ac:dyDescent="0.25">
      <c r="A4" s="184"/>
      <c r="B4" s="13" t="s">
        <v>75</v>
      </c>
      <c r="C4" s="14" t="s">
        <v>76</v>
      </c>
      <c r="D4" s="15" t="s">
        <v>77</v>
      </c>
      <c r="E4" s="13" t="s">
        <v>75</v>
      </c>
      <c r="F4" s="14" t="s">
        <v>76</v>
      </c>
      <c r="G4" s="15" t="s">
        <v>77</v>
      </c>
      <c r="H4" s="13" t="s">
        <v>76</v>
      </c>
      <c r="I4" s="14" t="s">
        <v>76</v>
      </c>
      <c r="J4" s="15" t="s">
        <v>77</v>
      </c>
      <c r="K4" s="13" t="s">
        <v>75</v>
      </c>
      <c r="L4" s="14" t="s">
        <v>76</v>
      </c>
      <c r="M4" s="15" t="s">
        <v>77</v>
      </c>
    </row>
    <row r="5" spans="1:13" ht="12.75" customHeight="1" x14ac:dyDescent="0.25">
      <c r="A5" s="66" t="s">
        <v>80</v>
      </c>
      <c r="B5" s="67">
        <v>150</v>
      </c>
      <c r="C5" s="68">
        <v>389.9</v>
      </c>
      <c r="D5" s="69" t="s">
        <v>275</v>
      </c>
      <c r="E5" s="67">
        <v>43</v>
      </c>
      <c r="F5" s="68">
        <v>317.86</v>
      </c>
      <c r="G5" s="69" t="s">
        <v>276</v>
      </c>
      <c r="H5" s="67">
        <v>2</v>
      </c>
      <c r="I5" s="68">
        <v>431.91</v>
      </c>
      <c r="J5" s="69" t="s">
        <v>34</v>
      </c>
      <c r="K5" s="67">
        <v>105</v>
      </c>
      <c r="L5" s="70">
        <v>418.6</v>
      </c>
      <c r="M5" s="69" t="s">
        <v>277</v>
      </c>
    </row>
    <row r="6" spans="1:13" ht="12.75" customHeight="1" x14ac:dyDescent="0.25">
      <c r="A6" s="66" t="s">
        <v>2</v>
      </c>
      <c r="B6" s="67">
        <v>11854</v>
      </c>
      <c r="C6" s="68">
        <v>771.53</v>
      </c>
      <c r="D6" s="69" t="s">
        <v>278</v>
      </c>
      <c r="E6" s="67">
        <v>8570</v>
      </c>
      <c r="F6" s="68">
        <v>766.57</v>
      </c>
      <c r="G6" s="69" t="s">
        <v>279</v>
      </c>
      <c r="H6" s="67">
        <v>235</v>
      </c>
      <c r="I6" s="68">
        <v>792.22</v>
      </c>
      <c r="J6" s="69" t="s">
        <v>280</v>
      </c>
      <c r="K6" s="67">
        <v>3049</v>
      </c>
      <c r="L6" s="70">
        <v>783.87</v>
      </c>
      <c r="M6" s="69" t="s">
        <v>281</v>
      </c>
    </row>
    <row r="7" spans="1:13" ht="12.75" customHeight="1" x14ac:dyDescent="0.25">
      <c r="A7" s="66" t="s">
        <v>3</v>
      </c>
      <c r="B7" s="67">
        <v>10017</v>
      </c>
      <c r="C7" s="68">
        <v>1267</v>
      </c>
      <c r="D7" s="69" t="s">
        <v>282</v>
      </c>
      <c r="E7" s="67">
        <v>4842</v>
      </c>
      <c r="F7" s="68">
        <v>1264.3699999999999</v>
      </c>
      <c r="G7" s="69" t="s">
        <v>283</v>
      </c>
      <c r="H7" s="67">
        <v>485</v>
      </c>
      <c r="I7" s="68">
        <v>1295.26</v>
      </c>
      <c r="J7" s="69" t="s">
        <v>284</v>
      </c>
      <c r="K7" s="67">
        <v>4690</v>
      </c>
      <c r="L7" s="70">
        <v>1266.78</v>
      </c>
      <c r="M7" s="69" t="s">
        <v>285</v>
      </c>
    </row>
    <row r="8" spans="1:13" ht="12.75" customHeight="1" x14ac:dyDescent="0.25">
      <c r="A8" s="66" t="s">
        <v>4</v>
      </c>
      <c r="B8" s="67">
        <v>17760</v>
      </c>
      <c r="C8" s="68">
        <v>1780.91</v>
      </c>
      <c r="D8" s="69" t="s">
        <v>286</v>
      </c>
      <c r="E8" s="67">
        <v>10146</v>
      </c>
      <c r="F8" s="68">
        <v>1785.57</v>
      </c>
      <c r="G8" s="69" t="s">
        <v>287</v>
      </c>
      <c r="H8" s="67">
        <v>1134</v>
      </c>
      <c r="I8" s="68">
        <v>1796.41</v>
      </c>
      <c r="J8" s="69" t="s">
        <v>288</v>
      </c>
      <c r="K8" s="67">
        <v>6480</v>
      </c>
      <c r="L8" s="70">
        <v>1770.89</v>
      </c>
      <c r="M8" s="69" t="s">
        <v>289</v>
      </c>
    </row>
    <row r="9" spans="1:13" ht="12.75" customHeight="1" x14ac:dyDescent="0.25">
      <c r="A9" s="66" t="s">
        <v>5</v>
      </c>
      <c r="B9" s="67">
        <v>69505</v>
      </c>
      <c r="C9" s="68">
        <v>2215.67</v>
      </c>
      <c r="D9" s="69" t="s">
        <v>290</v>
      </c>
      <c r="E9" s="67">
        <v>44217</v>
      </c>
      <c r="F9" s="68">
        <v>2224.0100000000002</v>
      </c>
      <c r="G9" s="69" t="s">
        <v>291</v>
      </c>
      <c r="H9" s="67">
        <v>4547</v>
      </c>
      <c r="I9" s="68">
        <v>2197.5300000000002</v>
      </c>
      <c r="J9" s="69" t="s">
        <v>292</v>
      </c>
      <c r="K9" s="67">
        <v>20741</v>
      </c>
      <c r="L9" s="70">
        <v>2201.85</v>
      </c>
      <c r="M9" s="69" t="s">
        <v>293</v>
      </c>
    </row>
    <row r="10" spans="1:13" ht="12.75" customHeight="1" x14ac:dyDescent="0.25">
      <c r="A10" s="66" t="s">
        <v>6</v>
      </c>
      <c r="B10" s="67">
        <v>49721</v>
      </c>
      <c r="C10" s="68">
        <v>2779.65</v>
      </c>
      <c r="D10" s="69" t="s">
        <v>294</v>
      </c>
      <c r="E10" s="67">
        <v>39190</v>
      </c>
      <c r="F10" s="68">
        <v>2794.58</v>
      </c>
      <c r="G10" s="69" t="s">
        <v>295</v>
      </c>
      <c r="H10" s="67">
        <v>2572</v>
      </c>
      <c r="I10" s="68">
        <v>2782.77</v>
      </c>
      <c r="J10" s="69" t="s">
        <v>296</v>
      </c>
      <c r="K10" s="67">
        <v>7959</v>
      </c>
      <c r="L10" s="70">
        <v>2705.1</v>
      </c>
      <c r="M10" s="69" t="s">
        <v>297</v>
      </c>
    </row>
    <row r="11" spans="1:13" ht="12.75" customHeight="1" x14ac:dyDescent="0.25">
      <c r="A11" s="66" t="s">
        <v>7</v>
      </c>
      <c r="B11" s="67">
        <v>35747</v>
      </c>
      <c r="C11" s="68">
        <v>3245.28</v>
      </c>
      <c r="D11" s="69" t="s">
        <v>298</v>
      </c>
      <c r="E11" s="67">
        <v>30430</v>
      </c>
      <c r="F11" s="68">
        <v>3246.63</v>
      </c>
      <c r="G11" s="69" t="s">
        <v>299</v>
      </c>
      <c r="H11" s="67">
        <v>1507</v>
      </c>
      <c r="I11" s="68">
        <v>3253.78</v>
      </c>
      <c r="J11" s="69" t="s">
        <v>300</v>
      </c>
      <c r="K11" s="67">
        <v>3810</v>
      </c>
      <c r="L11" s="70">
        <v>3231.07</v>
      </c>
      <c r="M11" s="69" t="s">
        <v>301</v>
      </c>
    </row>
    <row r="12" spans="1:13" ht="12.75" customHeight="1" x14ac:dyDescent="0.25">
      <c r="A12" s="66" t="s">
        <v>8</v>
      </c>
      <c r="B12" s="67">
        <v>28135</v>
      </c>
      <c r="C12" s="68">
        <v>3740.92</v>
      </c>
      <c r="D12" s="69" t="s">
        <v>302</v>
      </c>
      <c r="E12" s="67">
        <v>25172</v>
      </c>
      <c r="F12" s="68">
        <v>3741.35</v>
      </c>
      <c r="G12" s="69" t="s">
        <v>303</v>
      </c>
      <c r="H12" s="67">
        <v>932</v>
      </c>
      <c r="I12" s="68">
        <v>3723.52</v>
      </c>
      <c r="J12" s="69" t="s">
        <v>304</v>
      </c>
      <c r="K12" s="67">
        <v>2031</v>
      </c>
      <c r="L12" s="70">
        <v>3743.65</v>
      </c>
      <c r="M12" s="69" t="s">
        <v>305</v>
      </c>
    </row>
    <row r="13" spans="1:13" ht="12.75" customHeight="1" x14ac:dyDescent="0.25">
      <c r="A13" s="66" t="s">
        <v>9</v>
      </c>
      <c r="B13" s="67">
        <v>19923</v>
      </c>
      <c r="C13" s="68">
        <v>4213.8500000000004</v>
      </c>
      <c r="D13" s="69" t="s">
        <v>306</v>
      </c>
      <c r="E13" s="67">
        <v>17802</v>
      </c>
      <c r="F13" s="68">
        <v>4217.6099999999997</v>
      </c>
      <c r="G13" s="69" t="s">
        <v>150</v>
      </c>
      <c r="H13" s="67">
        <v>580</v>
      </c>
      <c r="I13" s="68">
        <v>4192.8599999999997</v>
      </c>
      <c r="J13" s="69" t="s">
        <v>307</v>
      </c>
      <c r="K13" s="67">
        <v>1541</v>
      </c>
      <c r="L13" s="70">
        <v>4178.3900000000003</v>
      </c>
      <c r="M13" s="69" t="s">
        <v>308</v>
      </c>
    </row>
    <row r="14" spans="1:13" ht="12.75" customHeight="1" x14ac:dyDescent="0.25">
      <c r="A14" s="66" t="s">
        <v>10</v>
      </c>
      <c r="B14" s="67">
        <v>10861</v>
      </c>
      <c r="C14" s="68">
        <v>4728.8500000000004</v>
      </c>
      <c r="D14" s="69" t="s">
        <v>309</v>
      </c>
      <c r="E14" s="67">
        <v>9980</v>
      </c>
      <c r="F14" s="68">
        <v>4729.32</v>
      </c>
      <c r="G14" s="69" t="s">
        <v>310</v>
      </c>
      <c r="H14" s="67">
        <v>261</v>
      </c>
      <c r="I14" s="68">
        <v>4713.67</v>
      </c>
      <c r="J14" s="69" t="s">
        <v>311</v>
      </c>
      <c r="K14" s="67">
        <v>620</v>
      </c>
      <c r="L14" s="70">
        <v>4727.53</v>
      </c>
      <c r="M14" s="69" t="s">
        <v>312</v>
      </c>
    </row>
    <row r="15" spans="1:13" ht="12.75" customHeight="1" x14ac:dyDescent="0.25">
      <c r="A15" s="66" t="s">
        <v>11</v>
      </c>
      <c r="B15" s="67">
        <v>11714</v>
      </c>
      <c r="C15" s="68">
        <v>5452.49</v>
      </c>
      <c r="D15" s="69" t="s">
        <v>313</v>
      </c>
      <c r="E15" s="67">
        <v>10845</v>
      </c>
      <c r="F15" s="68">
        <v>5452.86</v>
      </c>
      <c r="G15" s="69" t="s">
        <v>314</v>
      </c>
      <c r="H15" s="67">
        <v>217</v>
      </c>
      <c r="I15" s="68">
        <v>5440.17</v>
      </c>
      <c r="J15" s="69" t="s">
        <v>315</v>
      </c>
      <c r="K15" s="67">
        <v>652</v>
      </c>
      <c r="L15" s="70">
        <v>5450.3</v>
      </c>
      <c r="M15" s="69" t="s">
        <v>316</v>
      </c>
    </row>
    <row r="16" spans="1:13" ht="12.75" customHeight="1" x14ac:dyDescent="0.25">
      <c r="A16" s="66" t="s">
        <v>12</v>
      </c>
      <c r="B16" s="67">
        <v>4118</v>
      </c>
      <c r="C16" s="68">
        <v>6440.11</v>
      </c>
      <c r="D16" s="69" t="s">
        <v>317</v>
      </c>
      <c r="E16" s="67">
        <v>4011</v>
      </c>
      <c r="F16" s="68">
        <v>6441.49</v>
      </c>
      <c r="G16" s="69" t="s">
        <v>318</v>
      </c>
      <c r="H16" s="67">
        <v>75</v>
      </c>
      <c r="I16" s="68">
        <v>6411.71</v>
      </c>
      <c r="J16" s="69" t="s">
        <v>319</v>
      </c>
      <c r="K16" s="67">
        <v>32</v>
      </c>
      <c r="L16" s="70">
        <v>6334.69</v>
      </c>
      <c r="M16" s="69" t="s">
        <v>320</v>
      </c>
    </row>
    <row r="17" spans="1:13" ht="12.75" customHeight="1" x14ac:dyDescent="0.25">
      <c r="A17" s="66" t="s">
        <v>13</v>
      </c>
      <c r="B17" s="67">
        <v>1543</v>
      </c>
      <c r="C17" s="68">
        <v>7451.39</v>
      </c>
      <c r="D17" s="69" t="s">
        <v>321</v>
      </c>
      <c r="E17" s="67">
        <v>1496</v>
      </c>
      <c r="F17" s="68">
        <v>7455.29</v>
      </c>
      <c r="G17" s="69" t="s">
        <v>322</v>
      </c>
      <c r="H17" s="67">
        <v>34</v>
      </c>
      <c r="I17" s="68">
        <v>7373.8</v>
      </c>
      <c r="J17" s="69" t="s">
        <v>323</v>
      </c>
      <c r="K17" s="67">
        <v>13</v>
      </c>
      <c r="L17" s="70">
        <v>7205.03</v>
      </c>
      <c r="M17" s="69" t="s">
        <v>324</v>
      </c>
    </row>
    <row r="18" spans="1:13" ht="12.75" customHeight="1" x14ac:dyDescent="0.25">
      <c r="A18" s="66" t="s">
        <v>82</v>
      </c>
      <c r="B18" s="67">
        <v>629</v>
      </c>
      <c r="C18" s="68">
        <v>8407.23</v>
      </c>
      <c r="D18" s="69" t="s">
        <v>325</v>
      </c>
      <c r="E18" s="67">
        <v>610</v>
      </c>
      <c r="F18" s="68">
        <v>8392.31</v>
      </c>
      <c r="G18" s="69" t="s">
        <v>326</v>
      </c>
      <c r="H18" s="67">
        <v>17</v>
      </c>
      <c r="I18" s="68">
        <v>8804.89</v>
      </c>
      <c r="J18" s="69" t="s">
        <v>327</v>
      </c>
      <c r="K18" s="67">
        <v>2</v>
      </c>
      <c r="L18" s="70">
        <v>9577.98</v>
      </c>
      <c r="M18" s="69" t="s">
        <v>328</v>
      </c>
    </row>
    <row r="19" spans="1:13" ht="11.25" customHeight="1" x14ac:dyDescent="0.25">
      <c r="A19" s="71" t="s">
        <v>0</v>
      </c>
      <c r="B19" s="72">
        <v>271677</v>
      </c>
      <c r="C19" s="73">
        <v>2979.57</v>
      </c>
      <c r="D19" s="74" t="s">
        <v>151</v>
      </c>
      <c r="E19" s="72">
        <v>207354</v>
      </c>
      <c r="F19" s="73">
        <v>3159.71</v>
      </c>
      <c r="G19" s="74" t="s">
        <v>329</v>
      </c>
      <c r="H19" s="72">
        <v>12598</v>
      </c>
      <c r="I19" s="73">
        <v>2706.74</v>
      </c>
      <c r="J19" s="74" t="s">
        <v>330</v>
      </c>
      <c r="K19" s="72">
        <v>51725</v>
      </c>
      <c r="L19" s="75">
        <v>2323.86</v>
      </c>
      <c r="M19" s="74" t="s">
        <v>331</v>
      </c>
    </row>
    <row r="20" spans="1:13" x14ac:dyDescent="0.25">
      <c r="A20" s="181" t="s">
        <v>100</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pageMargins left="3.937007874015748E-2" right="3.937007874015748E-2" top="0.11811023622047245" bottom="0.11811023622047245"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Q31" sqref="Q31"/>
    </sheetView>
  </sheetViews>
  <sheetFormatPr defaultRowHeight="15" x14ac:dyDescent="0.25"/>
  <cols>
    <col min="1" max="1" width="18.140625" customWidth="1"/>
    <col min="2" max="2" width="10.28515625" customWidth="1"/>
    <col min="4" max="4" width="10" customWidth="1"/>
    <col min="5" max="5" width="9.85546875" customWidth="1"/>
    <col min="7" max="7" width="9.5703125" customWidth="1"/>
    <col min="10" max="10" width="9.7109375" customWidth="1"/>
    <col min="11" max="11" width="10" customWidth="1"/>
    <col min="13" max="13" width="9.85546875" customWidth="1"/>
  </cols>
  <sheetData>
    <row r="1" spans="1:13" ht="36.75" customHeight="1" x14ac:dyDescent="0.25">
      <c r="A1" s="182" t="s">
        <v>158</v>
      </c>
      <c r="B1" s="182"/>
      <c r="C1" s="182"/>
      <c r="D1" s="182"/>
      <c r="E1" s="182"/>
      <c r="F1" s="182"/>
      <c r="G1" s="182"/>
      <c r="H1" s="182"/>
      <c r="I1" s="182"/>
      <c r="J1" s="182"/>
      <c r="K1" s="182"/>
      <c r="L1" s="182"/>
      <c r="M1" s="182"/>
    </row>
    <row r="2" spans="1:13" ht="12" customHeight="1" x14ac:dyDescent="0.25">
      <c r="A2" s="65"/>
      <c r="B2" s="65"/>
      <c r="C2" s="65"/>
      <c r="E2" s="115"/>
      <c r="F2" s="65"/>
      <c r="G2" s="115"/>
      <c r="H2" s="65"/>
      <c r="I2" s="188" t="str">
        <f>'stranica 3'!$I$2:$L$2</f>
        <v>situation: 31 August 2019</v>
      </c>
      <c r="J2" s="188"/>
      <c r="K2" s="188"/>
      <c r="L2" s="188"/>
      <c r="M2" s="188"/>
    </row>
    <row r="3" spans="1:13" ht="24" customHeight="1" x14ac:dyDescent="0.25">
      <c r="A3" s="183" t="s">
        <v>69</v>
      </c>
      <c r="B3" s="185" t="s">
        <v>70</v>
      </c>
      <c r="C3" s="186"/>
      <c r="D3" s="187"/>
      <c r="E3" s="185" t="s">
        <v>71</v>
      </c>
      <c r="F3" s="186"/>
      <c r="G3" s="187"/>
      <c r="H3" s="185" t="s">
        <v>72</v>
      </c>
      <c r="I3" s="186"/>
      <c r="J3" s="187"/>
      <c r="K3" s="185" t="s">
        <v>73</v>
      </c>
      <c r="L3" s="186"/>
      <c r="M3" s="187"/>
    </row>
    <row r="4" spans="1:13" ht="33" customHeight="1" x14ac:dyDescent="0.25">
      <c r="A4" s="184"/>
      <c r="B4" s="13" t="s">
        <v>75</v>
      </c>
      <c r="C4" s="14" t="s">
        <v>76</v>
      </c>
      <c r="D4" s="15" t="s">
        <v>77</v>
      </c>
      <c r="E4" s="13" t="s">
        <v>75</v>
      </c>
      <c r="F4" s="14" t="s">
        <v>76</v>
      </c>
      <c r="G4" s="15" t="s">
        <v>77</v>
      </c>
      <c r="H4" s="13" t="s">
        <v>76</v>
      </c>
      <c r="I4" s="13" t="s">
        <v>76</v>
      </c>
      <c r="J4" s="15" t="s">
        <v>77</v>
      </c>
      <c r="K4" s="13" t="s">
        <v>75</v>
      </c>
      <c r="L4" s="14" t="s">
        <v>76</v>
      </c>
      <c r="M4" s="15" t="s">
        <v>77</v>
      </c>
    </row>
    <row r="5" spans="1:13" ht="12.75" customHeight="1" x14ac:dyDescent="0.25">
      <c r="A5" s="66" t="s">
        <v>74</v>
      </c>
      <c r="B5" s="67">
        <v>3581</v>
      </c>
      <c r="C5" s="68">
        <v>325.81</v>
      </c>
      <c r="D5" s="69" t="s">
        <v>288</v>
      </c>
      <c r="E5" s="67">
        <v>897</v>
      </c>
      <c r="F5" s="68">
        <v>294.95999999999998</v>
      </c>
      <c r="G5" s="69" t="s">
        <v>152</v>
      </c>
      <c r="H5" s="67">
        <v>2112</v>
      </c>
      <c r="I5" s="68">
        <v>337.83</v>
      </c>
      <c r="J5" s="69" t="s">
        <v>332</v>
      </c>
      <c r="K5" s="67">
        <v>572</v>
      </c>
      <c r="L5" s="70">
        <v>329.8</v>
      </c>
      <c r="M5" s="69" t="s">
        <v>333</v>
      </c>
    </row>
    <row r="6" spans="1:13" ht="12.75" customHeight="1" x14ac:dyDescent="0.25">
      <c r="A6" s="66" t="s">
        <v>2</v>
      </c>
      <c r="B6" s="67">
        <v>19215</v>
      </c>
      <c r="C6" s="68">
        <v>867.3</v>
      </c>
      <c r="D6" s="69" t="s">
        <v>334</v>
      </c>
      <c r="E6" s="67">
        <v>2593</v>
      </c>
      <c r="F6" s="68">
        <v>852.64</v>
      </c>
      <c r="G6" s="69" t="s">
        <v>335</v>
      </c>
      <c r="H6" s="67">
        <v>4173</v>
      </c>
      <c r="I6" s="68">
        <v>815.28</v>
      </c>
      <c r="J6" s="69" t="s">
        <v>336</v>
      </c>
      <c r="K6" s="67">
        <v>12449</v>
      </c>
      <c r="L6" s="70">
        <v>887.79</v>
      </c>
      <c r="M6" s="69" t="s">
        <v>337</v>
      </c>
    </row>
    <row r="7" spans="1:13" ht="12.75" customHeight="1" x14ac:dyDescent="0.25">
      <c r="A7" s="66" t="s">
        <v>3</v>
      </c>
      <c r="B7" s="67">
        <v>84247</v>
      </c>
      <c r="C7" s="68">
        <v>1257.6099999999999</v>
      </c>
      <c r="D7" s="69" t="s">
        <v>338</v>
      </c>
      <c r="E7" s="67">
        <v>46134</v>
      </c>
      <c r="F7" s="68">
        <v>1248.17</v>
      </c>
      <c r="G7" s="69" t="s">
        <v>339</v>
      </c>
      <c r="H7" s="67">
        <v>14245</v>
      </c>
      <c r="I7" s="68">
        <v>1286.92</v>
      </c>
      <c r="J7" s="69" t="s">
        <v>340</v>
      </c>
      <c r="K7" s="67">
        <v>23868</v>
      </c>
      <c r="L7" s="70">
        <v>1258.3699999999999</v>
      </c>
      <c r="M7" s="69" t="s">
        <v>148</v>
      </c>
    </row>
    <row r="8" spans="1:13" ht="12.75" customHeight="1" x14ac:dyDescent="0.25">
      <c r="A8" s="66" t="s">
        <v>4</v>
      </c>
      <c r="B8" s="67">
        <v>131819</v>
      </c>
      <c r="C8" s="68">
        <v>1766.79</v>
      </c>
      <c r="D8" s="69" t="s">
        <v>341</v>
      </c>
      <c r="E8" s="67">
        <v>77443</v>
      </c>
      <c r="F8" s="68">
        <v>1775.75</v>
      </c>
      <c r="G8" s="69" t="s">
        <v>342</v>
      </c>
      <c r="H8" s="67">
        <v>28827</v>
      </c>
      <c r="I8" s="68">
        <v>1761.08</v>
      </c>
      <c r="J8" s="69" t="s">
        <v>343</v>
      </c>
      <c r="K8" s="67">
        <v>25549</v>
      </c>
      <c r="L8" s="70">
        <v>1746.05</v>
      </c>
      <c r="M8" s="69" t="s">
        <v>344</v>
      </c>
    </row>
    <row r="9" spans="1:13" ht="12.75" customHeight="1" x14ac:dyDescent="0.25">
      <c r="A9" s="66" t="s">
        <v>5</v>
      </c>
      <c r="B9" s="67">
        <v>129938</v>
      </c>
      <c r="C9" s="68">
        <v>2244.71</v>
      </c>
      <c r="D9" s="69" t="s">
        <v>345</v>
      </c>
      <c r="E9" s="67">
        <v>77391</v>
      </c>
      <c r="F9" s="68">
        <v>2253.41</v>
      </c>
      <c r="G9" s="69" t="s">
        <v>346</v>
      </c>
      <c r="H9" s="67">
        <v>23682</v>
      </c>
      <c r="I9" s="68">
        <v>2243.3200000000002</v>
      </c>
      <c r="J9" s="69" t="s">
        <v>347</v>
      </c>
      <c r="K9" s="67">
        <v>28865</v>
      </c>
      <c r="L9" s="70">
        <v>2222.5</v>
      </c>
      <c r="M9" s="69" t="s">
        <v>348</v>
      </c>
    </row>
    <row r="10" spans="1:13" ht="12.75" customHeight="1" x14ac:dyDescent="0.25">
      <c r="A10" s="66" t="s">
        <v>6</v>
      </c>
      <c r="B10" s="67">
        <v>101645</v>
      </c>
      <c r="C10" s="68">
        <v>2748.42</v>
      </c>
      <c r="D10" s="69" t="s">
        <v>349</v>
      </c>
      <c r="E10" s="67">
        <v>68344</v>
      </c>
      <c r="F10" s="68">
        <v>2752.54</v>
      </c>
      <c r="G10" s="69" t="s">
        <v>350</v>
      </c>
      <c r="H10" s="67">
        <v>13217</v>
      </c>
      <c r="I10" s="68">
        <v>2759.91</v>
      </c>
      <c r="J10" s="69" t="s">
        <v>351</v>
      </c>
      <c r="K10" s="67">
        <v>20084</v>
      </c>
      <c r="L10" s="70">
        <v>2726.88</v>
      </c>
      <c r="M10" s="69" t="s">
        <v>352</v>
      </c>
    </row>
    <row r="11" spans="1:13" ht="12.75" customHeight="1" x14ac:dyDescent="0.25">
      <c r="A11" s="66" t="s">
        <v>7</v>
      </c>
      <c r="B11" s="67">
        <v>69585</v>
      </c>
      <c r="C11" s="68">
        <v>3233.33</v>
      </c>
      <c r="D11" s="69" t="s">
        <v>353</v>
      </c>
      <c r="E11" s="67">
        <v>52444</v>
      </c>
      <c r="F11" s="68">
        <v>3237.6</v>
      </c>
      <c r="G11" s="69" t="s">
        <v>354</v>
      </c>
      <c r="H11" s="67">
        <v>5725</v>
      </c>
      <c r="I11" s="68">
        <v>3203.14</v>
      </c>
      <c r="J11" s="69" t="s">
        <v>355</v>
      </c>
      <c r="K11" s="67">
        <v>11416</v>
      </c>
      <c r="L11" s="70">
        <v>3228.83</v>
      </c>
      <c r="M11" s="69" t="s">
        <v>356</v>
      </c>
    </row>
    <row r="12" spans="1:13" ht="12.75" customHeight="1" x14ac:dyDescent="0.25">
      <c r="A12" s="66" t="s">
        <v>8</v>
      </c>
      <c r="B12" s="67">
        <v>50904</v>
      </c>
      <c r="C12" s="68">
        <v>3745.31</v>
      </c>
      <c r="D12" s="69" t="s">
        <v>357</v>
      </c>
      <c r="E12" s="67">
        <v>42016</v>
      </c>
      <c r="F12" s="68">
        <v>3747.84</v>
      </c>
      <c r="G12" s="69" t="s">
        <v>255</v>
      </c>
      <c r="H12" s="67">
        <v>2254</v>
      </c>
      <c r="I12" s="68">
        <v>3714.39</v>
      </c>
      <c r="J12" s="69" t="s">
        <v>358</v>
      </c>
      <c r="K12" s="67">
        <v>6634</v>
      </c>
      <c r="L12" s="70">
        <v>3739.79</v>
      </c>
      <c r="M12" s="69" t="s">
        <v>359</v>
      </c>
    </row>
    <row r="13" spans="1:13" ht="12.75" customHeight="1" x14ac:dyDescent="0.25">
      <c r="A13" s="66" t="s">
        <v>9</v>
      </c>
      <c r="B13" s="67">
        <v>38752</v>
      </c>
      <c r="C13" s="68">
        <v>4230.3900000000003</v>
      </c>
      <c r="D13" s="69" t="s">
        <v>360</v>
      </c>
      <c r="E13" s="67">
        <v>33757</v>
      </c>
      <c r="F13" s="68">
        <v>4234.03</v>
      </c>
      <c r="G13" s="69" t="s">
        <v>361</v>
      </c>
      <c r="H13" s="67">
        <v>841</v>
      </c>
      <c r="I13" s="68">
        <v>4203.46</v>
      </c>
      <c r="J13" s="69" t="s">
        <v>362</v>
      </c>
      <c r="K13" s="67">
        <v>4154</v>
      </c>
      <c r="L13" s="70">
        <v>4206.24</v>
      </c>
      <c r="M13" s="69" t="s">
        <v>363</v>
      </c>
    </row>
    <row r="14" spans="1:13" ht="12.75" customHeight="1" x14ac:dyDescent="0.25">
      <c r="A14" s="66" t="s">
        <v>10</v>
      </c>
      <c r="B14" s="67">
        <v>24338</v>
      </c>
      <c r="C14" s="68">
        <v>4728.91</v>
      </c>
      <c r="D14" s="69" t="s">
        <v>364</v>
      </c>
      <c r="E14" s="67">
        <v>21786</v>
      </c>
      <c r="F14" s="68">
        <v>4728.5</v>
      </c>
      <c r="G14" s="69" t="s">
        <v>365</v>
      </c>
      <c r="H14" s="67">
        <v>402</v>
      </c>
      <c r="I14" s="68">
        <v>4742.74</v>
      </c>
      <c r="J14" s="69" t="s">
        <v>155</v>
      </c>
      <c r="K14" s="67">
        <v>2150</v>
      </c>
      <c r="L14" s="70">
        <v>4730.41</v>
      </c>
      <c r="M14" s="69" t="s">
        <v>366</v>
      </c>
    </row>
    <row r="15" spans="1:13" ht="12.75" customHeight="1" x14ac:dyDescent="0.25">
      <c r="A15" s="66" t="s">
        <v>11</v>
      </c>
      <c r="B15" s="67">
        <v>26414</v>
      </c>
      <c r="C15" s="68">
        <v>5453.26</v>
      </c>
      <c r="D15" s="69" t="s">
        <v>367</v>
      </c>
      <c r="E15" s="67">
        <v>23318</v>
      </c>
      <c r="F15" s="68">
        <v>5453.31</v>
      </c>
      <c r="G15" s="69" t="s">
        <v>368</v>
      </c>
      <c r="H15" s="67">
        <v>387</v>
      </c>
      <c r="I15" s="68">
        <v>5434.48</v>
      </c>
      <c r="J15" s="69" t="s">
        <v>369</v>
      </c>
      <c r="K15" s="67">
        <v>2709</v>
      </c>
      <c r="L15" s="70">
        <v>5455.52</v>
      </c>
      <c r="M15" s="69" t="s">
        <v>370</v>
      </c>
    </row>
    <row r="16" spans="1:13" ht="12.75" customHeight="1" x14ac:dyDescent="0.25">
      <c r="A16" s="66" t="s">
        <v>12</v>
      </c>
      <c r="B16" s="67">
        <v>8887</v>
      </c>
      <c r="C16" s="68">
        <v>6427.04</v>
      </c>
      <c r="D16" s="69" t="s">
        <v>371</v>
      </c>
      <c r="E16" s="67">
        <v>8236</v>
      </c>
      <c r="F16" s="68">
        <v>6429.01</v>
      </c>
      <c r="G16" s="69" t="s">
        <v>372</v>
      </c>
      <c r="H16" s="67">
        <v>118</v>
      </c>
      <c r="I16" s="68">
        <v>6416.18</v>
      </c>
      <c r="J16" s="69" t="s">
        <v>119</v>
      </c>
      <c r="K16" s="67">
        <v>533</v>
      </c>
      <c r="L16" s="70">
        <v>6398.95</v>
      </c>
      <c r="M16" s="69" t="s">
        <v>153</v>
      </c>
    </row>
    <row r="17" spans="1:13" ht="12.75" customHeight="1" x14ac:dyDescent="0.25">
      <c r="A17" s="66" t="s">
        <v>13</v>
      </c>
      <c r="B17" s="67">
        <v>4473</v>
      </c>
      <c r="C17" s="68">
        <v>7456.94</v>
      </c>
      <c r="D17" s="69" t="s">
        <v>154</v>
      </c>
      <c r="E17" s="67">
        <v>4273</v>
      </c>
      <c r="F17" s="68">
        <v>7460.41</v>
      </c>
      <c r="G17" s="69" t="s">
        <v>373</v>
      </c>
      <c r="H17" s="67">
        <v>28</v>
      </c>
      <c r="I17" s="68">
        <v>7454.36</v>
      </c>
      <c r="J17" s="69" t="s">
        <v>374</v>
      </c>
      <c r="K17" s="67">
        <v>172</v>
      </c>
      <c r="L17" s="70">
        <v>7371.01</v>
      </c>
      <c r="M17" s="69" t="s">
        <v>375</v>
      </c>
    </row>
    <row r="18" spans="1:13" ht="12.75" customHeight="1" x14ac:dyDescent="0.25">
      <c r="A18" s="66" t="s">
        <v>82</v>
      </c>
      <c r="B18" s="67">
        <v>5358</v>
      </c>
      <c r="C18" s="68">
        <v>9314.1299999999992</v>
      </c>
      <c r="D18" s="69" t="s">
        <v>376</v>
      </c>
      <c r="E18" s="67">
        <v>5245</v>
      </c>
      <c r="F18" s="68">
        <v>9313.01</v>
      </c>
      <c r="G18" s="69" t="s">
        <v>377</v>
      </c>
      <c r="H18" s="67">
        <v>15</v>
      </c>
      <c r="I18" s="68">
        <v>9492.08</v>
      </c>
      <c r="J18" s="69" t="s">
        <v>378</v>
      </c>
      <c r="K18" s="67">
        <v>98</v>
      </c>
      <c r="L18" s="70">
        <v>9346.77</v>
      </c>
      <c r="M18" s="69" t="s">
        <v>379</v>
      </c>
    </row>
    <row r="19" spans="1:13" ht="11.25" customHeight="1" x14ac:dyDescent="0.25">
      <c r="A19" s="71" t="s">
        <v>0</v>
      </c>
      <c r="B19" s="72">
        <v>699156</v>
      </c>
      <c r="C19" s="73">
        <v>2727.3</v>
      </c>
      <c r="D19" s="74" t="s">
        <v>380</v>
      </c>
      <c r="E19" s="72">
        <v>463877</v>
      </c>
      <c r="F19" s="73">
        <v>3005.39</v>
      </c>
      <c r="G19" s="74" t="s">
        <v>381</v>
      </c>
      <c r="H19" s="72">
        <v>96026</v>
      </c>
      <c r="I19" s="73">
        <v>2063.84</v>
      </c>
      <c r="J19" s="74" t="s">
        <v>382</v>
      </c>
      <c r="K19" s="72">
        <v>139253</v>
      </c>
      <c r="L19" s="75">
        <v>2258.42</v>
      </c>
      <c r="M19" s="74" t="s">
        <v>383</v>
      </c>
    </row>
    <row r="20" spans="1:13" x14ac:dyDescent="0.25">
      <c r="A20" s="181" t="s">
        <v>100</v>
      </c>
      <c r="B20" s="181"/>
      <c r="C20" s="181"/>
      <c r="D20" s="181"/>
      <c r="E20" s="181"/>
      <c r="F20" s="181"/>
      <c r="G20" s="181"/>
      <c r="H20" s="181"/>
      <c r="I20" s="181"/>
      <c r="J20" s="181"/>
      <c r="K20" s="181"/>
      <c r="L20" s="181"/>
    </row>
  </sheetData>
  <mergeCells count="8">
    <mergeCell ref="A20:L20"/>
    <mergeCell ref="A1:M1"/>
    <mergeCell ref="A3:A4"/>
    <mergeCell ref="B3:D3"/>
    <mergeCell ref="E3:G3"/>
    <mergeCell ref="H3:J3"/>
    <mergeCell ref="K3:M3"/>
    <mergeCell ref="I2:M2"/>
  </mergeCells>
  <pageMargins left="0.82677165354330717" right="0.23622047244094491" top="0.11811023622047245" bottom="0.1181102362204724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Normal="100" workbookViewId="0">
      <selection activeCell="L20" sqref="L20"/>
    </sheetView>
  </sheetViews>
  <sheetFormatPr defaultRowHeight="12" x14ac:dyDescent="0.2"/>
  <cols>
    <col min="1" max="1" width="4.7109375" style="79" customWidth="1"/>
    <col min="2" max="2" width="62.7109375" style="80" customWidth="1"/>
    <col min="3" max="3" width="10" style="80" customWidth="1"/>
    <col min="4" max="4" width="10.7109375" style="80" customWidth="1"/>
    <col min="5" max="5" width="10.7109375" style="79" customWidth="1"/>
    <col min="6" max="16384" width="9.140625" style="79"/>
  </cols>
  <sheetData>
    <row r="1" spans="1:9" ht="12" customHeight="1" x14ac:dyDescent="0.2">
      <c r="A1" s="189" t="s">
        <v>87</v>
      </c>
      <c r="B1" s="189"/>
      <c r="C1" s="189"/>
      <c r="D1" s="189"/>
      <c r="E1" s="189"/>
    </row>
    <row r="2" spans="1:9" ht="8.25" customHeight="1" x14ac:dyDescent="0.2"/>
    <row r="3" spans="1:9" ht="15" customHeight="1" x14ac:dyDescent="0.2">
      <c r="B3" s="65"/>
      <c r="C3" s="188" t="s">
        <v>219</v>
      </c>
      <c r="D3" s="188"/>
      <c r="E3" s="188"/>
      <c r="F3" s="114"/>
      <c r="G3" s="114"/>
      <c r="H3" s="114"/>
      <c r="I3" s="114"/>
    </row>
    <row r="4" spans="1:9" s="85" customFormat="1" ht="31.5" customHeight="1" x14ac:dyDescent="0.25">
      <c r="A4" s="81" t="s">
        <v>84</v>
      </c>
      <c r="B4" s="77" t="s">
        <v>86</v>
      </c>
      <c r="C4" s="143" t="s">
        <v>78</v>
      </c>
      <c r="D4" s="144" t="s">
        <v>76</v>
      </c>
      <c r="E4" s="145" t="s">
        <v>85</v>
      </c>
    </row>
    <row r="5" spans="1:9" s="147" customFormat="1" ht="12" customHeight="1" x14ac:dyDescent="0.25">
      <c r="A5" s="83">
        <v>0</v>
      </c>
      <c r="B5" s="82">
        <v>1</v>
      </c>
      <c r="C5" s="83">
        <v>2</v>
      </c>
      <c r="D5" s="84">
        <v>3</v>
      </c>
      <c r="E5" s="146">
        <v>4</v>
      </c>
    </row>
    <row r="6" spans="1:9" ht="24.75" customHeight="1" x14ac:dyDescent="0.2">
      <c r="A6" s="193" t="s">
        <v>14</v>
      </c>
      <c r="B6" s="92" t="s">
        <v>101</v>
      </c>
      <c r="C6" s="93">
        <v>17264</v>
      </c>
      <c r="D6" s="116">
        <v>4203.9380433271544</v>
      </c>
      <c r="E6" s="94"/>
    </row>
    <row r="7" spans="1:9" ht="50.25" customHeight="1" x14ac:dyDescent="0.2">
      <c r="A7" s="194"/>
      <c r="B7" s="148" t="s">
        <v>114</v>
      </c>
      <c r="C7" s="98">
        <v>8674</v>
      </c>
      <c r="D7" s="99">
        <v>4324.96</v>
      </c>
      <c r="E7" s="123" t="s">
        <v>384</v>
      </c>
      <c r="F7" s="86">
        <v>32</v>
      </c>
    </row>
    <row r="8" spans="1:9" ht="60.75" customHeight="1" x14ac:dyDescent="0.2">
      <c r="A8" s="194"/>
      <c r="B8" s="90" t="s">
        <v>88</v>
      </c>
      <c r="C8" s="98">
        <v>8212</v>
      </c>
      <c r="D8" s="99">
        <v>4229.0600000000004</v>
      </c>
      <c r="E8" s="123" t="s">
        <v>385</v>
      </c>
      <c r="F8" s="86">
        <v>34</v>
      </c>
    </row>
    <row r="9" spans="1:9" ht="17.25" customHeight="1" x14ac:dyDescent="0.2">
      <c r="A9" s="194"/>
      <c r="B9" s="91" t="s">
        <v>92</v>
      </c>
      <c r="C9" s="100">
        <v>479</v>
      </c>
      <c r="D9" s="101">
        <v>4358.25</v>
      </c>
      <c r="E9" s="122" t="s">
        <v>386</v>
      </c>
      <c r="F9" s="86">
        <v>31</v>
      </c>
    </row>
    <row r="10" spans="1:9" ht="17.25" customHeight="1" x14ac:dyDescent="0.2">
      <c r="A10" s="95" t="s">
        <v>15</v>
      </c>
      <c r="B10" s="96" t="s">
        <v>89</v>
      </c>
      <c r="C10" s="102">
        <v>15583</v>
      </c>
      <c r="D10" s="103">
        <v>3874.86</v>
      </c>
      <c r="E10" s="121" t="s">
        <v>387</v>
      </c>
      <c r="F10" s="86">
        <v>30</v>
      </c>
    </row>
    <row r="11" spans="1:9" ht="17.25" customHeight="1" x14ac:dyDescent="0.2">
      <c r="A11" s="95" t="s">
        <v>16</v>
      </c>
      <c r="B11" s="96" t="s">
        <v>90</v>
      </c>
      <c r="C11" s="104">
        <v>4368</v>
      </c>
      <c r="D11" s="105">
        <v>2486.35</v>
      </c>
      <c r="E11" s="121" t="s">
        <v>388</v>
      </c>
      <c r="F11" s="86">
        <v>33</v>
      </c>
    </row>
    <row r="12" spans="1:9" ht="17.25" customHeight="1" x14ac:dyDescent="0.2">
      <c r="A12" s="95" t="s">
        <v>17</v>
      </c>
      <c r="B12" s="96" t="s">
        <v>91</v>
      </c>
      <c r="C12" s="104">
        <v>2882</v>
      </c>
      <c r="D12" s="105">
        <v>3960.42</v>
      </c>
      <c r="E12" s="121" t="s">
        <v>389</v>
      </c>
      <c r="F12" s="86">
        <v>33</v>
      </c>
    </row>
    <row r="13" spans="1:9" ht="27" customHeight="1" x14ac:dyDescent="0.2">
      <c r="A13" s="95" t="s">
        <v>18</v>
      </c>
      <c r="B13" s="96" t="s">
        <v>110</v>
      </c>
      <c r="C13" s="106">
        <v>71225</v>
      </c>
      <c r="D13" s="103">
        <v>5924.41</v>
      </c>
      <c r="E13" s="121" t="s">
        <v>390</v>
      </c>
      <c r="F13" s="86">
        <v>19</v>
      </c>
    </row>
    <row r="14" spans="1:9" ht="39" customHeight="1" x14ac:dyDescent="0.2">
      <c r="A14" s="95" t="s">
        <v>19</v>
      </c>
      <c r="B14" s="96" t="s">
        <v>111</v>
      </c>
      <c r="C14" s="107">
        <v>40993</v>
      </c>
      <c r="D14" s="103">
        <v>2738.58</v>
      </c>
      <c r="E14" s="121" t="s">
        <v>391</v>
      </c>
      <c r="F14" s="86">
        <v>28</v>
      </c>
    </row>
    <row r="15" spans="1:9" ht="17.25" customHeight="1" x14ac:dyDescent="0.2">
      <c r="A15" s="95" t="s">
        <v>20</v>
      </c>
      <c r="B15" s="96" t="s">
        <v>102</v>
      </c>
      <c r="C15" s="104">
        <v>5627</v>
      </c>
      <c r="D15" s="105">
        <v>3303.09</v>
      </c>
      <c r="E15" s="122" t="s">
        <v>33</v>
      </c>
      <c r="F15" s="86">
        <v>28</v>
      </c>
    </row>
    <row r="16" spans="1:9" ht="22.5" customHeight="1" x14ac:dyDescent="0.2">
      <c r="A16" s="95" t="s">
        <v>21</v>
      </c>
      <c r="B16" s="96" t="s">
        <v>109</v>
      </c>
      <c r="C16" s="108">
        <v>139</v>
      </c>
      <c r="D16" s="109">
        <v>3206.49</v>
      </c>
      <c r="E16" s="121" t="s">
        <v>156</v>
      </c>
      <c r="F16" s="86">
        <v>38</v>
      </c>
      <c r="G16" s="87"/>
    </row>
    <row r="17" spans="1:8" ht="17.25" customHeight="1" x14ac:dyDescent="0.2">
      <c r="A17" s="95" t="s">
        <v>22</v>
      </c>
      <c r="B17" s="97" t="s">
        <v>93</v>
      </c>
      <c r="C17" s="110">
        <v>10289</v>
      </c>
      <c r="D17" s="109">
        <v>2923.27</v>
      </c>
      <c r="E17" s="126" t="s">
        <v>392</v>
      </c>
      <c r="F17" s="86">
        <v>29</v>
      </c>
    </row>
    <row r="18" spans="1:8" ht="26.25" customHeight="1" x14ac:dyDescent="0.2">
      <c r="A18" s="95" t="s">
        <v>23</v>
      </c>
      <c r="B18" s="96" t="s">
        <v>103</v>
      </c>
      <c r="C18" s="104">
        <v>669</v>
      </c>
      <c r="D18" s="105">
        <v>10030.370000000001</v>
      </c>
      <c r="E18" s="121" t="s">
        <v>393</v>
      </c>
      <c r="F18" s="86">
        <v>33</v>
      </c>
    </row>
    <row r="19" spans="1:8" ht="26.25" customHeight="1" x14ac:dyDescent="0.2">
      <c r="A19" s="95" t="s">
        <v>24</v>
      </c>
      <c r="B19" s="96" t="s">
        <v>108</v>
      </c>
      <c r="C19" s="104">
        <v>96</v>
      </c>
      <c r="D19" s="105">
        <v>3328.56</v>
      </c>
      <c r="E19" s="121" t="s">
        <v>394</v>
      </c>
      <c r="F19" s="86">
        <v>29</v>
      </c>
    </row>
    <row r="20" spans="1:8" ht="24" customHeight="1" x14ac:dyDescent="0.2">
      <c r="A20" s="95" t="s">
        <v>25</v>
      </c>
      <c r="B20" s="96" t="s">
        <v>112</v>
      </c>
      <c r="C20" s="104">
        <v>34</v>
      </c>
      <c r="D20" s="105">
        <v>3761.75</v>
      </c>
      <c r="E20" s="122" t="s">
        <v>33</v>
      </c>
      <c r="F20" s="86" t="str">
        <f t="shared" ref="F20" si="0">LEFT(E20,3)</f>
        <v>−</v>
      </c>
    </row>
    <row r="21" spans="1:8" ht="17.25" customHeight="1" x14ac:dyDescent="0.2">
      <c r="A21" s="95" t="s">
        <v>26</v>
      </c>
      <c r="B21" s="96" t="s">
        <v>104</v>
      </c>
      <c r="C21" s="104">
        <v>142</v>
      </c>
      <c r="D21" s="105">
        <v>9025.39</v>
      </c>
      <c r="E21" s="121" t="s">
        <v>395</v>
      </c>
      <c r="F21" s="86">
        <v>42</v>
      </c>
    </row>
    <row r="22" spans="1:8" s="87" customFormat="1" ht="17.25" customHeight="1" x14ac:dyDescent="0.2">
      <c r="A22" s="95" t="s">
        <v>27</v>
      </c>
      <c r="B22" s="96" t="s">
        <v>94</v>
      </c>
      <c r="C22" s="104">
        <v>255</v>
      </c>
      <c r="D22" s="105">
        <v>3928.64</v>
      </c>
      <c r="E22" s="121" t="s">
        <v>396</v>
      </c>
      <c r="F22" s="86">
        <v>30</v>
      </c>
      <c r="H22" s="79"/>
    </row>
    <row r="23" spans="1:8" s="87" customFormat="1" ht="17.25" customHeight="1" x14ac:dyDescent="0.2">
      <c r="A23" s="95" t="s">
        <v>28</v>
      </c>
      <c r="B23" s="96" t="s">
        <v>105</v>
      </c>
      <c r="C23" s="104">
        <v>868</v>
      </c>
      <c r="D23" s="105">
        <v>3190.34</v>
      </c>
      <c r="E23" s="121" t="s">
        <v>157</v>
      </c>
      <c r="F23" s="86">
        <v>28</v>
      </c>
      <c r="H23" s="79"/>
    </row>
    <row r="24" spans="1:8" ht="26.25" customHeight="1" x14ac:dyDescent="0.2">
      <c r="A24" s="95" t="s">
        <v>29</v>
      </c>
      <c r="B24" s="96" t="s">
        <v>106</v>
      </c>
      <c r="C24" s="106">
        <v>168</v>
      </c>
      <c r="D24" s="103">
        <v>2122.77</v>
      </c>
      <c r="E24" s="121" t="s">
        <v>397</v>
      </c>
      <c r="F24" s="86">
        <v>30</v>
      </c>
    </row>
    <row r="25" spans="1:8" ht="17.25" customHeight="1" x14ac:dyDescent="0.2">
      <c r="A25" s="95" t="s">
        <v>30</v>
      </c>
      <c r="B25" s="96" t="s">
        <v>107</v>
      </c>
      <c r="C25" s="106">
        <v>6726</v>
      </c>
      <c r="D25" s="103">
        <v>3182</v>
      </c>
      <c r="E25" s="122" t="s">
        <v>398</v>
      </c>
      <c r="F25" s="86">
        <v>7</v>
      </c>
    </row>
    <row r="26" spans="1:8" ht="18.75" customHeight="1" x14ac:dyDescent="0.2">
      <c r="A26" s="190" t="s">
        <v>64</v>
      </c>
      <c r="B26" s="191"/>
      <c r="C26" s="111">
        <v>177429</v>
      </c>
      <c r="D26" s="112" t="s">
        <v>1</v>
      </c>
      <c r="E26" s="112" t="s">
        <v>1</v>
      </c>
    </row>
    <row r="27" spans="1:8" x14ac:dyDescent="0.2">
      <c r="A27" s="192"/>
      <c r="B27" s="192"/>
      <c r="C27" s="88"/>
      <c r="D27" s="89"/>
    </row>
  </sheetData>
  <mergeCells count="5">
    <mergeCell ref="A1:E1"/>
    <mergeCell ref="A26:B26"/>
    <mergeCell ref="A27:B27"/>
    <mergeCell ref="C3:E3"/>
    <mergeCell ref="A6:A9"/>
  </mergeCells>
  <pageMargins left="0.11811023622047245" right="0.11811023622047245" top="0.15748031496062992"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5</vt:i4>
      </vt:variant>
      <vt:variant>
        <vt:lpstr>Imenovani rasponi</vt:lpstr>
      </vt:variant>
      <vt:variant>
        <vt:i4>5</vt:i4>
      </vt:variant>
    </vt:vector>
  </HeadingPairs>
  <TitlesOfParts>
    <vt:vector size="10" baseType="lpstr">
      <vt:lpstr>stranica 1 i 2</vt:lpstr>
      <vt:lpstr>stranica 3</vt:lpstr>
      <vt:lpstr>stranica 4</vt:lpstr>
      <vt:lpstr>stranica 5</vt:lpstr>
      <vt:lpstr>stranica 6</vt:lpstr>
      <vt:lpstr>'stranica 1 i 2'!Podrucje_ispisa</vt:lpstr>
      <vt:lpstr>'stranica 3'!Podrucje_ispisa</vt:lpstr>
      <vt:lpstr>'stranica 4'!Podrucje_ispisa</vt:lpstr>
      <vt:lpstr>'stranica 5'!Podrucje_ispisa</vt:lpstr>
      <vt:lpstr>'stranica 6'!Podrucje_ispisa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Gordana Živec Šašić</dc:creator>
  <cp:lastModifiedBy>Gordana Živec Šašić</cp:lastModifiedBy>
  <cp:lastPrinted>2019-09-20T12:05:59Z</cp:lastPrinted>
  <dcterms:created xsi:type="dcterms:W3CDTF">2018-09-19T07:11:38Z</dcterms:created>
  <dcterms:modified xsi:type="dcterms:W3CDTF">2019-09-20T12:06:17Z</dcterms:modified>
</cp:coreProperties>
</file>