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<sst xmlns="http://schemas.openxmlformats.org/spreadsheetml/2006/main" count="519" uniqueCount="393">
  <si>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</si>
  <si>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</si>
  <si>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</si>
  <si>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</si>
  <si>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</si>
  <si>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</si>
  <si>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</si>
  <si>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</si>
  <si>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</si>
  <si>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</si>
  <si>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</si>
  <si>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</si>
  <si>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</si>
  <si>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</si>
  <si>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</si>
  <si>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</si>
  <si>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</si>
  <si>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</si>
  <si>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</si>
  <si>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</si>
  <si>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</si>
  <si>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</si>
  <si>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</si>
  <si>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</si>
  <si>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</si>
  <si>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</si>
  <si>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</si>
  <si>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</si>
  <si>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</si>
  <si>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</si>
  <si>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</si>
  <si>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</si>
  <si>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 xml:space="preserve"> 72 06 </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</si>
  <si>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</si>
  <si>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</si>
  <si>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</si>
  <si>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</si>
  <si>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</si>
  <si>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</si>
  <si>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</si>
  <si>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</si>
  <si>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</si>
  <si>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</si>
  <si>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</si>
  <si>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</si>
  <si>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</si>
  <si>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</si>
  <si>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</si>
  <si>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</si>
  <si>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</si>
  <si>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</si>
  <si>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</si>
  <si>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</si>
  <si>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</si>
  <si>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</si>
  <si>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</si>
  <si>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2019</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</si>
  <si>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</si>
  <si>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</si>
  <si>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</si>
  <si>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</si>
  <si>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</si>
  <si>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</si>
  <si>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2019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</si>
  <si>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t>
  </si>
  <si>
    <t>Beneficiaries to insurees ratio</t>
  </si>
  <si>
    <t>Total pension expenditure in 2019   -  in HRK billions (plan)</t>
  </si>
  <si>
    <r>
      <t xml:space="preserve">Total expenditure for 2019,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</si>
  <si>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</si>
  <si>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</si>
  <si>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</si>
  <si>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</si>
  <si>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</si>
  <si>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</si>
  <si>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</si>
  <si>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</si>
  <si>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</si>
  <si>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</si>
  <si>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</si>
  <si>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</si>
  <si>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</si>
  <si>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</si>
  <si>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</si>
  <si>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</si>
  <si>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</si>
  <si>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</si>
  <si>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</si>
  <si>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</si>
  <si>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</si>
  <si>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</si>
  <si>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</si>
  <si>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</si>
  <si>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</si>
  <si>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</si>
  <si>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</si>
  <si>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</si>
  <si>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</si>
  <si>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</si>
  <si>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</si>
  <si>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</si>
  <si>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</si>
  <si>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</si>
  <si>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</si>
  <si>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</si>
  <si>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</si>
  <si>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</si>
  <si>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</si>
  <si>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</si>
  <si>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</si>
  <si>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</si>
  <si>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</si>
  <si>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</si>
  <si>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</si>
  <si>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</si>
  <si>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</si>
  <si>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73 08 </t>
  </si>
  <si>
    <t xml:space="preserve"> 74 01 </t>
  </si>
  <si>
    <t xml:space="preserve"> 63 10 </t>
  </si>
  <si>
    <t xml:space="preserve"> 74 09 </t>
  </si>
  <si>
    <t xml:space="preserve"> 74 03 </t>
  </si>
  <si>
    <t xml:space="preserve"> 72 04 </t>
  </si>
  <si>
    <t xml:space="preserve"> 62 00 </t>
  </si>
  <si>
    <t xml:space="preserve"> 63 04 </t>
  </si>
  <si>
    <t xml:space="preserve"> 61 11 </t>
  </si>
  <si>
    <t xml:space="preserve"> 64 08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</si>
  <si>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</si>
  <si>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</si>
  <si>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t xml:space="preserve"> 59 09 </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</si>
  <si>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and 115/18)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</si>
  <si>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t xml:space="preserve"> 72 03 </t>
  </si>
  <si>
    <t xml:space="preserve"> 64 00 </t>
  </si>
  <si>
    <t xml:space="preserve"> 54 00 </t>
  </si>
  <si>
    <t xml:space="preserve"> 53 06 </t>
  </si>
  <si>
    <t xml:space="preserve"> 37 09 12  </t>
  </si>
  <si>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</si>
  <si>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 xml:space="preserve">Current value of pension </t>
    </r>
    <r>
      <rPr>
        <b/>
        <sz val="10"/>
        <color theme="1"/>
        <rFont val="Calibri"/>
        <family val="2"/>
        <charset val="238"/>
        <scheme val="minor"/>
      </rPr>
      <t>(CVP),</t>
    </r>
    <r>
      <rPr>
        <sz val="10"/>
        <color theme="1"/>
        <rFont val="Calibri"/>
        <family val="2"/>
        <charset val="238"/>
        <scheme val="minor"/>
      </rPr>
      <t xml:space="preserve"> 1 July 2019</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</si>
  <si>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2019 </t>
    </r>
  </si>
  <si>
    <t>31 08 02</t>
  </si>
  <si>
    <t xml:space="preserve"> 64 09 </t>
  </si>
  <si>
    <t xml:space="preserve"> 67 00 </t>
  </si>
  <si>
    <t xml:space="preserve"> 61 08 </t>
  </si>
  <si>
    <t xml:space="preserve"> 61 01 </t>
  </si>
  <si>
    <t>22 00 17</t>
  </si>
  <si>
    <t xml:space="preserve"> 74 07 </t>
  </si>
  <si>
    <t xml:space="preserve"> 59 07 </t>
  </si>
  <si>
    <t xml:space="preserve"> 59 04 </t>
  </si>
  <si>
    <t xml:space="preserve"> 62 03 </t>
  </si>
  <si>
    <t xml:space="preserve">   18 05   </t>
  </si>
  <si>
    <t>18 05 15</t>
  </si>
  <si>
    <t>25 07 24</t>
  </si>
  <si>
    <t>37 08 23</t>
  </si>
  <si>
    <t>36 08 25</t>
  </si>
  <si>
    <t>38 04 17</t>
  </si>
  <si>
    <t>38 00 08</t>
  </si>
  <si>
    <t>38 11 27</t>
  </si>
  <si>
    <t>29 04 06</t>
  </si>
  <si>
    <t>39 11 06</t>
  </si>
  <si>
    <t>11 00 04</t>
  </si>
  <si>
    <t>15 02 22</t>
  </si>
  <si>
    <t>16 05 11</t>
  </si>
  <si>
    <t>10 04 16</t>
  </si>
  <si>
    <t>22 09 03</t>
  </si>
  <si>
    <t>34 11 29</t>
  </si>
  <si>
    <t>26 07 28</t>
  </si>
  <si>
    <t>37 00 05</t>
  </si>
  <si>
    <t>29 04 10</t>
  </si>
  <si>
    <t>14 08 26</t>
  </si>
  <si>
    <t>14 09 08</t>
  </si>
  <si>
    <t>37 10 12</t>
  </si>
  <si>
    <t>38 03 27</t>
  </si>
  <si>
    <t>39 11 00</t>
  </si>
  <si>
    <t>29 04 01</t>
  </si>
  <si>
    <t xml:space="preserve"> 29 03 22  </t>
  </si>
  <si>
    <t xml:space="preserve"> 28 06 19  </t>
  </si>
  <si>
    <t xml:space="preserve"> 41 09 15  </t>
  </si>
  <si>
    <t xml:space="preserve"> 29 09 04  </t>
  </si>
  <si>
    <t xml:space="preserve">KEY INFORMATION ON THE CURRENT STATE OF THE CROATIAN PENSION INSURANCE SYSTEM - September 2019 (payment in October 2019) </t>
  </si>
  <si>
    <t>31 06 07</t>
  </si>
  <si>
    <t xml:space="preserve"> 74 10 </t>
  </si>
  <si>
    <t>42 07 25</t>
  </si>
  <si>
    <t>42 07 29</t>
  </si>
  <si>
    <t>24 11 12</t>
  </si>
  <si>
    <t>24 07 10</t>
  </si>
  <si>
    <t xml:space="preserve"> 73 07 </t>
  </si>
  <si>
    <t>31 03 13</t>
  </si>
  <si>
    <t>31 01 09</t>
  </si>
  <si>
    <t>35 11 05</t>
  </si>
  <si>
    <t>35 08 19</t>
  </si>
  <si>
    <t xml:space="preserve"> 66 07 </t>
  </si>
  <si>
    <t>35 06 09</t>
  </si>
  <si>
    <t>35 06 14</t>
  </si>
  <si>
    <t>32 05 02</t>
  </si>
  <si>
    <t>32 02 20</t>
  </si>
  <si>
    <t>21 11 21</t>
  </si>
  <si>
    <t xml:space="preserve"> 61 00 </t>
  </si>
  <si>
    <t>28 04 01</t>
  </si>
  <si>
    <t xml:space="preserve"> 72 08 </t>
  </si>
  <si>
    <t>28 03 08</t>
  </si>
  <si>
    <t>30 07 08</t>
  </si>
  <si>
    <t xml:space="preserve"> 71 04 </t>
  </si>
  <si>
    <t>30 03 27</t>
  </si>
  <si>
    <t xml:space="preserve"> 71 01 </t>
  </si>
  <si>
    <t xml:space="preserve"> 42 05 02 </t>
  </si>
  <si>
    <t xml:space="preserve"> 42 04 25 </t>
  </si>
  <si>
    <t xml:space="preserve"> 42 01 14 </t>
  </si>
  <si>
    <t>26 09 21</t>
  </si>
  <si>
    <t>26 05 13</t>
  </si>
  <si>
    <t>37 06 24</t>
  </si>
  <si>
    <t>37 08 10</t>
  </si>
  <si>
    <t xml:space="preserve"> 30 10 16 </t>
  </si>
  <si>
    <t xml:space="preserve"> 31 05 21 </t>
  </si>
  <si>
    <t xml:space="preserve"> 42 06 00 </t>
  </si>
  <si>
    <t xml:space="preserve"> 42 05 26 </t>
  </si>
  <si>
    <t xml:space="preserve"> 33 04 14 </t>
  </si>
  <si>
    <t xml:space="preserve"> 63 07 </t>
  </si>
  <si>
    <t xml:space="preserve"> 34 00 23 </t>
  </si>
  <si>
    <t xml:space="preserve"> 37 02 06 </t>
  </si>
  <si>
    <t xml:space="preserve"> 37 01 15 </t>
  </si>
  <si>
    <t xml:space="preserve"> 36 04 28 </t>
  </si>
  <si>
    <t xml:space="preserve"> 34 03 08 </t>
  </si>
  <si>
    <t xml:space="preserve"> 62 08 </t>
  </si>
  <si>
    <t xml:space="preserve"> 34 10 04 </t>
  </si>
  <si>
    <t xml:space="preserve"> 62 05 </t>
  </si>
  <si>
    <t xml:space="preserve"> 23 04 11 </t>
  </si>
  <si>
    <t xml:space="preserve"> 23 07 20 </t>
  </si>
  <si>
    <t xml:space="preserve"> 30 01 01 </t>
  </si>
  <si>
    <t xml:space="preserve"> 30 02 14 </t>
  </si>
  <si>
    <t xml:space="preserve"> 32 10 18 </t>
  </si>
  <si>
    <t xml:space="preserve"> 33 03 29 </t>
  </si>
  <si>
    <t xml:space="preserve">   21 02   </t>
  </si>
  <si>
    <t xml:space="preserve">   18 04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</si>
  <si>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30 September 2019</t>
    </r>
  </si>
  <si>
    <r>
      <t>OVERALL number of insurees as of</t>
    </r>
    <r>
      <rPr>
        <b/>
        <sz val="10"/>
        <color theme="1"/>
        <rFont val="Calibri"/>
        <family val="2"/>
        <charset val="238"/>
        <scheme val="minor"/>
      </rPr>
      <t xml:space="preserve"> 30 September </t>
    </r>
    <r>
      <rPr>
        <sz val="10"/>
        <color theme="1"/>
        <rFont val="Calibri"/>
        <family val="2"/>
        <charset val="238"/>
        <scheme val="minor"/>
      </rPr>
      <t>2019</t>
    </r>
  </si>
  <si>
    <t>1:1,28</t>
  </si>
  <si>
    <t>Average net wage in the Republic of Croatia for August 2019   (source: State Bureau of Statistics)</t>
  </si>
  <si>
    <t>situation: 30 September 2019</t>
  </si>
  <si>
    <t>15 03 09</t>
  </si>
  <si>
    <t>16 04 09</t>
  </si>
  <si>
    <t>14 06 09</t>
  </si>
  <si>
    <t>16 02 07</t>
  </si>
  <si>
    <t>14 11 05</t>
  </si>
  <si>
    <t>16 05 17</t>
  </si>
  <si>
    <t>13 05 20</t>
  </si>
  <si>
    <t>14 03 03</t>
  </si>
  <si>
    <t>18 03 23</t>
  </si>
  <si>
    <t>14 11 28</t>
  </si>
  <si>
    <t>19 09 14</t>
  </si>
  <si>
    <t>25 07 05</t>
  </si>
  <si>
    <t>26 02 09</t>
  </si>
  <si>
    <t>21 07 22</t>
  </si>
  <si>
    <t>27 08 01</t>
  </si>
  <si>
    <t>28 10 28</t>
  </si>
  <si>
    <t>30 00 10</t>
  </si>
  <si>
    <t>23 04 28</t>
  </si>
  <si>
    <t>29 03 01</t>
  </si>
  <si>
    <t>33 03 08</t>
  </si>
  <si>
    <t>34 03 02</t>
  </si>
  <si>
    <t>33 09 13</t>
  </si>
  <si>
    <t>35 05 24</t>
  </si>
  <si>
    <t>27 01 07</t>
  </si>
  <si>
    <t>36 05 11</t>
  </si>
  <si>
    <t>36 09 23</t>
  </si>
  <si>
    <t>28 06 18</t>
  </si>
  <si>
    <t>36 05 02</t>
  </si>
  <si>
    <t>38 00 09</t>
  </si>
  <si>
    <t>29 08 00</t>
  </si>
  <si>
    <t>38 05 01</t>
  </si>
  <si>
    <t>38 08 11</t>
  </si>
  <si>
    <t>29 02 28</t>
  </si>
  <si>
    <t>37 04 09</t>
  </si>
  <si>
    <t>38 03 29</t>
  </si>
  <si>
    <t>38 06 07</t>
  </si>
  <si>
    <t>29 04 14</t>
  </si>
  <si>
    <t>38 02 22</t>
  </si>
  <si>
    <t>38 03 18</t>
  </si>
  <si>
    <t>29 06 05</t>
  </si>
  <si>
    <t>39 08 12</t>
  </si>
  <si>
    <t>38 11 23</t>
  </si>
  <si>
    <t>42 06 24</t>
  </si>
  <si>
    <t>40 08 26</t>
  </si>
  <si>
    <t>40 09 23</t>
  </si>
  <si>
    <t>39 11 26</t>
  </si>
  <si>
    <t>13 06 02</t>
  </si>
  <si>
    <t>19 10 00</t>
  </si>
  <si>
    <t>12 02 05</t>
  </si>
  <si>
    <t>17 06 16</t>
  </si>
  <si>
    <t>18 07 17</t>
  </si>
  <si>
    <t>11 06 14</t>
  </si>
  <si>
    <t>17 00 14</t>
  </si>
  <si>
    <t>22 02 21</t>
  </si>
  <si>
    <t>22 07 27</t>
  </si>
  <si>
    <t>15 03 29</t>
  </si>
  <si>
    <t>24 07 01</t>
  </si>
  <si>
    <t>25 03 01</t>
  </si>
  <si>
    <t>14 08 01</t>
  </si>
  <si>
    <t>25 03 20</t>
  </si>
  <si>
    <t>31 05 18</t>
  </si>
  <si>
    <t>32 02 29</t>
  </si>
  <si>
    <t>20 10 24</t>
  </si>
  <si>
    <t>30 09 03</t>
  </si>
  <si>
    <t>32 08 19</t>
  </si>
  <si>
    <t>33 00 04</t>
  </si>
  <si>
    <t>23 06 03</t>
  </si>
  <si>
    <t>33 02 02</t>
  </si>
  <si>
    <t>33 09 29</t>
  </si>
  <si>
    <t>34 01 17</t>
  </si>
  <si>
    <t>24 01 03</t>
  </si>
  <si>
    <t>33 10 00</t>
  </si>
  <si>
    <t>34 09 22</t>
  </si>
  <si>
    <t>26 09 17</t>
  </si>
  <si>
    <t>34 11 00</t>
  </si>
  <si>
    <t>35 00 17</t>
  </si>
  <si>
    <t>35 02 17</t>
  </si>
  <si>
    <t>27 00 03</t>
  </si>
  <si>
    <t>35 06 21</t>
  </si>
  <si>
    <t>34 11 28</t>
  </si>
  <si>
    <t>35 00 12</t>
  </si>
  <si>
    <t>26 07 04</t>
  </si>
  <si>
    <t>36 09 15</t>
  </si>
  <si>
    <t>35 01 04</t>
  </si>
  <si>
    <t>35 02 10</t>
  </si>
  <si>
    <t>29 00 19</t>
  </si>
  <si>
    <t>36 05 16</t>
  </si>
  <si>
    <t>36 00 22</t>
  </si>
  <si>
    <t>36 02 22</t>
  </si>
  <si>
    <t>28 07 12</t>
  </si>
  <si>
    <t>36 08 08</t>
  </si>
  <si>
    <t>36 10 09</t>
  </si>
  <si>
    <t>45 07 02</t>
  </si>
  <si>
    <t>28 10 12</t>
  </si>
  <si>
    <t>30 03 01</t>
  </si>
  <si>
    <t>18 04 10</t>
  </si>
  <si>
    <t>15 04 07</t>
  </si>
  <si>
    <t>16 02 03</t>
  </si>
  <si>
    <t>14 06 12</t>
  </si>
  <si>
    <t>17 01 18</t>
  </si>
  <si>
    <t>16 06 10</t>
  </si>
  <si>
    <t>13 07 24</t>
  </si>
  <si>
    <t>18 04 27</t>
  </si>
  <si>
    <t>18 05 08</t>
  </si>
  <si>
    <t>15 01 06</t>
  </si>
  <si>
    <t>20 03 26</t>
  </si>
  <si>
    <t>26 00 16</t>
  </si>
  <si>
    <t>21 10 22</t>
  </si>
  <si>
    <t>28 11 00</t>
  </si>
  <si>
    <t>31 02 16</t>
  </si>
  <si>
    <t>32 09 02</t>
  </si>
  <si>
    <t>25 00 24</t>
  </si>
  <si>
    <t>32 01 14</t>
  </si>
  <si>
    <t>34 01 22</t>
  </si>
  <si>
    <t>35 04 25</t>
  </si>
  <si>
    <t>26 06 06</t>
  </si>
  <si>
    <t>34 11 01</t>
  </si>
  <si>
    <t>36 01 13</t>
  </si>
  <si>
    <t>36 10 21</t>
  </si>
  <si>
    <t>27 10 02</t>
  </si>
  <si>
    <t>30 01 01</t>
  </si>
  <si>
    <t>37 02 09</t>
  </si>
  <si>
    <t>39 02 05</t>
  </si>
  <si>
    <t>39 07 06</t>
  </si>
  <si>
    <t>37 04 20</t>
  </si>
  <si>
    <t>39 10 20</t>
  </si>
  <si>
    <t>40 02 25</t>
  </si>
  <si>
    <t>30 07 03</t>
  </si>
  <si>
    <t>37 10 21</t>
  </si>
  <si>
    <t>39 09 16</t>
  </si>
  <si>
    <t>40 01 07</t>
  </si>
  <si>
    <t>30 10 07</t>
  </si>
  <si>
    <t>39 08 09</t>
  </si>
  <si>
    <t>39 09 26</t>
  </si>
  <si>
    <t>29 09 19</t>
  </si>
  <si>
    <t>39 10 29</t>
  </si>
  <si>
    <t>39 11 20</t>
  </si>
  <si>
    <t>29 11 27</t>
  </si>
  <si>
    <t>42 11 20</t>
  </si>
  <si>
    <t>41 03 02</t>
  </si>
  <si>
    <t>41 03 24</t>
  </si>
  <si>
    <t>30 10 22</t>
  </si>
  <si>
    <t>33 01 03</t>
  </si>
  <si>
    <t>22 06 01</t>
  </si>
  <si>
    <t>29 03 03</t>
  </si>
  <si>
    <t xml:space="preserve"> 32 01 08  </t>
  </si>
  <si>
    <t xml:space="preserve"> 34 07 24  </t>
  </si>
  <si>
    <t xml:space="preserve"> 31 00 25  </t>
  </si>
  <si>
    <t>30 07 17</t>
  </si>
  <si>
    <t xml:space="preserve"> 33 00 06  </t>
  </si>
  <si>
    <t xml:space="preserve"> 33 02 13  </t>
  </si>
  <si>
    <t>18 07 29</t>
  </si>
  <si>
    <t>28 03 16</t>
  </si>
  <si>
    <t xml:space="preserve"> 29 03 21  </t>
  </si>
  <si>
    <t xml:space="preserve"> 33 01 18  </t>
  </si>
  <si>
    <t xml:space="preserve"> 27 09 19  </t>
  </si>
  <si>
    <t>07 02 07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</si>
</sst>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6">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4" fillId="0" borderId="0" xfId="0" applyFont="1"/>
    <xf numFmtId="0" fontId="35"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6" fillId="0" borderId="0" xfId="0" applyFont="1"/>
    <xf numFmtId="0" fontId="37" fillId="0" borderId="0" xfId="0" applyFont="1"/>
    <xf numFmtId="0" fontId="37" fillId="2" borderId="0" xfId="0" applyFont="1" applyFill="1"/>
    <xf numFmtId="0" fontId="37" fillId="0" borderId="0" xfId="0" applyFont="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2019 according to the Pension Insurance Act  - NEW BENEFICIARIES</c:v>
                </c:pt>
                <c:pt idx="1">
                  <c:v>Pension beneficiaries whose pension entitlement ceased in 2019  -  death caused,   
and who were retired according to the Pension Insurance Act  </c:v>
                </c:pt>
              </c:strCache>
            </c:strRef>
          </c:cat>
          <c:val>
            <c:numRef>
              <c:f>('stranica 1 i 2'!$B$32,'stranica 1 i 2'!$B$41)</c:f>
              <c:numCache>
                <c:formatCode>0</c:formatCode>
                <c:ptCount val="2"/>
                <c:pt idx="0">
                  <c:v>37175</c:v>
                </c:pt>
                <c:pt idx="1">
                  <c:v>33921</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scaling>
        <c:delete val="1"/>
        <c:axPos val="l"/>
        <c:numFmt formatCode="0" sourceLinked="1"/>
        <c:majorTickMark val="none"/>
        <c:minorTickMark val="none"/>
        <c:tickLblPos val="nextTo"/>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1.28</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September 2019</c:v>
                </c:pt>
                <c:pt idx="1">
                  <c:v>OVERALL number of insurees as of 30 September 2019</c:v>
                </c:pt>
              </c:strCache>
            </c:strRef>
          </c:cat>
          <c:val>
            <c:numRef>
              <c:f>'stranica 1 i 2'!$C$45:$C$46</c:f>
              <c:numCache>
                <c:formatCode>0</c:formatCode>
                <c:ptCount val="2"/>
                <c:pt idx="0">
                  <c:v>1585676</c:v>
                </c:pt>
                <c:pt idx="1">
                  <c:v>1240855</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September 2019</c:v>
                </c:pt>
                <c:pt idx="1">
                  <c:v>OVERALL number of insurees as of 30 September 2019</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8.9396252637883394E-2"/>
          <c:y val="7.923170765598353E-2"/>
          <c:w val="0.91000162528170503"/>
          <c:h val="0.6906446097907486"/>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2801.49</c:v>
                </c:pt>
                <c:pt idx="1">
                  <c:v>2933.882768392546</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0"/>
              <c:layout>
                <c:manualLayout>
                  <c:x val="-2.2212183299356483E-3"/>
                  <c:y val="-5.33733594300761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E1-4338-946B-DDC96E1D6A72}"/>
                </c:ext>
              </c:extLst>
            </c:dLbl>
            <c:dLbl>
              <c:idx val="1"/>
              <c:layout>
                <c:manualLayout>
                  <c:x val="4.8758451144917847E-4"/>
                  <c:y val="4.24970068336637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E1-4338-946B-DDC96E1D6A72}"/>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1.6954801649271569E-2"/>
          <c:y val="0.1856370247297069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2.6976709182328459E-2"/>
          <c:y val="2.8811530056721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7093941316360563E-2"/>
          <c:y val="7.923170765598353E-2"/>
          <c:w val="0.93981464629656575"/>
          <c:h val="0.69912142561127233"/>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2801.49</c:v>
                </c:pt>
                <c:pt idx="1">
                  <c:v>2933.882768392546</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manualLayout>
                  <c:x val="2.7971621912071605E-3"/>
                  <c:y val="-2.5245199613206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manualLayout>
                  <c:x val="2.7089789989668341E-3"/>
                  <c:y val="-8.12957590827462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2'!$J$15,'stranica 1 i 2'!$J$32)</c:f>
              <c:numCache>
                <c:formatCode>0.00</c:formatCode>
                <c:ptCount val="2"/>
                <c:pt idx="0">
                  <c:v>43.514911463187325</c:v>
                </c:pt>
                <c:pt idx="1">
                  <c:v>45.571338434180589</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7040"/>
        <c:crosses val="max"/>
        <c:crossBetween val="between"/>
      </c:valAx>
      <c:catAx>
        <c:axId val="255807040"/>
        <c:scaling>
          <c:orientation val="minMax"/>
        </c:scaling>
        <c:delete val="1"/>
        <c:axPos val="b"/>
        <c:numFmt formatCode="General" sourceLinked="1"/>
        <c:majorTickMark val="out"/>
        <c:minorTickMark val="none"/>
        <c:tickLblPos val="nextTo"/>
        <c:crossAx val="255805792"/>
        <c:crosses val="autoZero"/>
        <c:auto val="1"/>
        <c:lblAlgn val="ctr"/>
        <c:lblOffset val="100"/>
        <c:noMultiLvlLbl val="0"/>
      </c:catAx>
      <c:spPr>
        <a:noFill/>
        <a:ln>
          <a:noFill/>
        </a:ln>
        <a:effectLst/>
      </c:spPr>
    </c:plotArea>
    <c:legend>
      <c:legendPos val="r"/>
      <c:layout>
        <c:manualLayout>
          <c:xMode val="edge"/>
          <c:yMode val="edge"/>
          <c:x val="2.8418643592799039E-4"/>
          <c:y val="0.17766902244406849"/>
          <c:w val="0.28460429281222716"/>
          <c:h val="0.20657181010268452"/>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3712</c:v>
                </c:pt>
                <c:pt idx="1">
                  <c:v>31022</c:v>
                </c:pt>
                <c:pt idx="2">
                  <c:v>94246</c:v>
                </c:pt>
                <c:pt idx="3">
                  <c:v>149583</c:v>
                </c:pt>
                <c:pt idx="4">
                  <c:v>199282</c:v>
                </c:pt>
                <c:pt idx="5">
                  <c:v>151423</c:v>
                </c:pt>
                <c:pt idx="6">
                  <c:v>105416</c:v>
                </c:pt>
                <c:pt idx="7">
                  <c:v>77597</c:v>
                </c:pt>
                <c:pt idx="8">
                  <c:v>59232</c:v>
                </c:pt>
                <c:pt idx="9">
                  <c:v>35520</c:v>
                </c:pt>
                <c:pt idx="10">
                  <c:v>38513</c:v>
                </c:pt>
                <c:pt idx="11">
                  <c:v>13254</c:v>
                </c:pt>
                <c:pt idx="12">
                  <c:v>6012</c:v>
                </c:pt>
                <c:pt idx="13">
                  <c:v>6200</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151</c:v>
                </c:pt>
                <c:pt idx="1">
                  <c:v>11775</c:v>
                </c:pt>
                <c:pt idx="2">
                  <c:v>9951</c:v>
                </c:pt>
                <c:pt idx="3">
                  <c:v>17645</c:v>
                </c:pt>
                <c:pt idx="4">
                  <c:v>69065</c:v>
                </c:pt>
                <c:pt idx="5">
                  <c:v>49452</c:v>
                </c:pt>
                <c:pt idx="6">
                  <c:v>35550</c:v>
                </c:pt>
                <c:pt idx="7">
                  <c:v>27457</c:v>
                </c:pt>
                <c:pt idx="8">
                  <c:v>20031</c:v>
                </c:pt>
                <c:pt idx="9">
                  <c:v>10827</c:v>
                </c:pt>
                <c:pt idx="10">
                  <c:v>11723</c:v>
                </c:pt>
                <c:pt idx="11">
                  <c:v>4199</c:v>
                </c:pt>
                <c:pt idx="12">
                  <c:v>1510</c:v>
                </c:pt>
                <c:pt idx="13">
                  <c:v>708</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3561</c:v>
                </c:pt>
                <c:pt idx="1">
                  <c:v>19247</c:v>
                </c:pt>
                <c:pt idx="2">
                  <c:v>84295</c:v>
                </c:pt>
                <c:pt idx="3">
                  <c:v>131938</c:v>
                </c:pt>
                <c:pt idx="4">
                  <c:v>130217</c:v>
                </c:pt>
                <c:pt idx="5">
                  <c:v>101971</c:v>
                </c:pt>
                <c:pt idx="6">
                  <c:v>69866</c:v>
                </c:pt>
                <c:pt idx="7">
                  <c:v>50140</c:v>
                </c:pt>
                <c:pt idx="8">
                  <c:v>39201</c:v>
                </c:pt>
                <c:pt idx="9">
                  <c:v>24693</c:v>
                </c:pt>
                <c:pt idx="10">
                  <c:v>26790</c:v>
                </c:pt>
                <c:pt idx="11">
                  <c:v>9055</c:v>
                </c:pt>
                <c:pt idx="12">
                  <c:v>4502</c:v>
                </c:pt>
                <c:pt idx="13">
                  <c:v>5492</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BENEFICIARIES WHOSE PENSIONS WERE APPROVED </a:t>
            </a:r>
          </a:p>
          <a:p>
            <a:pPr>
              <a:defRPr sz="1000" b="1"/>
            </a:pPr>
            <a:r>
              <a:rPr lang="hr-HR" sz="1000" b="1"/>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15605</c:v>
                </c:pt>
                <c:pt idx="2" formatCode="General">
                  <c:v>4314</c:v>
                </c:pt>
                <c:pt idx="3" formatCode="General">
                  <c:v>2870</c:v>
                </c:pt>
                <c:pt idx="4" formatCode="General">
                  <c:v>71220</c:v>
                </c:pt>
                <c:pt idx="5" formatCode="General">
                  <c:v>41216</c:v>
                </c:pt>
                <c:pt idx="6" formatCode="General">
                  <c:v>5589</c:v>
                </c:pt>
                <c:pt idx="7" formatCode="General">
                  <c:v>139</c:v>
                </c:pt>
                <c:pt idx="8" formatCode="General">
                  <c:v>10169</c:v>
                </c:pt>
                <c:pt idx="9" formatCode="General">
                  <c:v>676</c:v>
                </c:pt>
                <c:pt idx="10" formatCode="General">
                  <c:v>96</c:v>
                </c:pt>
                <c:pt idx="11" formatCode="General">
                  <c:v>34</c:v>
                </c:pt>
                <c:pt idx="12" formatCode="General">
                  <c:v>142</c:v>
                </c:pt>
                <c:pt idx="13" formatCode="General">
                  <c:v>255</c:v>
                </c:pt>
                <c:pt idx="14" formatCode="General">
                  <c:v>865</c:v>
                </c:pt>
                <c:pt idx="15" formatCode="General">
                  <c:v>168</c:v>
                </c:pt>
                <c:pt idx="16" formatCode="General">
                  <c:v>6731</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3879.75</c:v>
                </c:pt>
                <c:pt idx="2">
                  <c:v>2488.3200000000002</c:v>
                </c:pt>
                <c:pt idx="3">
                  <c:v>3966.68</c:v>
                </c:pt>
                <c:pt idx="4">
                  <c:v>5927.34</c:v>
                </c:pt>
                <c:pt idx="5">
                  <c:v>2740.38</c:v>
                </c:pt>
                <c:pt idx="6">
                  <c:v>3301.92</c:v>
                </c:pt>
                <c:pt idx="7">
                  <c:v>3209.8</c:v>
                </c:pt>
                <c:pt idx="8">
                  <c:v>2923.21</c:v>
                </c:pt>
                <c:pt idx="9">
                  <c:v>10042.76</c:v>
                </c:pt>
                <c:pt idx="10">
                  <c:v>3332.65</c:v>
                </c:pt>
                <c:pt idx="11">
                  <c:v>3735.8</c:v>
                </c:pt>
                <c:pt idx="12">
                  <c:v>9051.73</c:v>
                </c:pt>
                <c:pt idx="13">
                  <c:v>3930.22</c:v>
                </c:pt>
                <c:pt idx="14">
                  <c:v>3194.28</c:v>
                </c:pt>
                <c:pt idx="15">
                  <c:v>2124.0100000000002</c:v>
                </c:pt>
                <c:pt idx="16">
                  <c:v>3187.73</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422275</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2" zoomScaleNormal="100" workbookViewId="0">
      <selection activeCell="S15" sqref="S15"/>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50" customWidth="1"/>
    <col min="13" max="19" width="9.140625" style="150"/>
    <col min="20" max="22" width="9.140625" style="154"/>
    <col min="23" max="16384" width="9.140625" style="2"/>
  </cols>
  <sheetData>
    <row r="1" spans="1:22" ht="16.5" customHeight="1" x14ac:dyDescent="0.25">
      <c r="A1" s="170" t="s">
        <v>176</v>
      </c>
      <c r="B1" s="170"/>
      <c r="C1" s="170"/>
      <c r="D1" s="170"/>
      <c r="E1" s="170"/>
      <c r="F1" s="170"/>
      <c r="G1" s="170"/>
      <c r="H1" s="170"/>
      <c r="I1" s="170"/>
      <c r="J1" s="170"/>
      <c r="K1" s="170"/>
    </row>
    <row r="2" spans="1:22" ht="12.75" customHeight="1" x14ac:dyDescent="0.25">
      <c r="A2" s="142" t="s">
        <v>113</v>
      </c>
      <c r="B2" s="127"/>
      <c r="C2" s="127"/>
      <c r="D2" s="127"/>
      <c r="E2" s="127"/>
      <c r="F2" s="127"/>
      <c r="G2" s="127"/>
      <c r="H2" s="127"/>
      <c r="I2" s="127"/>
      <c r="J2" s="127"/>
      <c r="K2" s="127"/>
    </row>
    <row r="3" spans="1:22" s="1" customFormat="1" ht="15.75" x14ac:dyDescent="0.2">
      <c r="A3" s="174" t="s">
        <v>58</v>
      </c>
      <c r="B3" s="171" t="s">
        <v>35</v>
      </c>
      <c r="C3" s="171" t="s">
        <v>40</v>
      </c>
      <c r="D3" s="171" t="s">
        <v>36</v>
      </c>
      <c r="E3" s="172" t="s">
        <v>37</v>
      </c>
      <c r="F3" s="168" t="s">
        <v>59</v>
      </c>
      <c r="G3" s="168"/>
      <c r="H3" s="168"/>
      <c r="I3" s="168"/>
      <c r="J3" s="168"/>
      <c r="K3" s="168"/>
      <c r="L3" s="113"/>
      <c r="M3" s="113"/>
      <c r="N3" s="113"/>
      <c r="O3" s="113"/>
      <c r="P3" s="113"/>
      <c r="Q3" s="113"/>
      <c r="R3" s="113"/>
      <c r="S3" s="113"/>
      <c r="T3" s="155"/>
      <c r="U3" s="155"/>
      <c r="V3" s="155"/>
    </row>
    <row r="4" spans="1:22" s="1" customFormat="1" ht="57" customHeight="1" x14ac:dyDescent="0.2">
      <c r="A4" s="174"/>
      <c r="B4" s="171"/>
      <c r="C4" s="171"/>
      <c r="D4" s="171"/>
      <c r="E4" s="173"/>
      <c r="F4" s="124" t="s">
        <v>38</v>
      </c>
      <c r="G4" s="124" t="s">
        <v>39</v>
      </c>
      <c r="H4" s="124" t="s">
        <v>36</v>
      </c>
      <c r="I4" s="124" t="s">
        <v>37</v>
      </c>
      <c r="J4" s="125" t="s">
        <v>41</v>
      </c>
      <c r="K4" s="117" t="s">
        <v>42</v>
      </c>
      <c r="L4" s="113"/>
      <c r="M4" s="113"/>
      <c r="N4" s="113"/>
      <c r="O4" s="113"/>
      <c r="P4" s="113"/>
      <c r="Q4" s="113"/>
      <c r="R4" s="113"/>
      <c r="S4" s="113"/>
      <c r="T4" s="155"/>
      <c r="U4" s="155"/>
      <c r="V4" s="155"/>
    </row>
    <row r="5" spans="1:22" s="1" customFormat="1" ht="15.75" x14ac:dyDescent="0.2">
      <c r="A5" s="167" t="s">
        <v>43</v>
      </c>
      <c r="B5" s="167"/>
      <c r="C5" s="167"/>
      <c r="D5" s="167"/>
      <c r="E5" s="167"/>
      <c r="F5" s="167"/>
      <c r="G5" s="167"/>
      <c r="H5" s="167"/>
      <c r="I5" s="167"/>
      <c r="J5" s="167"/>
      <c r="K5" s="167"/>
      <c r="L5" s="113"/>
      <c r="M5" s="113"/>
      <c r="N5" s="113"/>
      <c r="O5" s="113"/>
      <c r="P5" s="113"/>
      <c r="Q5" s="113"/>
      <c r="R5" s="113"/>
      <c r="S5" s="113"/>
      <c r="T5" s="155"/>
      <c r="U5" s="155"/>
      <c r="V5" s="155"/>
    </row>
    <row r="6" spans="1:22" s="1" customFormat="1" ht="13.5" customHeight="1" x14ac:dyDescent="0.2">
      <c r="A6" s="27" t="s">
        <v>44</v>
      </c>
      <c r="B6" s="128">
        <v>498703</v>
      </c>
      <c r="C6" s="28">
        <v>2712.3</v>
      </c>
      <c r="D6" s="29" t="s">
        <v>137</v>
      </c>
      <c r="E6" s="29" t="s">
        <v>118</v>
      </c>
      <c r="F6" s="136">
        <v>410435</v>
      </c>
      <c r="G6" s="30">
        <v>3125.28</v>
      </c>
      <c r="H6" s="31" t="s">
        <v>177</v>
      </c>
      <c r="I6" s="32" t="s">
        <v>178</v>
      </c>
      <c r="J6" s="33">
        <f t="shared" ref="J6:J15" si="0">G6/$C$48*100</f>
        <v>48.544268406337373</v>
      </c>
      <c r="K6" s="33">
        <f>F6/$F$15*100</f>
        <v>42.26878761539507</v>
      </c>
      <c r="L6" s="113"/>
      <c r="M6" s="113"/>
      <c r="N6" s="113"/>
      <c r="O6" s="113"/>
      <c r="P6" s="153"/>
      <c r="Q6" s="153"/>
      <c r="R6" s="113"/>
      <c r="S6" s="113"/>
      <c r="T6" s="155"/>
      <c r="U6" s="155"/>
      <c r="V6" s="155"/>
    </row>
    <row r="7" spans="1:22" s="1" customFormat="1" ht="13.5" customHeight="1" x14ac:dyDescent="0.2">
      <c r="A7" s="34" t="s">
        <v>45</v>
      </c>
      <c r="B7" s="129">
        <v>30900</v>
      </c>
      <c r="C7" s="35">
        <v>3664.98</v>
      </c>
      <c r="D7" s="36" t="s">
        <v>179</v>
      </c>
      <c r="E7" s="36" t="s">
        <v>138</v>
      </c>
      <c r="F7" s="137">
        <v>26942</v>
      </c>
      <c r="G7" s="37">
        <v>3869.21</v>
      </c>
      <c r="H7" s="38" t="s">
        <v>180</v>
      </c>
      <c r="I7" s="39" t="s">
        <v>124</v>
      </c>
      <c r="J7" s="40">
        <f t="shared" si="0"/>
        <v>60.0995650823237</v>
      </c>
      <c r="K7" s="40">
        <f>F7/$F$15*100</f>
        <v>2.7746310035303376</v>
      </c>
      <c r="L7" s="113"/>
      <c r="M7" s="113"/>
      <c r="N7" s="113"/>
      <c r="O7" s="113"/>
      <c r="P7" s="153"/>
      <c r="Q7" s="153"/>
      <c r="R7" s="113"/>
      <c r="S7" s="113"/>
      <c r="T7" s="155"/>
      <c r="U7" s="155"/>
      <c r="V7" s="155"/>
    </row>
    <row r="8" spans="1:22" s="1" customFormat="1" ht="13.5" customHeight="1" x14ac:dyDescent="0.2">
      <c r="A8" s="34" t="s">
        <v>125</v>
      </c>
      <c r="B8" s="129">
        <v>84628</v>
      </c>
      <c r="C8" s="35">
        <v>2392.4299999999998</v>
      </c>
      <c r="D8" s="36" t="s">
        <v>181</v>
      </c>
      <c r="E8" s="36" t="s">
        <v>115</v>
      </c>
      <c r="F8" s="137">
        <v>72730</v>
      </c>
      <c r="G8" s="37">
        <v>2705.18</v>
      </c>
      <c r="H8" s="38" t="s">
        <v>182</v>
      </c>
      <c r="I8" s="39" t="s">
        <v>183</v>
      </c>
      <c r="J8" s="40">
        <f t="shared" si="0"/>
        <v>42.018949984467227</v>
      </c>
      <c r="K8" s="40">
        <f t="shared" ref="K8:K14" si="1">F8/$F$15*100</f>
        <v>7.4901237059892161</v>
      </c>
      <c r="L8" s="113"/>
      <c r="M8" s="113"/>
      <c r="N8" s="113"/>
      <c r="O8" s="113"/>
      <c r="P8" s="153"/>
      <c r="Q8" s="153"/>
      <c r="R8" s="113"/>
      <c r="S8" s="113"/>
      <c r="T8" s="155"/>
      <c r="U8" s="155"/>
      <c r="V8" s="155"/>
    </row>
    <row r="9" spans="1:22" s="1" customFormat="1" ht="14.25" customHeight="1" x14ac:dyDescent="0.2">
      <c r="A9" s="41" t="s">
        <v>95</v>
      </c>
      <c r="B9" s="130">
        <v>614231</v>
      </c>
      <c r="C9" s="42">
        <v>2716.15</v>
      </c>
      <c r="D9" s="43" t="s">
        <v>184</v>
      </c>
      <c r="E9" s="43" t="s">
        <v>116</v>
      </c>
      <c r="F9" s="138">
        <v>510107</v>
      </c>
      <c r="G9" s="44">
        <v>3104.67</v>
      </c>
      <c r="H9" s="45" t="s">
        <v>185</v>
      </c>
      <c r="I9" s="46" t="s">
        <v>116</v>
      </c>
      <c r="J9" s="78">
        <f t="shared" si="0"/>
        <v>48.224137931034484</v>
      </c>
      <c r="K9" s="40">
        <f t="shared" si="1"/>
        <v>52.533542324914627</v>
      </c>
      <c r="L9" s="113"/>
      <c r="M9" s="113"/>
      <c r="N9" s="113"/>
      <c r="O9" s="113"/>
      <c r="P9" s="153"/>
      <c r="Q9" s="153"/>
      <c r="R9" s="113"/>
      <c r="S9" s="113"/>
      <c r="T9" s="155"/>
      <c r="U9" s="155"/>
      <c r="V9" s="155"/>
    </row>
    <row r="10" spans="1:22" s="1" customFormat="1" ht="13.5" customHeight="1" x14ac:dyDescent="0.2">
      <c r="A10" s="47" t="s">
        <v>46</v>
      </c>
      <c r="B10" s="129">
        <v>198260</v>
      </c>
      <c r="C10" s="35">
        <v>2599.84</v>
      </c>
      <c r="D10" s="36" t="s">
        <v>186</v>
      </c>
      <c r="E10" s="36" t="s">
        <v>139</v>
      </c>
      <c r="F10" s="137">
        <v>162067</v>
      </c>
      <c r="G10" s="37">
        <v>2904.13</v>
      </c>
      <c r="H10" s="38" t="s">
        <v>187</v>
      </c>
      <c r="I10" s="39" t="s">
        <v>188</v>
      </c>
      <c r="J10" s="40">
        <f t="shared" si="0"/>
        <v>45.109195402298852</v>
      </c>
      <c r="K10" s="40">
        <f t="shared" si="1"/>
        <v>16.690524936869988</v>
      </c>
      <c r="L10" s="113"/>
      <c r="M10" s="113"/>
      <c r="N10" s="113"/>
      <c r="O10" s="113"/>
      <c r="P10" s="153"/>
      <c r="Q10" s="153"/>
      <c r="R10" s="153"/>
      <c r="S10" s="153"/>
      <c r="T10" s="155"/>
      <c r="U10" s="155"/>
      <c r="V10" s="155"/>
    </row>
    <row r="11" spans="1:22" s="1" customFormat="1" ht="13.5" customHeight="1" x14ac:dyDescent="0.2">
      <c r="A11" s="48" t="s">
        <v>55</v>
      </c>
      <c r="B11" s="129">
        <v>305</v>
      </c>
      <c r="C11" s="35">
        <v>2842.9</v>
      </c>
      <c r="D11" s="36" t="s">
        <v>189</v>
      </c>
      <c r="E11" s="36" t="s">
        <v>140</v>
      </c>
      <c r="F11" s="137">
        <v>298</v>
      </c>
      <c r="G11" s="37">
        <v>2851.21</v>
      </c>
      <c r="H11" s="38" t="s">
        <v>190</v>
      </c>
      <c r="I11" s="39" t="s">
        <v>140</v>
      </c>
      <c r="J11" s="40">
        <f t="shared" si="0"/>
        <v>44.287200994097546</v>
      </c>
      <c r="K11" s="40">
        <f t="shared" si="1"/>
        <v>3.0689631024127403E-2</v>
      </c>
      <c r="L11" s="113"/>
      <c r="M11" s="113"/>
      <c r="N11" s="113"/>
      <c r="O11" s="113"/>
      <c r="P11" s="153"/>
      <c r="Q11" s="153"/>
      <c r="R11" s="153"/>
      <c r="S11" s="153"/>
      <c r="T11" s="155"/>
      <c r="U11" s="155"/>
      <c r="V11" s="155"/>
    </row>
    <row r="12" spans="1:22" s="1" customFormat="1" ht="14.25" customHeight="1" x14ac:dyDescent="0.2">
      <c r="A12" s="41" t="s">
        <v>96</v>
      </c>
      <c r="B12" s="130">
        <v>812796</v>
      </c>
      <c r="C12" s="42">
        <v>2687.83</v>
      </c>
      <c r="D12" s="43" t="s">
        <v>191</v>
      </c>
      <c r="E12" s="43" t="s">
        <v>120</v>
      </c>
      <c r="F12" s="138">
        <v>672472</v>
      </c>
      <c r="G12" s="44">
        <v>3056.23</v>
      </c>
      <c r="H12" s="45" t="s">
        <v>192</v>
      </c>
      <c r="I12" s="46" t="s">
        <v>129</v>
      </c>
      <c r="J12" s="78">
        <f t="shared" si="0"/>
        <v>47.471730351040698</v>
      </c>
      <c r="K12" s="40">
        <f t="shared" si="1"/>
        <v>69.254756892808743</v>
      </c>
      <c r="L12" s="113"/>
      <c r="M12" s="113"/>
      <c r="N12" s="113"/>
      <c r="O12" s="113"/>
      <c r="P12" s="153"/>
      <c r="Q12" s="153"/>
      <c r="R12" s="153"/>
      <c r="S12" s="153"/>
      <c r="T12" s="155"/>
      <c r="U12" s="155"/>
      <c r="V12" s="155"/>
    </row>
    <row r="13" spans="1:22" s="1" customFormat="1" ht="12" customHeight="1" x14ac:dyDescent="0.2">
      <c r="A13" s="47" t="s">
        <v>126</v>
      </c>
      <c r="B13" s="129">
        <v>114517</v>
      </c>
      <c r="C13" s="35">
        <v>2046.25</v>
      </c>
      <c r="D13" s="36" t="s">
        <v>193</v>
      </c>
      <c r="E13" s="36" t="s">
        <v>141</v>
      </c>
      <c r="F13" s="137">
        <v>108149</v>
      </c>
      <c r="G13" s="37">
        <v>2138.7600000000002</v>
      </c>
      <c r="H13" s="38" t="s">
        <v>142</v>
      </c>
      <c r="I13" s="39" t="s">
        <v>194</v>
      </c>
      <c r="J13" s="40">
        <f t="shared" si="0"/>
        <v>33.220876048462259</v>
      </c>
      <c r="K13" s="40">
        <f t="shared" si="1"/>
        <v>11.137761428283071</v>
      </c>
      <c r="L13" s="113"/>
      <c r="M13" s="113"/>
      <c r="N13" s="113"/>
      <c r="O13" s="113"/>
      <c r="P13" s="153"/>
      <c r="Q13" s="153"/>
      <c r="R13" s="153"/>
      <c r="S13" s="153"/>
      <c r="T13" s="155"/>
      <c r="U13" s="155"/>
      <c r="V13" s="155"/>
    </row>
    <row r="14" spans="1:22" s="1" customFormat="1" ht="12" customHeight="1" x14ac:dyDescent="0.2">
      <c r="A14" s="47" t="s">
        <v>48</v>
      </c>
      <c r="B14" s="129">
        <v>219986</v>
      </c>
      <c r="C14" s="35">
        <v>2053.52</v>
      </c>
      <c r="D14" s="36" t="s">
        <v>195</v>
      </c>
      <c r="E14" s="36" t="s">
        <v>196</v>
      </c>
      <c r="F14" s="137">
        <v>190391</v>
      </c>
      <c r="G14" s="37">
        <v>2278.16</v>
      </c>
      <c r="H14" s="38" t="s">
        <v>197</v>
      </c>
      <c r="I14" s="39" t="s">
        <v>196</v>
      </c>
      <c r="J14" s="40">
        <f t="shared" si="0"/>
        <v>35.386144765455107</v>
      </c>
      <c r="K14" s="40">
        <f t="shared" si="1"/>
        <v>19.60748167890819</v>
      </c>
      <c r="L14" s="113"/>
      <c r="M14" s="113"/>
      <c r="N14" s="113"/>
      <c r="O14" s="113"/>
      <c r="P14" s="153"/>
      <c r="Q14" s="153"/>
      <c r="R14" s="153"/>
      <c r="S14" s="153"/>
      <c r="T14" s="155"/>
      <c r="U14" s="155"/>
      <c r="V14" s="155"/>
    </row>
    <row r="15" spans="1:22" s="1" customFormat="1" ht="12.75" x14ac:dyDescent="0.2">
      <c r="A15" s="49" t="s">
        <v>49</v>
      </c>
      <c r="B15" s="131">
        <v>1147299</v>
      </c>
      <c r="C15" s="50">
        <v>2502.17</v>
      </c>
      <c r="D15" s="51" t="s">
        <v>198</v>
      </c>
      <c r="E15" s="51" t="s">
        <v>199</v>
      </c>
      <c r="F15" s="131">
        <v>971012</v>
      </c>
      <c r="G15" s="50">
        <v>2801.49</v>
      </c>
      <c r="H15" s="51" t="s">
        <v>200</v>
      </c>
      <c r="I15" s="51" t="s">
        <v>201</v>
      </c>
      <c r="J15" s="52">
        <f t="shared" si="0"/>
        <v>43.514911463187325</v>
      </c>
      <c r="K15" s="52"/>
      <c r="L15" s="149">
        <v>30</v>
      </c>
      <c r="M15" s="113"/>
      <c r="N15" s="113"/>
      <c r="O15" s="113"/>
      <c r="P15" s="153"/>
      <c r="Q15" s="153"/>
      <c r="R15" s="153"/>
      <c r="S15" s="153"/>
      <c r="T15" s="155"/>
      <c r="U15" s="155"/>
      <c r="V15" s="155"/>
    </row>
    <row r="16" spans="1:22" s="1" customFormat="1" ht="12.75" customHeight="1" x14ac:dyDescent="0.2">
      <c r="A16" s="118" t="s">
        <v>97</v>
      </c>
      <c r="B16" s="132">
        <v>102465</v>
      </c>
      <c r="C16" s="19">
        <v>3797.74</v>
      </c>
      <c r="D16" s="20" t="s">
        <v>202</v>
      </c>
      <c r="E16" s="21" t="s">
        <v>143</v>
      </c>
      <c r="F16" s="132">
        <v>79581</v>
      </c>
      <c r="G16" s="19">
        <v>4620.3500000000004</v>
      </c>
      <c r="H16" s="20" t="s">
        <v>203</v>
      </c>
      <c r="I16" s="21" t="s">
        <v>119</v>
      </c>
      <c r="J16" s="22">
        <f>G16/C48*100</f>
        <v>71.766853059956517</v>
      </c>
      <c r="K16" s="22"/>
      <c r="L16" s="113"/>
      <c r="M16" s="113"/>
      <c r="N16" s="113"/>
      <c r="O16" s="113"/>
      <c r="P16" s="153"/>
      <c r="Q16" s="153"/>
      <c r="R16" s="153"/>
      <c r="S16" s="153"/>
      <c r="T16" s="155"/>
      <c r="U16" s="155"/>
      <c r="V16" s="155"/>
    </row>
    <row r="17" spans="1:26" s="1" customFormat="1" ht="12.75" customHeight="1" x14ac:dyDescent="0.2">
      <c r="A17" s="119" t="s">
        <v>68</v>
      </c>
      <c r="B17" s="133">
        <v>192803</v>
      </c>
      <c r="C17" s="23">
        <v>3492.39</v>
      </c>
      <c r="D17" s="24" t="s">
        <v>204</v>
      </c>
      <c r="E17" s="25" t="s">
        <v>32</v>
      </c>
      <c r="F17" s="133">
        <v>153889</v>
      </c>
      <c r="G17" s="23">
        <v>4104.3500000000004</v>
      </c>
      <c r="H17" s="24" t="s">
        <v>204</v>
      </c>
      <c r="I17" s="25" t="s">
        <v>120</v>
      </c>
      <c r="J17" s="26">
        <f>G17/C48*100</f>
        <v>63.751941596769193</v>
      </c>
      <c r="K17" s="26">
        <f>F17/F15*100</f>
        <v>15.848310834469606</v>
      </c>
      <c r="L17" s="113"/>
      <c r="M17" s="113"/>
      <c r="N17" s="113"/>
      <c r="O17" s="113"/>
      <c r="P17" s="153"/>
      <c r="Q17" s="153"/>
      <c r="R17" s="153"/>
      <c r="S17" s="153"/>
      <c r="T17" s="155"/>
      <c r="U17" s="155"/>
      <c r="V17" s="155"/>
    </row>
    <row r="18" spans="1:26" s="1" customFormat="1" ht="12.75" customHeight="1" x14ac:dyDescent="0.2">
      <c r="A18" s="53" t="s">
        <v>50</v>
      </c>
      <c r="B18" s="134">
        <v>255766</v>
      </c>
      <c r="C18" s="4">
        <v>1672.12</v>
      </c>
      <c r="D18" s="5" t="s">
        <v>205</v>
      </c>
      <c r="E18" s="6" t="s">
        <v>33</v>
      </c>
      <c r="F18" s="134">
        <v>220433</v>
      </c>
      <c r="G18" s="4">
        <v>1821.1802377593192</v>
      </c>
      <c r="H18" s="5" t="s">
        <v>206</v>
      </c>
      <c r="I18" s="6" t="s">
        <v>33</v>
      </c>
      <c r="J18" s="10">
        <f>G18/C48*100</f>
        <v>28.28798132586703</v>
      </c>
      <c r="K18" s="10">
        <f>F18/F15*100</f>
        <v>22.70136723336066</v>
      </c>
      <c r="L18" s="113"/>
      <c r="M18" s="113"/>
      <c r="N18" s="113"/>
      <c r="O18" s="113"/>
      <c r="P18" s="153"/>
      <c r="Q18" s="153"/>
      <c r="R18" s="153"/>
      <c r="S18" s="153"/>
      <c r="T18" s="155"/>
      <c r="U18" s="155"/>
      <c r="V18" s="155"/>
    </row>
    <row r="19" spans="1:26" s="1" customFormat="1" ht="23.25" customHeight="1" x14ac:dyDescent="0.2">
      <c r="A19" s="54" t="s">
        <v>52</v>
      </c>
      <c r="B19" s="135">
        <v>1740</v>
      </c>
      <c r="C19" s="7">
        <v>7100.38</v>
      </c>
      <c r="D19" s="9" t="s">
        <v>207</v>
      </c>
      <c r="E19" s="8" t="s">
        <v>33</v>
      </c>
      <c r="F19" s="135">
        <v>1612</v>
      </c>
      <c r="G19" s="7">
        <v>7389.75</v>
      </c>
      <c r="H19" s="9" t="s">
        <v>208</v>
      </c>
      <c r="I19" s="8" t="s">
        <v>33</v>
      </c>
      <c r="J19" s="11">
        <f>G19/C48*100</f>
        <v>114.78331780055917</v>
      </c>
      <c r="K19" s="11">
        <f>F19/F15*100</f>
        <v>0.16601236647950798</v>
      </c>
      <c r="L19" s="113"/>
      <c r="M19" s="113"/>
      <c r="N19" s="113"/>
      <c r="O19" s="113"/>
      <c r="P19" s="153"/>
      <c r="Q19" s="153"/>
      <c r="R19" s="113"/>
      <c r="S19" s="113"/>
      <c r="T19" s="155"/>
      <c r="U19" s="155"/>
      <c r="V19" s="155"/>
    </row>
    <row r="20" spans="1:26" ht="36.75" customHeight="1" x14ac:dyDescent="0.25">
      <c r="A20" s="169" t="s">
        <v>128</v>
      </c>
      <c r="B20" s="169"/>
      <c r="C20" s="169"/>
      <c r="D20" s="169"/>
      <c r="E20" s="169"/>
      <c r="F20" s="169"/>
      <c r="G20" s="169"/>
      <c r="H20" s="169"/>
      <c r="I20" s="169"/>
      <c r="J20" s="169"/>
      <c r="K20" s="169"/>
      <c r="L20" s="151"/>
    </row>
    <row r="21" spans="1:26" s="1" customFormat="1" ht="15.75" customHeight="1" x14ac:dyDescent="0.2">
      <c r="A21" s="174" t="s">
        <v>58</v>
      </c>
      <c r="B21" s="171" t="s">
        <v>35</v>
      </c>
      <c r="C21" s="171" t="s">
        <v>40</v>
      </c>
      <c r="D21" s="171" t="s">
        <v>36</v>
      </c>
      <c r="E21" s="172" t="s">
        <v>37</v>
      </c>
      <c r="F21" s="168" t="s">
        <v>59</v>
      </c>
      <c r="G21" s="168"/>
      <c r="H21" s="168"/>
      <c r="I21" s="168"/>
      <c r="J21" s="168"/>
      <c r="K21" s="168"/>
      <c r="L21" s="113"/>
      <c r="M21" s="113"/>
      <c r="N21" s="113"/>
      <c r="O21" s="113"/>
      <c r="P21" s="113"/>
      <c r="Q21" s="113"/>
      <c r="R21" s="113"/>
      <c r="S21" s="113"/>
      <c r="T21" s="155"/>
      <c r="U21" s="155"/>
      <c r="V21" s="155"/>
    </row>
    <row r="22" spans="1:26" s="1" customFormat="1" ht="68.25" customHeight="1" x14ac:dyDescent="0.2">
      <c r="A22" s="174"/>
      <c r="B22" s="171"/>
      <c r="C22" s="171"/>
      <c r="D22" s="171"/>
      <c r="E22" s="173"/>
      <c r="F22" s="124" t="s">
        <v>38</v>
      </c>
      <c r="G22" s="124" t="s">
        <v>39</v>
      </c>
      <c r="H22" s="124" t="s">
        <v>36</v>
      </c>
      <c r="I22" s="124" t="s">
        <v>37</v>
      </c>
      <c r="J22" s="125" t="s">
        <v>41</v>
      </c>
      <c r="K22" s="117" t="s">
        <v>51</v>
      </c>
      <c r="L22" s="113"/>
      <c r="M22" s="113"/>
      <c r="N22" s="113"/>
      <c r="O22" s="113"/>
      <c r="P22" s="113"/>
      <c r="Q22" s="113"/>
      <c r="R22" s="113"/>
      <c r="S22" s="113"/>
      <c r="T22" s="155"/>
      <c r="U22" s="155"/>
      <c r="V22" s="155"/>
    </row>
    <row r="23" spans="1:26" s="1" customFormat="1" ht="18" customHeight="1" x14ac:dyDescent="0.2">
      <c r="A23" s="178" t="s">
        <v>56</v>
      </c>
      <c r="B23" s="178"/>
      <c r="C23" s="178"/>
      <c r="D23" s="178"/>
      <c r="E23" s="178"/>
      <c r="F23" s="178"/>
      <c r="G23" s="178"/>
      <c r="H23" s="178"/>
      <c r="I23" s="178"/>
      <c r="J23" s="178"/>
      <c r="K23" s="178"/>
      <c r="L23" s="113"/>
      <c r="M23" s="113"/>
      <c r="N23" s="113"/>
      <c r="O23" s="113"/>
      <c r="P23" s="113"/>
      <c r="Q23" s="113"/>
      <c r="R23" s="113"/>
      <c r="S23" s="113"/>
      <c r="T23" s="155"/>
      <c r="U23" s="155"/>
      <c r="V23" s="155"/>
    </row>
    <row r="24" spans="1:26" s="1" customFormat="1" ht="12" customHeight="1" x14ac:dyDescent="0.2">
      <c r="A24" s="27" t="s">
        <v>44</v>
      </c>
      <c r="B24" s="128">
        <v>16492</v>
      </c>
      <c r="C24" s="28">
        <v>2584.5300000000002</v>
      </c>
      <c r="D24" s="29" t="s">
        <v>209</v>
      </c>
      <c r="E24" s="29" t="s">
        <v>130</v>
      </c>
      <c r="F24" s="136">
        <v>13123</v>
      </c>
      <c r="G24" s="30">
        <v>3075.43</v>
      </c>
      <c r="H24" s="31" t="s">
        <v>210</v>
      </c>
      <c r="I24" s="32" t="s">
        <v>117</v>
      </c>
      <c r="J24" s="33">
        <f t="shared" ref="J24:J32" si="2">G24/$C$48*100</f>
        <v>47.769959614787197</v>
      </c>
      <c r="K24" s="33">
        <f>F24/$F$32*100</f>
        <v>42.307692307692307</v>
      </c>
      <c r="L24" s="113"/>
      <c r="M24" s="113"/>
      <c r="N24" s="113"/>
      <c r="O24" s="113"/>
      <c r="P24" s="113"/>
      <c r="Q24" s="113"/>
      <c r="R24" s="113"/>
      <c r="S24" s="113"/>
      <c r="T24" s="155"/>
      <c r="U24" s="155"/>
      <c r="V24" s="155"/>
    </row>
    <row r="25" spans="1:26" s="1" customFormat="1" ht="12" customHeight="1" x14ac:dyDescent="0.2">
      <c r="A25" s="34" t="s">
        <v>45</v>
      </c>
      <c r="B25" s="129">
        <v>4717</v>
      </c>
      <c r="C25" s="35">
        <v>3540.37</v>
      </c>
      <c r="D25" s="36" t="s">
        <v>211</v>
      </c>
      <c r="E25" s="36" t="s">
        <v>123</v>
      </c>
      <c r="F25" s="137">
        <v>4232</v>
      </c>
      <c r="G25" s="37">
        <v>3679.82</v>
      </c>
      <c r="H25" s="38" t="s">
        <v>212</v>
      </c>
      <c r="I25" s="39" t="s">
        <v>123</v>
      </c>
      <c r="J25" s="40">
        <f t="shared" si="2"/>
        <v>57.15781298539919</v>
      </c>
      <c r="K25" s="40">
        <f>F25/$F$32*100</f>
        <v>13.643690760203754</v>
      </c>
      <c r="L25" s="113"/>
      <c r="M25" s="113"/>
      <c r="N25" s="113"/>
      <c r="O25" s="113"/>
      <c r="P25" s="113"/>
      <c r="Q25" s="113"/>
      <c r="R25" s="113"/>
      <c r="S25" s="113"/>
      <c r="T25" s="155"/>
      <c r="U25" s="155"/>
      <c r="V25" s="155"/>
    </row>
    <row r="26" spans="1:26" s="1" customFormat="1" ht="12" customHeight="1" x14ac:dyDescent="0.2">
      <c r="A26" s="41" t="s">
        <v>95</v>
      </c>
      <c r="B26" s="130">
        <v>21209</v>
      </c>
      <c r="C26" s="42">
        <v>2797.12</v>
      </c>
      <c r="D26" s="43" t="s">
        <v>213</v>
      </c>
      <c r="E26" s="43" t="s">
        <v>214</v>
      </c>
      <c r="F26" s="138">
        <v>17355</v>
      </c>
      <c r="G26" s="44">
        <v>3222.81</v>
      </c>
      <c r="H26" s="45" t="s">
        <v>215</v>
      </c>
      <c r="I26" s="46" t="s">
        <v>122</v>
      </c>
      <c r="J26" s="40">
        <f t="shared" si="2"/>
        <v>50.059179869524698</v>
      </c>
      <c r="K26" s="40">
        <f t="shared" ref="K26:K31" si="3">F26/$F$32*100</f>
        <v>55.951383067896067</v>
      </c>
      <c r="L26" s="113"/>
      <c r="M26" s="113"/>
      <c r="N26" s="113"/>
      <c r="O26" s="113"/>
      <c r="P26" s="113"/>
      <c r="Q26" s="113"/>
      <c r="R26" s="113"/>
      <c r="S26" s="113"/>
      <c r="T26" s="155"/>
      <c r="U26" s="155"/>
      <c r="V26" s="155"/>
    </row>
    <row r="27" spans="1:26" s="1" customFormat="1" ht="12" customHeight="1" x14ac:dyDescent="0.2">
      <c r="A27" s="47" t="s">
        <v>46</v>
      </c>
      <c r="B27" s="129">
        <v>6500</v>
      </c>
      <c r="C27" s="35">
        <v>2683.87</v>
      </c>
      <c r="D27" s="36" t="s">
        <v>216</v>
      </c>
      <c r="E27" s="36" t="s">
        <v>127</v>
      </c>
      <c r="F27" s="137">
        <v>5751</v>
      </c>
      <c r="G27" s="37">
        <v>2862.33</v>
      </c>
      <c r="H27" s="38" t="s">
        <v>217</v>
      </c>
      <c r="I27" s="39" t="s">
        <v>144</v>
      </c>
      <c r="J27" s="40">
        <f t="shared" si="2"/>
        <v>44.45992544268406</v>
      </c>
      <c r="K27" s="40">
        <f t="shared" si="3"/>
        <v>18.54084724998388</v>
      </c>
      <c r="L27" s="113"/>
      <c r="M27" s="113"/>
      <c r="N27" s="113"/>
      <c r="O27" s="113"/>
      <c r="P27" s="113" t="s">
        <v>1</v>
      </c>
      <c r="Q27" s="113"/>
      <c r="R27" s="113"/>
      <c r="S27" s="113"/>
      <c r="T27" s="155"/>
      <c r="U27" s="155"/>
      <c r="V27" s="155"/>
    </row>
    <row r="28" spans="1:26" s="1" customFormat="1" ht="12" customHeight="1" x14ac:dyDescent="0.2">
      <c r="A28" s="48" t="s">
        <v>54</v>
      </c>
      <c r="B28" s="129">
        <v>21</v>
      </c>
      <c r="C28" s="35">
        <v>3437.66</v>
      </c>
      <c r="D28" s="36" t="s">
        <v>218</v>
      </c>
      <c r="E28" s="36" t="s">
        <v>145</v>
      </c>
      <c r="F28" s="137">
        <v>21</v>
      </c>
      <c r="G28" s="37">
        <v>3437.66</v>
      </c>
      <c r="H28" s="38" t="s">
        <v>218</v>
      </c>
      <c r="I28" s="39" t="s">
        <v>145</v>
      </c>
      <c r="J28" s="40">
        <f t="shared" si="2"/>
        <v>53.396396396396398</v>
      </c>
      <c r="K28" s="40">
        <f t="shared" si="3"/>
        <v>6.7702624282674581E-2</v>
      </c>
      <c r="L28" s="113"/>
      <c r="M28" s="113"/>
      <c r="N28" s="113"/>
      <c r="O28" s="113"/>
      <c r="P28" s="113"/>
      <c r="Q28" s="113"/>
      <c r="R28" s="113"/>
      <c r="S28" s="113"/>
      <c r="T28" s="155"/>
      <c r="U28" s="155"/>
      <c r="V28" s="155"/>
    </row>
    <row r="29" spans="1:26" s="1" customFormat="1" ht="12" customHeight="1" x14ac:dyDescent="0.2">
      <c r="A29" s="41" t="s">
        <v>96</v>
      </c>
      <c r="B29" s="130">
        <v>27730</v>
      </c>
      <c r="C29" s="42">
        <v>2771.05</v>
      </c>
      <c r="D29" s="43" t="s">
        <v>219</v>
      </c>
      <c r="E29" s="43" t="s">
        <v>220</v>
      </c>
      <c r="F29" s="138">
        <v>23127</v>
      </c>
      <c r="G29" s="44">
        <v>3133.36</v>
      </c>
      <c r="H29" s="45" t="s">
        <v>221</v>
      </c>
      <c r="I29" s="46" t="s">
        <v>222</v>
      </c>
      <c r="J29" s="40">
        <f t="shared" si="2"/>
        <v>48.669773221497358</v>
      </c>
      <c r="K29" s="40">
        <f t="shared" si="3"/>
        <v>74.559932942162604</v>
      </c>
      <c r="L29" s="113"/>
      <c r="M29" s="113"/>
      <c r="N29" s="177"/>
      <c r="O29" s="177"/>
      <c r="P29" s="177"/>
      <c r="Q29" s="177"/>
      <c r="R29" s="177"/>
      <c r="S29" s="177"/>
      <c r="T29" s="177"/>
      <c r="U29" s="177"/>
      <c r="V29" s="177"/>
      <c r="W29" s="177"/>
      <c r="X29" s="177"/>
      <c r="Y29" s="177"/>
      <c r="Z29" s="177"/>
    </row>
    <row r="30" spans="1:26" s="1" customFormat="1" ht="12" customHeight="1" x14ac:dyDescent="0.2">
      <c r="A30" s="47" t="s">
        <v>47</v>
      </c>
      <c r="B30" s="129">
        <v>1805</v>
      </c>
      <c r="C30" s="35">
        <v>1805.36</v>
      </c>
      <c r="D30" s="36" t="s">
        <v>223</v>
      </c>
      <c r="E30" s="36" t="s">
        <v>131</v>
      </c>
      <c r="F30" s="137">
        <v>1512</v>
      </c>
      <c r="G30" s="37">
        <v>2049.0500000000002</v>
      </c>
      <c r="H30" s="38" t="s">
        <v>224</v>
      </c>
      <c r="I30" s="39" t="s">
        <v>132</v>
      </c>
      <c r="J30" s="40">
        <f t="shared" si="2"/>
        <v>31.82743087915502</v>
      </c>
      <c r="K30" s="40">
        <f t="shared" si="3"/>
        <v>4.8745889483525691</v>
      </c>
      <c r="L30" s="113"/>
      <c r="M30" s="113"/>
      <c r="N30" s="113"/>
      <c r="O30" s="113"/>
      <c r="P30" s="113"/>
      <c r="Q30" s="113"/>
      <c r="R30" s="113"/>
      <c r="S30" s="113"/>
      <c r="T30" s="155"/>
      <c r="U30" s="155"/>
      <c r="V30" s="155"/>
    </row>
    <row r="31" spans="1:26" s="1" customFormat="1" ht="12" customHeight="1" x14ac:dyDescent="0.2">
      <c r="A31" s="47" t="s">
        <v>48</v>
      </c>
      <c r="B31" s="129">
        <v>7640</v>
      </c>
      <c r="C31" s="35">
        <v>2125.0500000000002</v>
      </c>
      <c r="D31" s="36" t="s">
        <v>225</v>
      </c>
      <c r="E31" s="36" t="s">
        <v>220</v>
      </c>
      <c r="F31" s="137">
        <v>6379</v>
      </c>
      <c r="G31" s="37">
        <v>2420.41</v>
      </c>
      <c r="H31" s="38" t="s">
        <v>226</v>
      </c>
      <c r="I31" s="39" t="s">
        <v>121</v>
      </c>
      <c r="J31" s="40">
        <f t="shared" si="2"/>
        <v>37.595681888785336</v>
      </c>
      <c r="K31" s="40">
        <f t="shared" si="3"/>
        <v>20.565478109484818</v>
      </c>
      <c r="L31" s="113"/>
      <c r="M31" s="113"/>
      <c r="N31" s="113"/>
      <c r="O31" s="113"/>
      <c r="P31" s="113"/>
      <c r="Q31" s="113"/>
      <c r="R31" s="113"/>
      <c r="S31" s="113"/>
      <c r="T31" s="155"/>
      <c r="U31" s="155"/>
      <c r="V31" s="155"/>
    </row>
    <row r="32" spans="1:26" s="1" customFormat="1" ht="15" customHeight="1" x14ac:dyDescent="0.2">
      <c r="A32" s="49" t="s">
        <v>49</v>
      </c>
      <c r="B32" s="131">
        <v>37175</v>
      </c>
      <c r="C32" s="50">
        <v>2591.3994162743779</v>
      </c>
      <c r="D32" s="51" t="s">
        <v>227</v>
      </c>
      <c r="E32" s="51" t="s">
        <v>146</v>
      </c>
      <c r="F32" s="131">
        <v>31018</v>
      </c>
      <c r="G32" s="50">
        <v>2933.882768392546</v>
      </c>
      <c r="H32" s="51" t="s">
        <v>228</v>
      </c>
      <c r="I32" s="51" t="s">
        <v>123</v>
      </c>
      <c r="J32" s="52">
        <f t="shared" si="2"/>
        <v>45.571338434180589</v>
      </c>
      <c r="K32" s="52"/>
      <c r="L32" s="149">
        <v>33</v>
      </c>
      <c r="M32" s="113"/>
      <c r="N32" s="113"/>
      <c r="O32" s="113"/>
      <c r="P32" s="113"/>
      <c r="Q32" s="113"/>
      <c r="R32" s="113"/>
      <c r="S32" s="113"/>
      <c r="T32" s="155"/>
      <c r="U32" s="155"/>
      <c r="V32" s="155"/>
    </row>
    <row r="33" spans="1:22" s="3" customFormat="1" ht="25.5" customHeight="1" x14ac:dyDescent="0.2">
      <c r="A33" s="176" t="s">
        <v>98</v>
      </c>
      <c r="B33" s="176"/>
      <c r="C33" s="176"/>
      <c r="D33" s="176"/>
      <c r="E33" s="176"/>
      <c r="F33" s="176"/>
      <c r="G33" s="176"/>
      <c r="H33" s="176"/>
      <c r="I33" s="176"/>
      <c r="J33" s="176"/>
      <c r="K33" s="176"/>
      <c r="L33" s="149"/>
      <c r="M33" s="149"/>
      <c r="N33" s="149"/>
      <c r="O33" s="149"/>
      <c r="P33" s="149"/>
      <c r="Q33" s="149"/>
      <c r="R33" s="149"/>
      <c r="S33" s="149"/>
      <c r="T33" s="156"/>
      <c r="U33" s="156"/>
      <c r="V33" s="156"/>
    </row>
    <row r="34" spans="1:22" s="1" customFormat="1" ht="12.75" x14ac:dyDescent="0.2">
      <c r="L34" s="113"/>
      <c r="M34" s="113"/>
      <c r="N34" s="113"/>
      <c r="O34" s="113"/>
      <c r="P34" s="113"/>
      <c r="Q34" s="113"/>
      <c r="R34" s="113"/>
      <c r="S34" s="113"/>
      <c r="T34" s="155"/>
      <c r="U34" s="155"/>
      <c r="V34" s="155"/>
    </row>
    <row r="35" spans="1:22" s="1" customFormat="1" ht="12.75" customHeight="1" x14ac:dyDescent="0.2">
      <c r="A35" s="179" t="s">
        <v>57</v>
      </c>
      <c r="B35" s="171" t="s">
        <v>35</v>
      </c>
      <c r="C35" s="171" t="s">
        <v>40</v>
      </c>
      <c r="D35" s="175" t="s">
        <v>60</v>
      </c>
      <c r="E35" s="16"/>
      <c r="F35" s="17"/>
      <c r="L35" s="113"/>
      <c r="M35" s="113"/>
      <c r="N35" s="113"/>
      <c r="O35" s="113"/>
      <c r="P35" s="113"/>
      <c r="Q35" s="113"/>
      <c r="R35" s="113"/>
      <c r="S35" s="113"/>
      <c r="T35" s="155"/>
      <c r="U35" s="155"/>
      <c r="V35" s="155"/>
    </row>
    <row r="36" spans="1:22" s="1" customFormat="1" ht="51.75" customHeight="1" x14ac:dyDescent="0.2">
      <c r="A36" s="180"/>
      <c r="B36" s="171"/>
      <c r="C36" s="171"/>
      <c r="D36" s="175"/>
      <c r="E36" s="16"/>
      <c r="F36" s="17"/>
      <c r="L36" s="113"/>
      <c r="M36" s="113"/>
      <c r="N36" s="113"/>
      <c r="O36" s="113"/>
      <c r="P36" s="113"/>
      <c r="Q36" s="113"/>
      <c r="R36" s="113"/>
      <c r="S36" s="113"/>
      <c r="T36" s="155"/>
      <c r="U36" s="155"/>
      <c r="V36" s="155"/>
    </row>
    <row r="37" spans="1:22" s="1" customFormat="1" ht="33.75" customHeight="1" x14ac:dyDescent="0.2">
      <c r="A37" s="158" t="s">
        <v>63</v>
      </c>
      <c r="B37" s="158"/>
      <c r="C37" s="158"/>
      <c r="D37" s="158"/>
      <c r="E37" s="12"/>
      <c r="F37" s="12"/>
      <c r="G37" s="12"/>
      <c r="H37" s="12"/>
      <c r="I37" s="12"/>
      <c r="J37" s="12"/>
      <c r="K37" s="12"/>
      <c r="L37" s="113"/>
      <c r="M37" s="113"/>
      <c r="N37" s="113"/>
      <c r="O37" s="113"/>
      <c r="P37" s="113"/>
      <c r="Q37" s="113"/>
      <c r="R37" s="113"/>
      <c r="S37" s="113"/>
      <c r="T37" s="155"/>
      <c r="U37" s="155"/>
      <c r="V37" s="155"/>
    </row>
    <row r="38" spans="1:22" s="1" customFormat="1" ht="14.25" customHeight="1" x14ac:dyDescent="0.2">
      <c r="A38" s="55" t="s">
        <v>53</v>
      </c>
      <c r="B38" s="139">
        <v>21807</v>
      </c>
      <c r="C38" s="56">
        <v>2488.34</v>
      </c>
      <c r="D38" s="57" t="s">
        <v>229</v>
      </c>
      <c r="L38" s="113"/>
      <c r="M38" s="113"/>
      <c r="N38" s="113"/>
      <c r="O38" s="113"/>
      <c r="P38" s="113"/>
      <c r="Q38" s="113"/>
      <c r="R38" s="113"/>
      <c r="S38" s="113"/>
      <c r="T38" s="155"/>
      <c r="U38" s="155"/>
      <c r="V38" s="155"/>
    </row>
    <row r="39" spans="1:22" s="1" customFormat="1" ht="14.25" customHeight="1" x14ac:dyDescent="0.2">
      <c r="A39" s="58" t="s">
        <v>61</v>
      </c>
      <c r="B39" s="140">
        <v>3322</v>
      </c>
      <c r="C39" s="59">
        <v>2195.1999999999998</v>
      </c>
      <c r="D39" s="60" t="s">
        <v>147</v>
      </c>
      <c r="L39" s="113"/>
      <c r="M39" s="113"/>
      <c r="N39" s="113"/>
      <c r="O39" s="113"/>
      <c r="P39" s="113"/>
      <c r="Q39" s="113"/>
      <c r="R39" s="113"/>
      <c r="S39" s="113"/>
      <c r="T39" s="155"/>
      <c r="U39" s="155"/>
      <c r="V39" s="155"/>
    </row>
    <row r="40" spans="1:22" s="1" customFormat="1" ht="14.25" customHeight="1" x14ac:dyDescent="0.2">
      <c r="A40" s="58" t="s">
        <v>62</v>
      </c>
      <c r="B40" s="140">
        <v>8792</v>
      </c>
      <c r="C40" s="59">
        <v>2159.86</v>
      </c>
      <c r="D40" s="60" t="s">
        <v>230</v>
      </c>
      <c r="L40" s="113"/>
      <c r="M40" s="113"/>
      <c r="N40" s="113"/>
      <c r="O40" s="113"/>
      <c r="P40" s="113"/>
      <c r="Q40" s="113"/>
      <c r="R40" s="113"/>
      <c r="S40" s="113"/>
      <c r="T40" s="155"/>
      <c r="U40" s="155"/>
      <c r="V40" s="155"/>
    </row>
    <row r="41" spans="1:22" s="1" customFormat="1" ht="20.25" customHeight="1" x14ac:dyDescent="0.2">
      <c r="A41" s="61" t="s">
        <v>64</v>
      </c>
      <c r="B41" s="141">
        <v>33921</v>
      </c>
      <c r="C41" s="62">
        <v>2374.492907048731</v>
      </c>
      <c r="D41" s="63" t="s">
        <v>1</v>
      </c>
      <c r="L41" s="113"/>
      <c r="M41" s="113"/>
      <c r="N41" s="113"/>
      <c r="O41" s="113"/>
      <c r="P41" s="113"/>
      <c r="Q41" s="113"/>
      <c r="R41" s="113"/>
      <c r="S41" s="113"/>
      <c r="T41" s="155"/>
      <c r="U41" s="155"/>
      <c r="V41" s="155"/>
    </row>
    <row r="42" spans="1:22" s="1" customFormat="1" ht="27.75" customHeight="1" x14ac:dyDescent="0.2">
      <c r="A42" s="159" t="s">
        <v>99</v>
      </c>
      <c r="B42" s="159"/>
      <c r="C42" s="159"/>
      <c r="D42" s="159"/>
      <c r="L42" s="113"/>
      <c r="M42" s="113"/>
      <c r="N42" s="113"/>
      <c r="O42" s="113"/>
      <c r="P42" s="113"/>
      <c r="Q42" s="113"/>
      <c r="R42" s="113"/>
      <c r="S42" s="113"/>
      <c r="T42" s="155"/>
      <c r="U42" s="155"/>
      <c r="V42" s="155"/>
    </row>
    <row r="43" spans="1:22" s="1" customFormat="1" ht="12.75" x14ac:dyDescent="0.2">
      <c r="A43" s="64"/>
      <c r="B43" s="64"/>
      <c r="C43" s="64"/>
      <c r="D43" s="64"/>
      <c r="L43" s="113"/>
      <c r="M43" s="113"/>
      <c r="N43" s="113"/>
      <c r="O43" s="113"/>
      <c r="P43" s="113"/>
      <c r="Q43" s="113"/>
      <c r="R43" s="113"/>
      <c r="S43" s="113"/>
      <c r="T43" s="155"/>
      <c r="U43" s="155"/>
      <c r="V43" s="155"/>
    </row>
    <row r="44" spans="1:22" s="1" customFormat="1" ht="12.75" x14ac:dyDescent="0.2">
      <c r="A44" s="64"/>
      <c r="B44" s="64"/>
      <c r="C44" s="64"/>
      <c r="D44" s="64"/>
      <c r="L44" s="113"/>
      <c r="M44" s="113"/>
      <c r="N44" s="113"/>
      <c r="O44" s="113"/>
      <c r="P44" s="113"/>
      <c r="Q44" s="113"/>
      <c r="R44" s="113"/>
      <c r="S44" s="113"/>
      <c r="T44" s="155"/>
      <c r="U44" s="155"/>
      <c r="V44" s="155"/>
    </row>
    <row r="45" spans="1:22" s="64" customFormat="1" ht="20.25" customHeight="1" x14ac:dyDescent="0.25">
      <c r="A45" s="160" t="s">
        <v>231</v>
      </c>
      <c r="B45" s="161"/>
      <c r="C45" s="163">
        <v>1585676</v>
      </c>
      <c r="D45" s="163"/>
      <c r="L45" s="152"/>
      <c r="M45" s="152"/>
      <c r="N45" s="152"/>
      <c r="O45" s="152"/>
      <c r="P45" s="152"/>
      <c r="Q45" s="152"/>
      <c r="R45" s="152"/>
      <c r="S45" s="152"/>
      <c r="T45" s="157"/>
      <c r="U45" s="157"/>
      <c r="V45" s="157"/>
    </row>
    <row r="46" spans="1:22" s="64" customFormat="1" ht="20.25" customHeight="1" x14ac:dyDescent="0.25">
      <c r="A46" s="160" t="s">
        <v>232</v>
      </c>
      <c r="B46" s="161"/>
      <c r="C46" s="163">
        <v>1240855</v>
      </c>
      <c r="D46" s="163"/>
      <c r="L46" s="152"/>
      <c r="M46" s="152"/>
      <c r="N46" s="152"/>
      <c r="O46" s="152"/>
      <c r="P46" s="152"/>
      <c r="Q46" s="152"/>
      <c r="R46" s="152"/>
      <c r="S46" s="152"/>
      <c r="T46" s="157"/>
      <c r="U46" s="157"/>
      <c r="V46" s="157"/>
    </row>
    <row r="47" spans="1:22" s="64" customFormat="1" ht="20.25" customHeight="1" x14ac:dyDescent="0.25">
      <c r="A47" s="160" t="s">
        <v>65</v>
      </c>
      <c r="B47" s="161"/>
      <c r="C47" s="162" t="s">
        <v>233</v>
      </c>
      <c r="D47" s="162"/>
      <c r="L47" s="152"/>
      <c r="M47" s="152"/>
      <c r="N47" s="152"/>
      <c r="O47" s="152"/>
      <c r="P47" s="152"/>
      <c r="Q47" s="152"/>
      <c r="R47" s="152"/>
      <c r="S47" s="152"/>
      <c r="T47" s="157"/>
      <c r="U47" s="157"/>
      <c r="V47" s="157"/>
    </row>
    <row r="48" spans="1:22" s="64" customFormat="1" ht="27" customHeight="1" x14ac:dyDescent="0.25">
      <c r="A48" s="165" t="s">
        <v>234</v>
      </c>
      <c r="B48" s="166"/>
      <c r="C48" s="195">
        <v>6438</v>
      </c>
      <c r="D48" s="195"/>
      <c r="L48" s="152"/>
      <c r="M48" s="152"/>
      <c r="N48" s="152"/>
      <c r="O48" s="152"/>
      <c r="P48" s="152"/>
      <c r="Q48" s="152"/>
      <c r="R48" s="152"/>
      <c r="S48" s="152"/>
      <c r="T48" s="157"/>
      <c r="U48" s="157"/>
      <c r="V48" s="157"/>
    </row>
    <row r="49" spans="1:22" s="64" customFormat="1" ht="20.25" customHeight="1" x14ac:dyDescent="0.25">
      <c r="A49" s="160" t="s">
        <v>135</v>
      </c>
      <c r="B49" s="161"/>
      <c r="C49" s="164">
        <v>67.97</v>
      </c>
      <c r="D49" s="164"/>
      <c r="L49" s="152"/>
      <c r="M49" s="152"/>
      <c r="N49" s="152"/>
      <c r="O49" s="152"/>
      <c r="P49" s="152"/>
      <c r="Q49" s="152"/>
      <c r="R49" s="152"/>
      <c r="S49" s="152"/>
      <c r="T49" s="157"/>
      <c r="U49" s="157"/>
      <c r="V49" s="157"/>
    </row>
    <row r="50" spans="1:22" s="64" customFormat="1" ht="20.25" customHeight="1" x14ac:dyDescent="0.25">
      <c r="A50" s="160" t="s">
        <v>136</v>
      </c>
      <c r="B50" s="161"/>
      <c r="C50" s="164">
        <v>67.97</v>
      </c>
      <c r="D50" s="164"/>
      <c r="L50" s="152"/>
      <c r="M50" s="152"/>
      <c r="N50" s="152"/>
      <c r="O50" s="152"/>
      <c r="P50" s="152"/>
      <c r="Q50" s="152"/>
      <c r="R50" s="152"/>
      <c r="S50" s="152"/>
      <c r="T50" s="157"/>
      <c r="U50" s="157"/>
      <c r="V50" s="157"/>
    </row>
    <row r="51" spans="1:22" s="64" customFormat="1" ht="20.25" customHeight="1" x14ac:dyDescent="0.25">
      <c r="A51" s="160" t="s">
        <v>66</v>
      </c>
      <c r="B51" s="161"/>
      <c r="C51" s="164">
        <v>40.1</v>
      </c>
      <c r="D51" s="164"/>
      <c r="L51" s="152"/>
      <c r="M51" s="152"/>
      <c r="N51" s="152"/>
      <c r="O51" s="152"/>
      <c r="P51" s="152"/>
      <c r="Q51" s="152"/>
      <c r="R51" s="152"/>
      <c r="S51" s="152"/>
      <c r="T51" s="157"/>
      <c r="U51" s="157"/>
      <c r="V51" s="157"/>
    </row>
    <row r="52" spans="1:22" s="1" customFormat="1" ht="31.5" customHeight="1" x14ac:dyDescent="0.2">
      <c r="A52" s="165" t="s">
        <v>67</v>
      </c>
      <c r="B52" s="166"/>
      <c r="C52" s="164">
        <v>42.3</v>
      </c>
      <c r="D52" s="164"/>
      <c r="E52" s="64"/>
      <c r="L52" s="113"/>
      <c r="M52" s="113"/>
      <c r="N52" s="113"/>
      <c r="O52" s="113"/>
      <c r="P52" s="113"/>
      <c r="Q52" s="113"/>
      <c r="R52" s="113"/>
      <c r="S52" s="113"/>
      <c r="T52" s="155"/>
      <c r="U52" s="155"/>
      <c r="V52" s="155"/>
    </row>
    <row r="53" spans="1:22" s="1" customFormat="1" ht="12.75" x14ac:dyDescent="0.2">
      <c r="L53" s="113"/>
      <c r="M53" s="113"/>
      <c r="N53" s="113"/>
      <c r="O53" s="113"/>
      <c r="P53" s="113"/>
      <c r="Q53" s="113"/>
      <c r="R53" s="113"/>
      <c r="S53" s="113"/>
      <c r="T53" s="155"/>
      <c r="U53" s="155"/>
      <c r="V53" s="155"/>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pageMargins left="3.937007874015748E-2" right="3.937007874015748E-2" top="3.937007874015748E-2" bottom="3.937007874015748E-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V20" sqref="V20"/>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82" t="s">
        <v>79</v>
      </c>
      <c r="B1" s="182"/>
      <c r="C1" s="182"/>
      <c r="D1" s="182"/>
      <c r="E1" s="182"/>
      <c r="F1" s="182"/>
      <c r="G1" s="182"/>
      <c r="H1" s="182"/>
      <c r="I1" s="182"/>
      <c r="J1" s="182"/>
      <c r="K1" s="182"/>
      <c r="L1" s="182"/>
      <c r="M1" s="182"/>
    </row>
    <row r="2" spans="1:16" ht="11.25" customHeight="1" x14ac:dyDescent="0.25">
      <c r="A2" s="65"/>
      <c r="B2" s="65"/>
      <c r="C2" s="65"/>
      <c r="D2" s="18"/>
      <c r="E2" s="65"/>
      <c r="F2" s="65"/>
      <c r="G2" s="18"/>
      <c r="H2" s="65"/>
      <c r="I2" s="188" t="s">
        <v>235</v>
      </c>
      <c r="J2" s="188"/>
      <c r="K2" s="188"/>
      <c r="L2" s="188"/>
      <c r="M2" s="188"/>
    </row>
    <row r="3" spans="1:16" ht="30.75" customHeight="1" x14ac:dyDescent="0.25">
      <c r="A3" s="183" t="s">
        <v>69</v>
      </c>
      <c r="B3" s="185" t="s">
        <v>70</v>
      </c>
      <c r="C3" s="186"/>
      <c r="D3" s="187"/>
      <c r="E3" s="185" t="s">
        <v>71</v>
      </c>
      <c r="F3" s="186"/>
      <c r="G3" s="187"/>
      <c r="H3" s="185" t="s">
        <v>72</v>
      </c>
      <c r="I3" s="186"/>
      <c r="J3" s="187"/>
      <c r="K3" s="185" t="s">
        <v>73</v>
      </c>
      <c r="L3" s="186"/>
      <c r="M3" s="187"/>
    </row>
    <row r="4" spans="1:16" ht="35.25" customHeight="1" x14ac:dyDescent="0.25">
      <c r="A4" s="184"/>
      <c r="B4" s="13" t="s">
        <v>75</v>
      </c>
      <c r="C4" s="14" t="s">
        <v>76</v>
      </c>
      <c r="D4" s="15" t="s">
        <v>77</v>
      </c>
      <c r="E4" s="13" t="s">
        <v>78</v>
      </c>
      <c r="F4" s="14" t="s">
        <v>76</v>
      </c>
      <c r="G4" s="15" t="s">
        <v>77</v>
      </c>
      <c r="H4" s="13" t="s">
        <v>78</v>
      </c>
      <c r="I4" s="14" t="s">
        <v>76</v>
      </c>
      <c r="J4" s="15" t="s">
        <v>77</v>
      </c>
      <c r="K4" s="13" t="s">
        <v>78</v>
      </c>
      <c r="L4" s="14" t="s">
        <v>76</v>
      </c>
      <c r="M4" s="15" t="s">
        <v>77</v>
      </c>
    </row>
    <row r="5" spans="1:16" ht="12.75" customHeight="1" x14ac:dyDescent="0.25">
      <c r="A5" s="66" t="s">
        <v>74</v>
      </c>
      <c r="B5" s="67">
        <v>3712</v>
      </c>
      <c r="C5" s="68">
        <v>328.63</v>
      </c>
      <c r="D5" s="69" t="s">
        <v>236</v>
      </c>
      <c r="E5" s="67">
        <v>943</v>
      </c>
      <c r="F5" s="68">
        <v>295.38</v>
      </c>
      <c r="G5" s="69" t="s">
        <v>237</v>
      </c>
      <c r="H5" s="67">
        <v>2087</v>
      </c>
      <c r="I5" s="68">
        <v>338.61</v>
      </c>
      <c r="J5" s="69" t="s">
        <v>238</v>
      </c>
      <c r="K5" s="67">
        <v>682</v>
      </c>
      <c r="L5" s="70">
        <v>344.04</v>
      </c>
      <c r="M5" s="69" t="s">
        <v>239</v>
      </c>
    </row>
    <row r="6" spans="1:16" ht="12.75" customHeight="1" x14ac:dyDescent="0.25">
      <c r="A6" s="66" t="s">
        <v>2</v>
      </c>
      <c r="B6" s="67">
        <v>31022</v>
      </c>
      <c r="C6" s="68">
        <v>830.79</v>
      </c>
      <c r="D6" s="69" t="s">
        <v>240</v>
      </c>
      <c r="E6" s="67">
        <v>11154</v>
      </c>
      <c r="F6" s="68">
        <v>786.88</v>
      </c>
      <c r="G6" s="69" t="s">
        <v>241</v>
      </c>
      <c r="H6" s="67">
        <v>4388</v>
      </c>
      <c r="I6" s="68">
        <v>813.69</v>
      </c>
      <c r="J6" s="69" t="s">
        <v>242</v>
      </c>
      <c r="K6" s="67">
        <v>15480</v>
      </c>
      <c r="L6" s="70">
        <v>867.28</v>
      </c>
      <c r="M6" s="69" t="s">
        <v>243</v>
      </c>
    </row>
    <row r="7" spans="1:16" ht="12.75" customHeight="1" x14ac:dyDescent="0.25">
      <c r="A7" s="66" t="s">
        <v>3</v>
      </c>
      <c r="B7" s="67">
        <v>94246</v>
      </c>
      <c r="C7" s="68">
        <v>1258.7</v>
      </c>
      <c r="D7" s="69" t="s">
        <v>244</v>
      </c>
      <c r="E7" s="67">
        <v>51152</v>
      </c>
      <c r="F7" s="68">
        <v>1249.93</v>
      </c>
      <c r="G7" s="69" t="s">
        <v>148</v>
      </c>
      <c r="H7" s="67">
        <v>14683</v>
      </c>
      <c r="I7" s="68">
        <v>1287.3699999999999</v>
      </c>
      <c r="J7" s="69" t="s">
        <v>245</v>
      </c>
      <c r="K7" s="67">
        <v>28411</v>
      </c>
      <c r="L7" s="70">
        <v>1259.67</v>
      </c>
      <c r="M7" s="69" t="s">
        <v>246</v>
      </c>
    </row>
    <row r="8" spans="1:16" ht="12.75" customHeight="1" x14ac:dyDescent="0.25">
      <c r="A8" s="66" t="s">
        <v>4</v>
      </c>
      <c r="B8" s="67">
        <v>149583</v>
      </c>
      <c r="C8" s="68">
        <v>1768.57</v>
      </c>
      <c r="D8" s="69" t="s">
        <v>247</v>
      </c>
      <c r="E8" s="67">
        <v>87834</v>
      </c>
      <c r="F8" s="68">
        <v>1776.94</v>
      </c>
      <c r="G8" s="69" t="s">
        <v>248</v>
      </c>
      <c r="H8" s="67">
        <v>29859</v>
      </c>
      <c r="I8" s="68">
        <v>1762.48</v>
      </c>
      <c r="J8" s="69" t="s">
        <v>249</v>
      </c>
      <c r="K8" s="67">
        <v>31890</v>
      </c>
      <c r="L8" s="70">
        <v>1751.24</v>
      </c>
      <c r="M8" s="69" t="s">
        <v>250</v>
      </c>
    </row>
    <row r="9" spans="1:16" ht="12.75" customHeight="1" x14ac:dyDescent="0.25">
      <c r="A9" s="66" t="s">
        <v>5</v>
      </c>
      <c r="B9" s="67">
        <v>199282</v>
      </c>
      <c r="C9" s="68">
        <v>2234.54</v>
      </c>
      <c r="D9" s="69" t="s">
        <v>251</v>
      </c>
      <c r="E9" s="67">
        <v>121771</v>
      </c>
      <c r="F9" s="68">
        <v>2242.66</v>
      </c>
      <c r="G9" s="69" t="s">
        <v>252</v>
      </c>
      <c r="H9" s="67">
        <v>28069</v>
      </c>
      <c r="I9" s="68">
        <v>2235.69</v>
      </c>
      <c r="J9" s="69" t="s">
        <v>253</v>
      </c>
      <c r="K9" s="67">
        <v>49442</v>
      </c>
      <c r="L9" s="70">
        <v>2213.88</v>
      </c>
      <c r="M9" s="69" t="s">
        <v>254</v>
      </c>
    </row>
    <row r="10" spans="1:16" ht="12.75" customHeight="1" x14ac:dyDescent="0.25">
      <c r="A10" s="66" t="s">
        <v>6</v>
      </c>
      <c r="B10" s="67">
        <v>151423</v>
      </c>
      <c r="C10" s="68">
        <v>2758.91</v>
      </c>
      <c r="D10" s="69" t="s">
        <v>255</v>
      </c>
      <c r="E10" s="67">
        <v>107733</v>
      </c>
      <c r="F10" s="68">
        <v>2768.06</v>
      </c>
      <c r="G10" s="69" t="s">
        <v>256</v>
      </c>
      <c r="H10" s="67">
        <v>15724</v>
      </c>
      <c r="I10" s="68">
        <v>2763.76</v>
      </c>
      <c r="J10" s="69" t="s">
        <v>149</v>
      </c>
      <c r="K10" s="67">
        <v>27966</v>
      </c>
      <c r="L10" s="70">
        <v>2720.95</v>
      </c>
      <c r="M10" s="69" t="s">
        <v>257</v>
      </c>
    </row>
    <row r="11" spans="1:16" ht="12.75" customHeight="1" x14ac:dyDescent="0.25">
      <c r="A11" s="66" t="s">
        <v>7</v>
      </c>
      <c r="B11" s="67">
        <v>105416</v>
      </c>
      <c r="C11" s="68">
        <v>3237.36</v>
      </c>
      <c r="D11" s="69" t="s">
        <v>162</v>
      </c>
      <c r="E11" s="67">
        <v>83006</v>
      </c>
      <c r="F11" s="68">
        <v>3240.94</v>
      </c>
      <c r="G11" s="69" t="s">
        <v>258</v>
      </c>
      <c r="H11" s="67">
        <v>7212</v>
      </c>
      <c r="I11" s="68">
        <v>3213.42</v>
      </c>
      <c r="J11" s="69" t="s">
        <v>259</v>
      </c>
      <c r="K11" s="67">
        <v>15198</v>
      </c>
      <c r="L11" s="70">
        <v>3229.17</v>
      </c>
      <c r="M11" s="69" t="s">
        <v>186</v>
      </c>
    </row>
    <row r="12" spans="1:16" ht="12.75" customHeight="1" x14ac:dyDescent="0.25">
      <c r="A12" s="66" t="s">
        <v>8</v>
      </c>
      <c r="B12" s="67">
        <v>77597</v>
      </c>
      <c r="C12" s="68">
        <v>3742</v>
      </c>
      <c r="D12" s="69" t="s">
        <v>260</v>
      </c>
      <c r="E12" s="67">
        <v>65965</v>
      </c>
      <c r="F12" s="68">
        <v>3743.69</v>
      </c>
      <c r="G12" s="69" t="s">
        <v>261</v>
      </c>
      <c r="H12" s="67">
        <v>3150</v>
      </c>
      <c r="I12" s="68">
        <v>3716.74</v>
      </c>
      <c r="J12" s="69" t="s">
        <v>262</v>
      </c>
      <c r="K12" s="67">
        <v>8482</v>
      </c>
      <c r="L12" s="70">
        <v>3738.22</v>
      </c>
      <c r="M12" s="69" t="s">
        <v>263</v>
      </c>
    </row>
    <row r="13" spans="1:16" ht="12.75" customHeight="1" x14ac:dyDescent="0.25">
      <c r="A13" s="66" t="s">
        <v>9</v>
      </c>
      <c r="B13" s="67">
        <v>59232</v>
      </c>
      <c r="C13" s="68">
        <v>4225.3100000000004</v>
      </c>
      <c r="D13" s="69" t="s">
        <v>150</v>
      </c>
      <c r="E13" s="67">
        <v>52054</v>
      </c>
      <c r="F13" s="68">
        <v>4228.92</v>
      </c>
      <c r="G13" s="69" t="s">
        <v>264</v>
      </c>
      <c r="H13" s="67">
        <v>1420</v>
      </c>
      <c r="I13" s="68">
        <v>4199.1899999999996</v>
      </c>
      <c r="J13" s="69" t="s">
        <v>265</v>
      </c>
      <c r="K13" s="67">
        <v>5758</v>
      </c>
      <c r="L13" s="70">
        <v>4199.1099999999997</v>
      </c>
      <c r="M13" s="69" t="s">
        <v>151</v>
      </c>
    </row>
    <row r="14" spans="1:16" ht="12.75" customHeight="1" x14ac:dyDescent="0.25">
      <c r="A14" s="66" t="s">
        <v>10</v>
      </c>
      <c r="B14" s="67">
        <v>35520</v>
      </c>
      <c r="C14" s="68">
        <v>4728.6000000000004</v>
      </c>
      <c r="D14" s="69" t="s">
        <v>266</v>
      </c>
      <c r="E14" s="67">
        <v>32065</v>
      </c>
      <c r="F14" s="68">
        <v>4728.63</v>
      </c>
      <c r="G14" s="69" t="s">
        <v>267</v>
      </c>
      <c r="H14" s="67">
        <v>658</v>
      </c>
      <c r="I14" s="68">
        <v>4732.24</v>
      </c>
      <c r="J14" s="69" t="s">
        <v>268</v>
      </c>
      <c r="K14" s="67">
        <v>2797</v>
      </c>
      <c r="L14" s="70">
        <v>4727.42</v>
      </c>
      <c r="M14" s="69" t="s">
        <v>269</v>
      </c>
      <c r="P14" s="120" t="s">
        <v>31</v>
      </c>
    </row>
    <row r="15" spans="1:16" ht="12.75" customHeight="1" x14ac:dyDescent="0.25">
      <c r="A15" s="66" t="s">
        <v>11</v>
      </c>
      <c r="B15" s="67">
        <v>38513</v>
      </c>
      <c r="C15" s="68">
        <v>5453.75</v>
      </c>
      <c r="D15" s="69" t="s">
        <v>270</v>
      </c>
      <c r="E15" s="67">
        <v>34494</v>
      </c>
      <c r="F15" s="68">
        <v>5453.28</v>
      </c>
      <c r="G15" s="69" t="s">
        <v>271</v>
      </c>
      <c r="H15" s="67">
        <v>606</v>
      </c>
      <c r="I15" s="68">
        <v>5442.39</v>
      </c>
      <c r="J15" s="69" t="s">
        <v>272</v>
      </c>
      <c r="K15" s="67">
        <v>3413</v>
      </c>
      <c r="L15" s="70">
        <v>5460.52</v>
      </c>
      <c r="M15" s="69" t="s">
        <v>153</v>
      </c>
      <c r="P15" s="120">
        <f>B19-'stranica 4'!B19-'stranica 5'!B19</f>
        <v>0</v>
      </c>
    </row>
    <row r="16" spans="1:16" ht="12.75" customHeight="1" x14ac:dyDescent="0.25">
      <c r="A16" s="66" t="s">
        <v>12</v>
      </c>
      <c r="B16" s="67">
        <v>13254</v>
      </c>
      <c r="C16" s="68">
        <v>6429.31</v>
      </c>
      <c r="D16" s="69" t="s">
        <v>273</v>
      </c>
      <c r="E16" s="67">
        <v>12484</v>
      </c>
      <c r="F16" s="68">
        <v>6431.22</v>
      </c>
      <c r="G16" s="69" t="s">
        <v>274</v>
      </c>
      <c r="H16" s="67">
        <v>197</v>
      </c>
      <c r="I16" s="68">
        <v>6418.41</v>
      </c>
      <c r="J16" s="69" t="s">
        <v>275</v>
      </c>
      <c r="K16" s="67">
        <v>573</v>
      </c>
      <c r="L16" s="70">
        <v>6391.39</v>
      </c>
      <c r="M16" s="69" t="s">
        <v>276</v>
      </c>
    </row>
    <row r="17" spans="1:13" ht="12.75" customHeight="1" x14ac:dyDescent="0.25">
      <c r="A17" s="66" t="s">
        <v>13</v>
      </c>
      <c r="B17" s="67">
        <v>6012</v>
      </c>
      <c r="C17" s="68">
        <v>7449.39</v>
      </c>
      <c r="D17" s="69" t="s">
        <v>154</v>
      </c>
      <c r="E17" s="67">
        <v>5753</v>
      </c>
      <c r="F17" s="68">
        <v>7452.81</v>
      </c>
      <c r="G17" s="69" t="s">
        <v>277</v>
      </c>
      <c r="H17" s="67">
        <v>64</v>
      </c>
      <c r="I17" s="68">
        <v>7401.38</v>
      </c>
      <c r="J17" s="69" t="s">
        <v>254</v>
      </c>
      <c r="K17" s="67">
        <v>195</v>
      </c>
      <c r="L17" s="70">
        <v>7364.01</v>
      </c>
      <c r="M17" s="69" t="s">
        <v>278</v>
      </c>
    </row>
    <row r="18" spans="1:13" ht="12.75" customHeight="1" x14ac:dyDescent="0.25">
      <c r="A18" s="66" t="s">
        <v>83</v>
      </c>
      <c r="B18" s="67">
        <v>6200</v>
      </c>
      <c r="C18" s="68">
        <v>9214.59</v>
      </c>
      <c r="D18" s="69" t="s">
        <v>279</v>
      </c>
      <c r="E18" s="67">
        <v>6064</v>
      </c>
      <c r="F18" s="68">
        <v>9212.52</v>
      </c>
      <c r="G18" s="69" t="s">
        <v>280</v>
      </c>
      <c r="H18" s="67">
        <v>32</v>
      </c>
      <c r="I18" s="68">
        <v>9156.26</v>
      </c>
      <c r="J18" s="69" t="s">
        <v>155</v>
      </c>
      <c r="K18" s="67">
        <v>104</v>
      </c>
      <c r="L18" s="70">
        <v>9353.2199999999993</v>
      </c>
      <c r="M18" s="69" t="s">
        <v>281</v>
      </c>
    </row>
    <row r="19" spans="1:13" ht="11.25" customHeight="1" x14ac:dyDescent="0.25">
      <c r="A19" s="71" t="s">
        <v>64</v>
      </c>
      <c r="B19" s="72">
        <v>971012</v>
      </c>
      <c r="C19" s="73">
        <v>2801.49</v>
      </c>
      <c r="D19" s="74" t="s">
        <v>200</v>
      </c>
      <c r="E19" s="72">
        <v>672472</v>
      </c>
      <c r="F19" s="73">
        <v>3056.23</v>
      </c>
      <c r="G19" s="74" t="s">
        <v>192</v>
      </c>
      <c r="H19" s="72">
        <v>108149</v>
      </c>
      <c r="I19" s="73">
        <v>2138.7600000000002</v>
      </c>
      <c r="J19" s="74" t="s">
        <v>142</v>
      </c>
      <c r="K19" s="72">
        <v>190391</v>
      </c>
      <c r="L19" s="75">
        <v>2278.16</v>
      </c>
      <c r="M19" s="74" t="s">
        <v>197</v>
      </c>
    </row>
    <row r="20" spans="1:13" x14ac:dyDescent="0.25">
      <c r="A20" s="181" t="s">
        <v>100</v>
      </c>
      <c r="B20" s="181"/>
      <c r="C20" s="181"/>
      <c r="D20" s="181"/>
      <c r="E20" s="181"/>
      <c r="F20" s="181"/>
      <c r="G20" s="181"/>
      <c r="H20" s="181"/>
      <c r="I20" s="181"/>
      <c r="J20" s="181"/>
      <c r="K20" s="181"/>
      <c r="L20" s="181"/>
      <c r="M20" s="76"/>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O24" sqref="O24"/>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2" t="s">
        <v>81</v>
      </c>
      <c r="B1" s="182"/>
      <c r="C1" s="182"/>
      <c r="D1" s="182"/>
      <c r="E1" s="182"/>
      <c r="F1" s="182"/>
      <c r="G1" s="182"/>
      <c r="H1" s="182"/>
      <c r="I1" s="182"/>
      <c r="J1" s="182"/>
      <c r="K1" s="182"/>
      <c r="L1" s="182"/>
      <c r="M1" s="182"/>
    </row>
    <row r="2" spans="1:13" ht="12" customHeight="1" x14ac:dyDescent="0.25">
      <c r="A2" s="65"/>
      <c r="B2" s="65"/>
      <c r="C2" s="65"/>
      <c r="D2" s="115"/>
      <c r="E2" s="65"/>
      <c r="F2" s="65"/>
      <c r="G2" s="115"/>
      <c r="H2" s="65"/>
      <c r="I2" s="188" t="str">
        <f>'stranica 3'!$I$2:$L$2</f>
        <v>situation: 30 September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6" customHeight="1" x14ac:dyDescent="0.25">
      <c r="A4" s="184"/>
      <c r="B4" s="13" t="s">
        <v>75</v>
      </c>
      <c r="C4" s="14" t="s">
        <v>76</v>
      </c>
      <c r="D4" s="15" t="s">
        <v>77</v>
      </c>
      <c r="E4" s="13" t="s">
        <v>75</v>
      </c>
      <c r="F4" s="14" t="s">
        <v>76</v>
      </c>
      <c r="G4" s="15" t="s">
        <v>77</v>
      </c>
      <c r="H4" s="13" t="s">
        <v>76</v>
      </c>
      <c r="I4" s="14" t="s">
        <v>76</v>
      </c>
      <c r="J4" s="15" t="s">
        <v>77</v>
      </c>
      <c r="K4" s="13" t="s">
        <v>75</v>
      </c>
      <c r="L4" s="14" t="s">
        <v>76</v>
      </c>
      <c r="M4" s="15" t="s">
        <v>77</v>
      </c>
    </row>
    <row r="5" spans="1:13" ht="12.75" customHeight="1" x14ac:dyDescent="0.25">
      <c r="A5" s="66" t="s">
        <v>80</v>
      </c>
      <c r="B5" s="67">
        <v>151</v>
      </c>
      <c r="C5" s="68">
        <v>387.92</v>
      </c>
      <c r="D5" s="69" t="s">
        <v>282</v>
      </c>
      <c r="E5" s="67">
        <v>44</v>
      </c>
      <c r="F5" s="68">
        <v>312.69</v>
      </c>
      <c r="G5" s="69" t="s">
        <v>283</v>
      </c>
      <c r="H5" s="67">
        <v>2</v>
      </c>
      <c r="I5" s="68">
        <v>431.91</v>
      </c>
      <c r="J5" s="69" t="s">
        <v>34</v>
      </c>
      <c r="K5" s="67">
        <v>105</v>
      </c>
      <c r="L5" s="70">
        <v>418.6</v>
      </c>
      <c r="M5" s="69" t="s">
        <v>157</v>
      </c>
    </row>
    <row r="6" spans="1:13" ht="12.75" customHeight="1" x14ac:dyDescent="0.25">
      <c r="A6" s="66" t="s">
        <v>2</v>
      </c>
      <c r="B6" s="67">
        <v>11775</v>
      </c>
      <c r="C6" s="68">
        <v>771.55</v>
      </c>
      <c r="D6" s="69" t="s">
        <v>158</v>
      </c>
      <c r="E6" s="67">
        <v>8506</v>
      </c>
      <c r="F6" s="68">
        <v>766.59</v>
      </c>
      <c r="G6" s="69" t="s">
        <v>159</v>
      </c>
      <c r="H6" s="67">
        <v>235</v>
      </c>
      <c r="I6" s="68">
        <v>792.22</v>
      </c>
      <c r="J6" s="69" t="s">
        <v>160</v>
      </c>
      <c r="K6" s="67">
        <v>3034</v>
      </c>
      <c r="L6" s="70">
        <v>783.85</v>
      </c>
      <c r="M6" s="69" t="s">
        <v>284</v>
      </c>
    </row>
    <row r="7" spans="1:13" ht="12.75" customHeight="1" x14ac:dyDescent="0.25">
      <c r="A7" s="66" t="s">
        <v>3</v>
      </c>
      <c r="B7" s="67">
        <v>9951</v>
      </c>
      <c r="C7" s="68">
        <v>1267.17</v>
      </c>
      <c r="D7" s="69" t="s">
        <v>285</v>
      </c>
      <c r="E7" s="67">
        <v>4806</v>
      </c>
      <c r="F7" s="68">
        <v>1264.43</v>
      </c>
      <c r="G7" s="69" t="s">
        <v>286</v>
      </c>
      <c r="H7" s="67">
        <v>480</v>
      </c>
      <c r="I7" s="68">
        <v>1295.99</v>
      </c>
      <c r="J7" s="69" t="s">
        <v>287</v>
      </c>
      <c r="K7" s="67">
        <v>4665</v>
      </c>
      <c r="L7" s="70">
        <v>1267.02</v>
      </c>
      <c r="M7" s="69" t="s">
        <v>288</v>
      </c>
    </row>
    <row r="8" spans="1:13" ht="12.75" customHeight="1" x14ac:dyDescent="0.25">
      <c r="A8" s="66" t="s">
        <v>4</v>
      </c>
      <c r="B8" s="67">
        <v>17645</v>
      </c>
      <c r="C8" s="68">
        <v>1781.01</v>
      </c>
      <c r="D8" s="69" t="s">
        <v>289</v>
      </c>
      <c r="E8" s="67">
        <v>10095</v>
      </c>
      <c r="F8" s="68">
        <v>1785.54</v>
      </c>
      <c r="G8" s="69" t="s">
        <v>290</v>
      </c>
      <c r="H8" s="67">
        <v>1118</v>
      </c>
      <c r="I8" s="68">
        <v>1796.38</v>
      </c>
      <c r="J8" s="69" t="s">
        <v>291</v>
      </c>
      <c r="K8" s="67">
        <v>6432</v>
      </c>
      <c r="L8" s="70">
        <v>1771.22</v>
      </c>
      <c r="M8" s="69" t="s">
        <v>161</v>
      </c>
    </row>
    <row r="9" spans="1:13" ht="12.75" customHeight="1" x14ac:dyDescent="0.25">
      <c r="A9" s="66" t="s">
        <v>5</v>
      </c>
      <c r="B9" s="67">
        <v>69065</v>
      </c>
      <c r="C9" s="68">
        <v>2215.69</v>
      </c>
      <c r="D9" s="69" t="s">
        <v>292</v>
      </c>
      <c r="E9" s="67">
        <v>43982</v>
      </c>
      <c r="F9" s="68">
        <v>2224.02</v>
      </c>
      <c r="G9" s="69" t="s">
        <v>293</v>
      </c>
      <c r="H9" s="67">
        <v>4475</v>
      </c>
      <c r="I9" s="68">
        <v>2197.58</v>
      </c>
      <c r="J9" s="69" t="s">
        <v>294</v>
      </c>
      <c r="K9" s="67">
        <v>20608</v>
      </c>
      <c r="L9" s="70">
        <v>2201.84</v>
      </c>
      <c r="M9" s="69" t="s">
        <v>295</v>
      </c>
    </row>
    <row r="10" spans="1:13" ht="12.75" customHeight="1" x14ac:dyDescent="0.25">
      <c r="A10" s="66" t="s">
        <v>6</v>
      </c>
      <c r="B10" s="67">
        <v>49452</v>
      </c>
      <c r="C10" s="68">
        <v>2779.83</v>
      </c>
      <c r="D10" s="69" t="s">
        <v>296</v>
      </c>
      <c r="E10" s="67">
        <v>39013</v>
      </c>
      <c r="F10" s="68">
        <v>2794.67</v>
      </c>
      <c r="G10" s="69" t="s">
        <v>297</v>
      </c>
      <c r="H10" s="67">
        <v>2544</v>
      </c>
      <c r="I10" s="68">
        <v>2783.45</v>
      </c>
      <c r="J10" s="69" t="s">
        <v>298</v>
      </c>
      <c r="K10" s="67">
        <v>7895</v>
      </c>
      <c r="L10" s="70">
        <v>2705.33</v>
      </c>
      <c r="M10" s="69" t="s">
        <v>299</v>
      </c>
    </row>
    <row r="11" spans="1:13" ht="12.75" customHeight="1" x14ac:dyDescent="0.25">
      <c r="A11" s="66" t="s">
        <v>7</v>
      </c>
      <c r="B11" s="67">
        <v>35550</v>
      </c>
      <c r="C11" s="68">
        <v>3245.25</v>
      </c>
      <c r="D11" s="69" t="s">
        <v>300</v>
      </c>
      <c r="E11" s="67">
        <v>30273</v>
      </c>
      <c r="F11" s="68">
        <v>3246.6</v>
      </c>
      <c r="G11" s="69" t="s">
        <v>301</v>
      </c>
      <c r="H11" s="67">
        <v>1494</v>
      </c>
      <c r="I11" s="68">
        <v>3254.07</v>
      </c>
      <c r="J11" s="69" t="s">
        <v>302</v>
      </c>
      <c r="K11" s="67">
        <v>3783</v>
      </c>
      <c r="L11" s="70">
        <v>3230.98</v>
      </c>
      <c r="M11" s="69" t="s">
        <v>303</v>
      </c>
    </row>
    <row r="12" spans="1:13" ht="12.75" customHeight="1" x14ac:dyDescent="0.25">
      <c r="A12" s="66" t="s">
        <v>8</v>
      </c>
      <c r="B12" s="67">
        <v>27457</v>
      </c>
      <c r="C12" s="68">
        <v>3739</v>
      </c>
      <c r="D12" s="69" t="s">
        <v>304</v>
      </c>
      <c r="E12" s="67">
        <v>24563</v>
      </c>
      <c r="F12" s="68">
        <v>3739.43</v>
      </c>
      <c r="G12" s="69" t="s">
        <v>305</v>
      </c>
      <c r="H12" s="67">
        <v>925</v>
      </c>
      <c r="I12" s="68">
        <v>3724.12</v>
      </c>
      <c r="J12" s="69" t="s">
        <v>306</v>
      </c>
      <c r="K12" s="67">
        <v>1969</v>
      </c>
      <c r="L12" s="70">
        <v>3740.65</v>
      </c>
      <c r="M12" s="69" t="s">
        <v>307</v>
      </c>
    </row>
    <row r="13" spans="1:13" ht="12.75" customHeight="1" x14ac:dyDescent="0.25">
      <c r="A13" s="66" t="s">
        <v>9</v>
      </c>
      <c r="B13" s="67">
        <v>20031</v>
      </c>
      <c r="C13" s="68">
        <v>4214.45</v>
      </c>
      <c r="D13" s="69" t="s">
        <v>308</v>
      </c>
      <c r="E13" s="67">
        <v>17906</v>
      </c>
      <c r="F13" s="68">
        <v>4218.13</v>
      </c>
      <c r="G13" s="69" t="s">
        <v>162</v>
      </c>
      <c r="H13" s="67">
        <v>573</v>
      </c>
      <c r="I13" s="68">
        <v>4193</v>
      </c>
      <c r="J13" s="69" t="s">
        <v>309</v>
      </c>
      <c r="K13" s="67">
        <v>1552</v>
      </c>
      <c r="L13" s="70">
        <v>4180.0200000000004</v>
      </c>
      <c r="M13" s="69" t="s">
        <v>310</v>
      </c>
    </row>
    <row r="14" spans="1:13" ht="12.75" customHeight="1" x14ac:dyDescent="0.25">
      <c r="A14" s="66" t="s">
        <v>10</v>
      </c>
      <c r="B14" s="67">
        <v>10827</v>
      </c>
      <c r="C14" s="68">
        <v>4728.83</v>
      </c>
      <c r="D14" s="69" t="s">
        <v>311</v>
      </c>
      <c r="E14" s="67">
        <v>9945</v>
      </c>
      <c r="F14" s="68">
        <v>4729.3500000000004</v>
      </c>
      <c r="G14" s="69" t="s">
        <v>312</v>
      </c>
      <c r="H14" s="67">
        <v>261</v>
      </c>
      <c r="I14" s="68">
        <v>4715.3</v>
      </c>
      <c r="J14" s="69" t="s">
        <v>313</v>
      </c>
      <c r="K14" s="67">
        <v>621</v>
      </c>
      <c r="L14" s="70">
        <v>4726.2299999999996</v>
      </c>
      <c r="M14" s="69" t="s">
        <v>314</v>
      </c>
    </row>
    <row r="15" spans="1:13" ht="12.75" customHeight="1" x14ac:dyDescent="0.25">
      <c r="A15" s="66" t="s">
        <v>11</v>
      </c>
      <c r="B15" s="67">
        <v>11723</v>
      </c>
      <c r="C15" s="68">
        <v>5452.84</v>
      </c>
      <c r="D15" s="69" t="s">
        <v>315</v>
      </c>
      <c r="E15" s="67">
        <v>10844</v>
      </c>
      <c r="F15" s="68">
        <v>5452.62</v>
      </c>
      <c r="G15" s="69" t="s">
        <v>316</v>
      </c>
      <c r="H15" s="67">
        <v>214</v>
      </c>
      <c r="I15" s="68">
        <v>5450.11</v>
      </c>
      <c r="J15" s="69" t="s">
        <v>317</v>
      </c>
      <c r="K15" s="67">
        <v>665</v>
      </c>
      <c r="L15" s="70">
        <v>5457.26</v>
      </c>
      <c r="M15" s="69" t="s">
        <v>318</v>
      </c>
    </row>
    <row r="16" spans="1:13" ht="12.75" customHeight="1" x14ac:dyDescent="0.25">
      <c r="A16" s="66" t="s">
        <v>12</v>
      </c>
      <c r="B16" s="67">
        <v>4199</v>
      </c>
      <c r="C16" s="68">
        <v>6437.8</v>
      </c>
      <c r="D16" s="69" t="s">
        <v>319</v>
      </c>
      <c r="E16" s="67">
        <v>4089</v>
      </c>
      <c r="F16" s="68">
        <v>6439.18</v>
      </c>
      <c r="G16" s="69" t="s">
        <v>320</v>
      </c>
      <c r="H16" s="67">
        <v>76</v>
      </c>
      <c r="I16" s="68">
        <v>6411.24</v>
      </c>
      <c r="J16" s="69" t="s">
        <v>321</v>
      </c>
      <c r="K16" s="67">
        <v>34</v>
      </c>
      <c r="L16" s="70">
        <v>6330.29</v>
      </c>
      <c r="M16" s="69" t="s">
        <v>322</v>
      </c>
    </row>
    <row r="17" spans="1:13" ht="12.75" customHeight="1" x14ac:dyDescent="0.25">
      <c r="A17" s="66" t="s">
        <v>13</v>
      </c>
      <c r="B17" s="67">
        <v>1510</v>
      </c>
      <c r="C17" s="68">
        <v>7430.15</v>
      </c>
      <c r="D17" s="69" t="s">
        <v>323</v>
      </c>
      <c r="E17" s="67">
        <v>1463</v>
      </c>
      <c r="F17" s="68">
        <v>7433.35</v>
      </c>
      <c r="G17" s="69" t="s">
        <v>324</v>
      </c>
      <c r="H17" s="67">
        <v>34</v>
      </c>
      <c r="I17" s="68">
        <v>7369.92</v>
      </c>
      <c r="J17" s="69" t="s">
        <v>325</v>
      </c>
      <c r="K17" s="67">
        <v>13</v>
      </c>
      <c r="L17" s="70">
        <v>7228.27</v>
      </c>
      <c r="M17" s="69" t="s">
        <v>164</v>
      </c>
    </row>
    <row r="18" spans="1:13" ht="12.75" customHeight="1" x14ac:dyDescent="0.25">
      <c r="A18" s="66" t="s">
        <v>82</v>
      </c>
      <c r="B18" s="67">
        <v>708</v>
      </c>
      <c r="C18" s="68">
        <v>8386.93</v>
      </c>
      <c r="D18" s="69" t="s">
        <v>326</v>
      </c>
      <c r="E18" s="67">
        <v>690</v>
      </c>
      <c r="F18" s="68">
        <v>8374.23</v>
      </c>
      <c r="G18" s="69" t="s">
        <v>327</v>
      </c>
      <c r="H18" s="67">
        <v>17</v>
      </c>
      <c r="I18" s="68">
        <v>8835.67</v>
      </c>
      <c r="J18" s="69" t="s">
        <v>165</v>
      </c>
      <c r="K18" s="67">
        <v>1</v>
      </c>
      <c r="L18" s="70">
        <v>9523.8700000000008</v>
      </c>
      <c r="M18" s="69" t="s">
        <v>328</v>
      </c>
    </row>
    <row r="19" spans="1:13" ht="11.25" customHeight="1" x14ac:dyDescent="0.25">
      <c r="A19" s="71" t="s">
        <v>0</v>
      </c>
      <c r="B19" s="72">
        <v>270044</v>
      </c>
      <c r="C19" s="73">
        <v>2982.61</v>
      </c>
      <c r="D19" s="74" t="s">
        <v>329</v>
      </c>
      <c r="E19" s="72">
        <v>206219</v>
      </c>
      <c r="F19" s="73">
        <v>3163.1</v>
      </c>
      <c r="G19" s="74" t="s">
        <v>330</v>
      </c>
      <c r="H19" s="72">
        <v>12448</v>
      </c>
      <c r="I19" s="73">
        <v>2709.41</v>
      </c>
      <c r="J19" s="74" t="s">
        <v>331</v>
      </c>
      <c r="K19" s="72">
        <v>51377</v>
      </c>
      <c r="L19" s="75">
        <v>2324.34</v>
      </c>
      <c r="M19" s="74" t="s">
        <v>247</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pageMargins left="3.937007874015748E-2" right="3.937007874015748E-2" top="0.11811023622047245" bottom="0.1181102362204724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24" sqref="P24"/>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2" t="s">
        <v>134</v>
      </c>
      <c r="B1" s="182"/>
      <c r="C1" s="182"/>
      <c r="D1" s="182"/>
      <c r="E1" s="182"/>
      <c r="F1" s="182"/>
      <c r="G1" s="182"/>
      <c r="H1" s="182"/>
      <c r="I1" s="182"/>
      <c r="J1" s="182"/>
      <c r="K1" s="182"/>
      <c r="L1" s="182"/>
      <c r="M1" s="182"/>
    </row>
    <row r="2" spans="1:13" ht="12" customHeight="1" x14ac:dyDescent="0.25">
      <c r="A2" s="65"/>
      <c r="B2" s="65"/>
      <c r="C2" s="65"/>
      <c r="E2" s="115"/>
      <c r="F2" s="65"/>
      <c r="G2" s="115"/>
      <c r="H2" s="65"/>
      <c r="I2" s="188" t="str">
        <f>'stranica 3'!$I$2:$L$2</f>
        <v>situation: 30 September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3" customHeight="1" x14ac:dyDescent="0.25">
      <c r="A4" s="184"/>
      <c r="B4" s="13" t="s">
        <v>75</v>
      </c>
      <c r="C4" s="14" t="s">
        <v>76</v>
      </c>
      <c r="D4" s="15" t="s">
        <v>77</v>
      </c>
      <c r="E4" s="13" t="s">
        <v>75</v>
      </c>
      <c r="F4" s="14" t="s">
        <v>76</v>
      </c>
      <c r="G4" s="15" t="s">
        <v>77</v>
      </c>
      <c r="H4" s="13" t="s">
        <v>76</v>
      </c>
      <c r="I4" s="13" t="s">
        <v>76</v>
      </c>
      <c r="J4" s="15" t="s">
        <v>77</v>
      </c>
      <c r="K4" s="13" t="s">
        <v>75</v>
      </c>
      <c r="L4" s="14" t="s">
        <v>76</v>
      </c>
      <c r="M4" s="15" t="s">
        <v>77</v>
      </c>
    </row>
    <row r="5" spans="1:13" ht="12.75" customHeight="1" x14ac:dyDescent="0.25">
      <c r="A5" s="66" t="s">
        <v>74</v>
      </c>
      <c r="B5" s="67">
        <v>3561</v>
      </c>
      <c r="C5" s="68">
        <v>326.11</v>
      </c>
      <c r="D5" s="69" t="s">
        <v>332</v>
      </c>
      <c r="E5" s="67">
        <v>899</v>
      </c>
      <c r="F5" s="68">
        <v>294.54000000000002</v>
      </c>
      <c r="G5" s="69" t="s">
        <v>333</v>
      </c>
      <c r="H5" s="67">
        <v>2085</v>
      </c>
      <c r="I5" s="68">
        <v>338.52</v>
      </c>
      <c r="J5" s="69" t="s">
        <v>334</v>
      </c>
      <c r="K5" s="67">
        <v>577</v>
      </c>
      <c r="L5" s="70">
        <v>330.47</v>
      </c>
      <c r="M5" s="69" t="s">
        <v>335</v>
      </c>
    </row>
    <row r="6" spans="1:13" ht="12.75" customHeight="1" x14ac:dyDescent="0.25">
      <c r="A6" s="66" t="s">
        <v>2</v>
      </c>
      <c r="B6" s="67">
        <v>19247</v>
      </c>
      <c r="C6" s="68">
        <v>867.03</v>
      </c>
      <c r="D6" s="69" t="s">
        <v>166</v>
      </c>
      <c r="E6" s="67">
        <v>2648</v>
      </c>
      <c r="F6" s="68">
        <v>852.05</v>
      </c>
      <c r="G6" s="69" t="s">
        <v>336</v>
      </c>
      <c r="H6" s="67">
        <v>4153</v>
      </c>
      <c r="I6" s="68">
        <v>814.91</v>
      </c>
      <c r="J6" s="69" t="s">
        <v>337</v>
      </c>
      <c r="K6" s="67">
        <v>12446</v>
      </c>
      <c r="L6" s="70">
        <v>887.62</v>
      </c>
      <c r="M6" s="69" t="s">
        <v>167</v>
      </c>
    </row>
    <row r="7" spans="1:13" ht="12.75" customHeight="1" x14ac:dyDescent="0.25">
      <c r="A7" s="66" t="s">
        <v>3</v>
      </c>
      <c r="B7" s="67">
        <v>84295</v>
      </c>
      <c r="C7" s="68">
        <v>1257.7</v>
      </c>
      <c r="D7" s="69" t="s">
        <v>338</v>
      </c>
      <c r="E7" s="67">
        <v>46346</v>
      </c>
      <c r="F7" s="68">
        <v>1248.43</v>
      </c>
      <c r="G7" s="69" t="s">
        <v>339</v>
      </c>
      <c r="H7" s="67">
        <v>14203</v>
      </c>
      <c r="I7" s="68">
        <v>1287.08</v>
      </c>
      <c r="J7" s="69" t="s">
        <v>340</v>
      </c>
      <c r="K7" s="67">
        <v>23746</v>
      </c>
      <c r="L7" s="70">
        <v>1258.23</v>
      </c>
      <c r="M7" s="69" t="s">
        <v>341</v>
      </c>
    </row>
    <row r="8" spans="1:13" ht="12.75" customHeight="1" x14ac:dyDescent="0.25">
      <c r="A8" s="66" t="s">
        <v>4</v>
      </c>
      <c r="B8" s="67">
        <v>131938</v>
      </c>
      <c r="C8" s="68">
        <v>1766.91</v>
      </c>
      <c r="D8" s="69" t="s">
        <v>342</v>
      </c>
      <c r="E8" s="67">
        <v>77739</v>
      </c>
      <c r="F8" s="68">
        <v>1775.82</v>
      </c>
      <c r="G8" s="69" t="s">
        <v>163</v>
      </c>
      <c r="H8" s="67">
        <v>28741</v>
      </c>
      <c r="I8" s="68">
        <v>1761.16</v>
      </c>
      <c r="J8" s="69" t="s">
        <v>343</v>
      </c>
      <c r="K8" s="67">
        <v>25458</v>
      </c>
      <c r="L8" s="70">
        <v>1746.19</v>
      </c>
      <c r="M8" s="69" t="s">
        <v>344</v>
      </c>
    </row>
    <row r="9" spans="1:13" ht="12.75" customHeight="1" x14ac:dyDescent="0.25">
      <c r="A9" s="66" t="s">
        <v>5</v>
      </c>
      <c r="B9" s="67">
        <v>130217</v>
      </c>
      <c r="C9" s="68">
        <v>2244.54</v>
      </c>
      <c r="D9" s="69" t="s">
        <v>345</v>
      </c>
      <c r="E9" s="67">
        <v>77789</v>
      </c>
      <c r="F9" s="68">
        <v>2253.21</v>
      </c>
      <c r="G9" s="69" t="s">
        <v>346</v>
      </c>
      <c r="H9" s="67">
        <v>23594</v>
      </c>
      <c r="I9" s="68">
        <v>2242.92</v>
      </c>
      <c r="J9" s="69" t="s">
        <v>347</v>
      </c>
      <c r="K9" s="67">
        <v>28834</v>
      </c>
      <c r="L9" s="70">
        <v>2222.4899999999998</v>
      </c>
      <c r="M9" s="69" t="s">
        <v>348</v>
      </c>
    </row>
    <row r="10" spans="1:13" ht="12.75" customHeight="1" x14ac:dyDescent="0.25">
      <c r="A10" s="66" t="s">
        <v>6</v>
      </c>
      <c r="B10" s="67">
        <v>101971</v>
      </c>
      <c r="C10" s="68">
        <v>2748.77</v>
      </c>
      <c r="D10" s="69" t="s">
        <v>349</v>
      </c>
      <c r="E10" s="67">
        <v>68720</v>
      </c>
      <c r="F10" s="68">
        <v>2752.95</v>
      </c>
      <c r="G10" s="69" t="s">
        <v>350</v>
      </c>
      <c r="H10" s="67">
        <v>13180</v>
      </c>
      <c r="I10" s="68">
        <v>2759.96</v>
      </c>
      <c r="J10" s="69" t="s">
        <v>351</v>
      </c>
      <c r="K10" s="67">
        <v>20071</v>
      </c>
      <c r="L10" s="70">
        <v>2727.09</v>
      </c>
      <c r="M10" s="69" t="s">
        <v>352</v>
      </c>
    </row>
    <row r="11" spans="1:13" ht="12.75" customHeight="1" x14ac:dyDescent="0.25">
      <c r="A11" s="66" t="s">
        <v>7</v>
      </c>
      <c r="B11" s="67">
        <v>69866</v>
      </c>
      <c r="C11" s="68">
        <v>3233.35</v>
      </c>
      <c r="D11" s="69" t="s">
        <v>353</v>
      </c>
      <c r="E11" s="67">
        <v>52733</v>
      </c>
      <c r="F11" s="68">
        <v>3237.7</v>
      </c>
      <c r="G11" s="69" t="s">
        <v>354</v>
      </c>
      <c r="H11" s="67">
        <v>5718</v>
      </c>
      <c r="I11" s="68">
        <v>3202.8</v>
      </c>
      <c r="J11" s="69" t="s">
        <v>355</v>
      </c>
      <c r="K11" s="67">
        <v>11415</v>
      </c>
      <c r="L11" s="70">
        <v>3228.57</v>
      </c>
      <c r="M11" s="69" t="s">
        <v>318</v>
      </c>
    </row>
    <row r="12" spans="1:13" ht="12.75" customHeight="1" x14ac:dyDescent="0.25">
      <c r="A12" s="66" t="s">
        <v>8</v>
      </c>
      <c r="B12" s="67">
        <v>50140</v>
      </c>
      <c r="C12" s="68">
        <v>3743.64</v>
      </c>
      <c r="D12" s="69" t="s">
        <v>168</v>
      </c>
      <c r="E12" s="67">
        <v>41402</v>
      </c>
      <c r="F12" s="68">
        <v>3746.22</v>
      </c>
      <c r="G12" s="69" t="s">
        <v>152</v>
      </c>
      <c r="H12" s="67">
        <v>2225</v>
      </c>
      <c r="I12" s="68">
        <v>3713.67</v>
      </c>
      <c r="J12" s="69" t="s">
        <v>356</v>
      </c>
      <c r="K12" s="67">
        <v>6513</v>
      </c>
      <c r="L12" s="70">
        <v>3737.48</v>
      </c>
      <c r="M12" s="69" t="s">
        <v>357</v>
      </c>
    </row>
    <row r="13" spans="1:13" ht="12.75" customHeight="1" x14ac:dyDescent="0.25">
      <c r="A13" s="66" t="s">
        <v>9</v>
      </c>
      <c r="B13" s="67">
        <v>39201</v>
      </c>
      <c r="C13" s="68">
        <v>4230.8500000000004</v>
      </c>
      <c r="D13" s="69" t="s">
        <v>358</v>
      </c>
      <c r="E13" s="67">
        <v>34148</v>
      </c>
      <c r="F13" s="68">
        <v>4234.57</v>
      </c>
      <c r="G13" s="69" t="s">
        <v>359</v>
      </c>
      <c r="H13" s="67">
        <v>847</v>
      </c>
      <c r="I13" s="68">
        <v>4203.37</v>
      </c>
      <c r="J13" s="69" t="s">
        <v>185</v>
      </c>
      <c r="K13" s="67">
        <v>4206</v>
      </c>
      <c r="L13" s="70">
        <v>4206.16</v>
      </c>
      <c r="M13" s="69" t="s">
        <v>360</v>
      </c>
    </row>
    <row r="14" spans="1:13" ht="12.75" customHeight="1" x14ac:dyDescent="0.25">
      <c r="A14" s="66" t="s">
        <v>10</v>
      </c>
      <c r="B14" s="67">
        <v>24693</v>
      </c>
      <c r="C14" s="68">
        <v>4728.5</v>
      </c>
      <c r="D14" s="69" t="s">
        <v>361</v>
      </c>
      <c r="E14" s="67">
        <v>22120</v>
      </c>
      <c r="F14" s="68">
        <v>4728.3100000000004</v>
      </c>
      <c r="G14" s="69" t="s">
        <v>362</v>
      </c>
      <c r="H14" s="67">
        <v>397</v>
      </c>
      <c r="I14" s="68">
        <v>4743.37</v>
      </c>
      <c r="J14" s="69" t="s">
        <v>363</v>
      </c>
      <c r="K14" s="67">
        <v>2176</v>
      </c>
      <c r="L14" s="70">
        <v>4727.76</v>
      </c>
      <c r="M14" s="69" t="s">
        <v>364</v>
      </c>
    </row>
    <row r="15" spans="1:13" ht="12.75" customHeight="1" x14ac:dyDescent="0.25">
      <c r="A15" s="66" t="s">
        <v>11</v>
      </c>
      <c r="B15" s="67">
        <v>26790</v>
      </c>
      <c r="C15" s="68">
        <v>5454.15</v>
      </c>
      <c r="D15" s="69" t="s">
        <v>365</v>
      </c>
      <c r="E15" s="67">
        <v>23650</v>
      </c>
      <c r="F15" s="68">
        <v>5453.58</v>
      </c>
      <c r="G15" s="69" t="s">
        <v>366</v>
      </c>
      <c r="H15" s="67">
        <v>392</v>
      </c>
      <c r="I15" s="68">
        <v>5438.18</v>
      </c>
      <c r="J15" s="69" t="s">
        <v>367</v>
      </c>
      <c r="K15" s="67">
        <v>2748</v>
      </c>
      <c r="L15" s="70">
        <v>5461.31</v>
      </c>
      <c r="M15" s="69" t="s">
        <v>169</v>
      </c>
    </row>
    <row r="16" spans="1:13" ht="12.75" customHeight="1" x14ac:dyDescent="0.25">
      <c r="A16" s="66" t="s">
        <v>12</v>
      </c>
      <c r="B16" s="67">
        <v>9055</v>
      </c>
      <c r="C16" s="68">
        <v>6425.37</v>
      </c>
      <c r="D16" s="69" t="s">
        <v>368</v>
      </c>
      <c r="E16" s="67">
        <v>8395</v>
      </c>
      <c r="F16" s="68">
        <v>6427.34</v>
      </c>
      <c r="G16" s="69" t="s">
        <v>369</v>
      </c>
      <c r="H16" s="67">
        <v>121</v>
      </c>
      <c r="I16" s="68">
        <v>6422.92</v>
      </c>
      <c r="J16" s="69" t="s">
        <v>370</v>
      </c>
      <c r="K16" s="67">
        <v>539</v>
      </c>
      <c r="L16" s="70">
        <v>6395.25</v>
      </c>
      <c r="M16" s="69" t="s">
        <v>371</v>
      </c>
    </row>
    <row r="17" spans="1:13" ht="12.75" customHeight="1" x14ac:dyDescent="0.25">
      <c r="A17" s="66" t="s">
        <v>13</v>
      </c>
      <c r="B17" s="67">
        <v>4502</v>
      </c>
      <c r="C17" s="68">
        <v>7455.84</v>
      </c>
      <c r="D17" s="69" t="s">
        <v>372</v>
      </c>
      <c r="E17" s="67">
        <v>4290</v>
      </c>
      <c r="F17" s="68">
        <v>7459.45</v>
      </c>
      <c r="G17" s="69" t="s">
        <v>170</v>
      </c>
      <c r="H17" s="67">
        <v>30</v>
      </c>
      <c r="I17" s="68">
        <v>7437.03</v>
      </c>
      <c r="J17" s="69" t="s">
        <v>373</v>
      </c>
      <c r="K17" s="67">
        <v>182</v>
      </c>
      <c r="L17" s="70">
        <v>7373.7</v>
      </c>
      <c r="M17" s="69" t="s">
        <v>374</v>
      </c>
    </row>
    <row r="18" spans="1:13" ht="12.75" customHeight="1" x14ac:dyDescent="0.25">
      <c r="A18" s="66" t="s">
        <v>82</v>
      </c>
      <c r="B18" s="67">
        <v>5492</v>
      </c>
      <c r="C18" s="68">
        <v>9321.2800000000007</v>
      </c>
      <c r="D18" s="69" t="s">
        <v>375</v>
      </c>
      <c r="E18" s="67">
        <v>5374</v>
      </c>
      <c r="F18" s="68">
        <v>9320.15</v>
      </c>
      <c r="G18" s="69" t="s">
        <v>376</v>
      </c>
      <c r="H18" s="67">
        <v>15</v>
      </c>
      <c r="I18" s="68">
        <v>9519.59</v>
      </c>
      <c r="J18" s="69" t="s">
        <v>171</v>
      </c>
      <c r="K18" s="67">
        <v>103</v>
      </c>
      <c r="L18" s="70">
        <v>9351.56</v>
      </c>
      <c r="M18" s="69" t="s">
        <v>156</v>
      </c>
    </row>
    <row r="19" spans="1:13" ht="11.25" customHeight="1" x14ac:dyDescent="0.25">
      <c r="A19" s="71" t="s">
        <v>0</v>
      </c>
      <c r="B19" s="72">
        <v>700968</v>
      </c>
      <c r="C19" s="73">
        <v>2731.71</v>
      </c>
      <c r="D19" s="74" t="s">
        <v>377</v>
      </c>
      <c r="E19" s="72">
        <v>466253</v>
      </c>
      <c r="F19" s="73">
        <v>3008.96</v>
      </c>
      <c r="G19" s="74" t="s">
        <v>378</v>
      </c>
      <c r="H19" s="72">
        <v>95701</v>
      </c>
      <c r="I19" s="73">
        <v>2064.54</v>
      </c>
      <c r="J19" s="74" t="s">
        <v>379</v>
      </c>
      <c r="K19" s="72">
        <v>139014</v>
      </c>
      <c r="L19" s="75">
        <v>2261.1</v>
      </c>
      <c r="M19" s="74" t="s">
        <v>380</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K31" sqref="K31"/>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9" t="s">
        <v>87</v>
      </c>
      <c r="B1" s="189"/>
      <c r="C1" s="189"/>
      <c r="D1" s="189"/>
      <c r="E1" s="189"/>
    </row>
    <row r="2" spans="1:9" ht="8.25" customHeight="1" x14ac:dyDescent="0.2"/>
    <row r="3" spans="1:9" ht="15" customHeight="1" x14ac:dyDescent="0.2">
      <c r="B3" s="65"/>
      <c r="C3" s="188" t="s">
        <v>235</v>
      </c>
      <c r="D3" s="188"/>
      <c r="E3" s="188"/>
      <c r="F3" s="114"/>
      <c r="G3" s="114"/>
      <c r="H3" s="114"/>
      <c r="I3" s="114"/>
    </row>
    <row r="4" spans="1:9" s="85" customFormat="1" ht="31.5" customHeight="1" x14ac:dyDescent="0.25">
      <c r="A4" s="81" t="s">
        <v>84</v>
      </c>
      <c r="B4" s="77" t="s">
        <v>86</v>
      </c>
      <c r="C4" s="143" t="s">
        <v>78</v>
      </c>
      <c r="D4" s="144" t="s">
        <v>76</v>
      </c>
      <c r="E4" s="145" t="s">
        <v>85</v>
      </c>
    </row>
    <row r="5" spans="1:9" s="147" customFormat="1" ht="12" customHeight="1" x14ac:dyDescent="0.25">
      <c r="A5" s="83">
        <v>0</v>
      </c>
      <c r="B5" s="82">
        <v>1</v>
      </c>
      <c r="C5" s="83">
        <v>2</v>
      </c>
      <c r="D5" s="84">
        <v>3</v>
      </c>
      <c r="E5" s="146">
        <v>4</v>
      </c>
    </row>
    <row r="6" spans="1:9" ht="24.75" customHeight="1" x14ac:dyDescent="0.2">
      <c r="A6" s="193" t="s">
        <v>14</v>
      </c>
      <c r="B6" s="92" t="s">
        <v>101</v>
      </c>
      <c r="C6" s="93">
        <v>17264</v>
      </c>
      <c r="D6" s="116">
        <v>4203.9380433271544</v>
      </c>
      <c r="E6" s="94"/>
    </row>
    <row r="7" spans="1:9" ht="50.25" customHeight="1" x14ac:dyDescent="0.2">
      <c r="A7" s="194"/>
      <c r="B7" s="148" t="s">
        <v>114</v>
      </c>
      <c r="C7" s="98">
        <v>8653</v>
      </c>
      <c r="D7" s="99">
        <v>4334.42</v>
      </c>
      <c r="E7" s="123" t="s">
        <v>381</v>
      </c>
      <c r="F7" s="86">
        <v>32</v>
      </c>
    </row>
    <row r="8" spans="1:9" ht="60.75" customHeight="1" x14ac:dyDescent="0.2">
      <c r="A8" s="194"/>
      <c r="B8" s="90" t="s">
        <v>88</v>
      </c>
      <c r="C8" s="98">
        <v>8245</v>
      </c>
      <c r="D8" s="99">
        <v>4238.42</v>
      </c>
      <c r="E8" s="123" t="s">
        <v>382</v>
      </c>
      <c r="F8" s="86">
        <v>34</v>
      </c>
    </row>
    <row r="9" spans="1:9" ht="17.25" customHeight="1" x14ac:dyDescent="0.2">
      <c r="A9" s="194"/>
      <c r="B9" s="91" t="s">
        <v>92</v>
      </c>
      <c r="C9" s="100">
        <v>511</v>
      </c>
      <c r="D9" s="101">
        <v>4267.88</v>
      </c>
      <c r="E9" s="122" t="s">
        <v>383</v>
      </c>
      <c r="F9" s="86">
        <v>31</v>
      </c>
    </row>
    <row r="10" spans="1:9" ht="17.25" customHeight="1" x14ac:dyDescent="0.2">
      <c r="A10" s="95" t="s">
        <v>15</v>
      </c>
      <c r="B10" s="96" t="s">
        <v>89</v>
      </c>
      <c r="C10" s="102">
        <v>15605</v>
      </c>
      <c r="D10" s="103">
        <v>3879.75</v>
      </c>
      <c r="E10" s="121" t="s">
        <v>384</v>
      </c>
      <c r="F10" s="86">
        <v>30</v>
      </c>
    </row>
    <row r="11" spans="1:9" ht="17.25" customHeight="1" x14ac:dyDescent="0.2">
      <c r="A11" s="95" t="s">
        <v>16</v>
      </c>
      <c r="B11" s="96" t="s">
        <v>90</v>
      </c>
      <c r="C11" s="104">
        <v>4314</v>
      </c>
      <c r="D11" s="105">
        <v>2488.3200000000002</v>
      </c>
      <c r="E11" s="121" t="s">
        <v>385</v>
      </c>
      <c r="F11" s="86">
        <v>33</v>
      </c>
    </row>
    <row r="12" spans="1:9" ht="17.25" customHeight="1" x14ac:dyDescent="0.2">
      <c r="A12" s="95" t="s">
        <v>17</v>
      </c>
      <c r="B12" s="96" t="s">
        <v>91</v>
      </c>
      <c r="C12" s="104">
        <v>2870</v>
      </c>
      <c r="D12" s="105">
        <v>3966.68</v>
      </c>
      <c r="E12" s="121" t="s">
        <v>386</v>
      </c>
      <c r="F12" s="86">
        <v>33</v>
      </c>
    </row>
    <row r="13" spans="1:9" ht="27" customHeight="1" x14ac:dyDescent="0.2">
      <c r="A13" s="95" t="s">
        <v>18</v>
      </c>
      <c r="B13" s="96" t="s">
        <v>110</v>
      </c>
      <c r="C13" s="106">
        <v>71220</v>
      </c>
      <c r="D13" s="103">
        <v>5927.34</v>
      </c>
      <c r="E13" s="121" t="s">
        <v>387</v>
      </c>
      <c r="F13" s="86">
        <v>19</v>
      </c>
    </row>
    <row r="14" spans="1:9" ht="39" customHeight="1" x14ac:dyDescent="0.2">
      <c r="A14" s="95" t="s">
        <v>19</v>
      </c>
      <c r="B14" s="96" t="s">
        <v>111</v>
      </c>
      <c r="C14" s="107">
        <v>41216</v>
      </c>
      <c r="D14" s="103">
        <v>2740.38</v>
      </c>
      <c r="E14" s="121" t="s">
        <v>388</v>
      </c>
      <c r="F14" s="86">
        <v>28</v>
      </c>
    </row>
    <row r="15" spans="1:9" ht="17.25" customHeight="1" x14ac:dyDescent="0.2">
      <c r="A15" s="95" t="s">
        <v>20</v>
      </c>
      <c r="B15" s="96" t="s">
        <v>102</v>
      </c>
      <c r="C15" s="104">
        <v>5589</v>
      </c>
      <c r="D15" s="105">
        <v>3301.92</v>
      </c>
      <c r="E15" s="122" t="s">
        <v>33</v>
      </c>
      <c r="F15" s="86">
        <v>28</v>
      </c>
    </row>
    <row r="16" spans="1:9" ht="22.5" customHeight="1" x14ac:dyDescent="0.2">
      <c r="A16" s="95" t="s">
        <v>21</v>
      </c>
      <c r="B16" s="96" t="s">
        <v>109</v>
      </c>
      <c r="C16" s="108">
        <v>139</v>
      </c>
      <c r="D16" s="109">
        <v>3209.8</v>
      </c>
      <c r="E16" s="121" t="s">
        <v>133</v>
      </c>
      <c r="F16" s="86">
        <v>38</v>
      </c>
      <c r="G16" s="87"/>
    </row>
    <row r="17" spans="1:8" ht="17.25" customHeight="1" x14ac:dyDescent="0.2">
      <c r="A17" s="95" t="s">
        <v>22</v>
      </c>
      <c r="B17" s="97" t="s">
        <v>93</v>
      </c>
      <c r="C17" s="110">
        <v>10169</v>
      </c>
      <c r="D17" s="109">
        <v>2923.21</v>
      </c>
      <c r="E17" s="126" t="s">
        <v>389</v>
      </c>
      <c r="F17" s="86">
        <v>29</v>
      </c>
    </row>
    <row r="18" spans="1:8" ht="26.25" customHeight="1" x14ac:dyDescent="0.2">
      <c r="A18" s="95" t="s">
        <v>23</v>
      </c>
      <c r="B18" s="96" t="s">
        <v>103</v>
      </c>
      <c r="C18" s="104">
        <v>676</v>
      </c>
      <c r="D18" s="105">
        <v>10042.76</v>
      </c>
      <c r="E18" s="121" t="s">
        <v>390</v>
      </c>
      <c r="F18" s="86">
        <v>33</v>
      </c>
    </row>
    <row r="19" spans="1:8" ht="26.25" customHeight="1" x14ac:dyDescent="0.2">
      <c r="A19" s="95" t="s">
        <v>24</v>
      </c>
      <c r="B19" s="96" t="s">
        <v>108</v>
      </c>
      <c r="C19" s="104">
        <v>96</v>
      </c>
      <c r="D19" s="105">
        <v>3332.65</v>
      </c>
      <c r="E19" s="121" t="s">
        <v>173</v>
      </c>
      <c r="F19" s="86">
        <v>29</v>
      </c>
    </row>
    <row r="20" spans="1:8" ht="24" customHeight="1" x14ac:dyDescent="0.2">
      <c r="A20" s="95" t="s">
        <v>25</v>
      </c>
      <c r="B20" s="96" t="s">
        <v>112</v>
      </c>
      <c r="C20" s="104">
        <v>34</v>
      </c>
      <c r="D20" s="105">
        <v>3735.8</v>
      </c>
      <c r="E20" s="122" t="s">
        <v>33</v>
      </c>
      <c r="F20" s="86" t="str">
        <f t="shared" ref="F20" si="0">LEFT(E20,3)</f>
        <v>−</v>
      </c>
    </row>
    <row r="21" spans="1:8" ht="17.25" customHeight="1" x14ac:dyDescent="0.2">
      <c r="A21" s="95" t="s">
        <v>26</v>
      </c>
      <c r="B21" s="96" t="s">
        <v>104</v>
      </c>
      <c r="C21" s="104">
        <v>142</v>
      </c>
      <c r="D21" s="105">
        <v>9051.73</v>
      </c>
      <c r="E21" s="121" t="s">
        <v>174</v>
      </c>
      <c r="F21" s="86">
        <v>42</v>
      </c>
    </row>
    <row r="22" spans="1:8" s="87" customFormat="1" ht="17.25" customHeight="1" x14ac:dyDescent="0.2">
      <c r="A22" s="95" t="s">
        <v>27</v>
      </c>
      <c r="B22" s="96" t="s">
        <v>94</v>
      </c>
      <c r="C22" s="104">
        <v>255</v>
      </c>
      <c r="D22" s="105">
        <v>3930.22</v>
      </c>
      <c r="E22" s="121" t="s">
        <v>175</v>
      </c>
      <c r="F22" s="86">
        <v>30</v>
      </c>
      <c r="H22" s="79"/>
    </row>
    <row r="23" spans="1:8" s="87" customFormat="1" ht="17.25" customHeight="1" x14ac:dyDescent="0.2">
      <c r="A23" s="95" t="s">
        <v>28</v>
      </c>
      <c r="B23" s="96" t="s">
        <v>105</v>
      </c>
      <c r="C23" s="104">
        <v>865</v>
      </c>
      <c r="D23" s="105">
        <v>3194.28</v>
      </c>
      <c r="E23" s="121" t="s">
        <v>391</v>
      </c>
      <c r="F23" s="86">
        <v>28</v>
      </c>
      <c r="H23" s="79"/>
    </row>
    <row r="24" spans="1:8" ht="26.25" customHeight="1" x14ac:dyDescent="0.2">
      <c r="A24" s="95" t="s">
        <v>29</v>
      </c>
      <c r="B24" s="96" t="s">
        <v>106</v>
      </c>
      <c r="C24" s="106">
        <v>168</v>
      </c>
      <c r="D24" s="103">
        <v>2124.0100000000002</v>
      </c>
      <c r="E24" s="121" t="s">
        <v>172</v>
      </c>
      <c r="F24" s="86">
        <v>30</v>
      </c>
    </row>
    <row r="25" spans="1:8" ht="17.25" customHeight="1" x14ac:dyDescent="0.2">
      <c r="A25" s="95" t="s">
        <v>30</v>
      </c>
      <c r="B25" s="96" t="s">
        <v>107</v>
      </c>
      <c r="C25" s="106">
        <v>6731</v>
      </c>
      <c r="D25" s="103">
        <v>3187.73</v>
      </c>
      <c r="E25" s="122" t="s">
        <v>392</v>
      </c>
      <c r="F25" s="86">
        <v>7</v>
      </c>
    </row>
    <row r="26" spans="1:8" ht="18.75" customHeight="1" x14ac:dyDescent="0.2">
      <c r="A26" s="190" t="s">
        <v>64</v>
      </c>
      <c r="B26" s="191"/>
      <c r="C26" s="111">
        <v>177498</v>
      </c>
      <c r="D26" s="112" t="s">
        <v>1</v>
      </c>
      <c r="E26" s="112" t="s">
        <v>1</v>
      </c>
    </row>
    <row r="27" spans="1:8" x14ac:dyDescent="0.2">
      <c r="A27" s="192"/>
      <c r="B27" s="192"/>
      <c r="C27" s="88"/>
      <c r="D27" s="89"/>
    </row>
  </sheetData>
  <mergeCells count="5">
    <mergeCell ref="A1:E1"/>
    <mergeCell ref="A26:B26"/>
    <mergeCell ref="A27:B27"/>
    <mergeCell ref="C3:E3"/>
    <mergeCell ref="A6:A9"/>
  </mergeCells>
  <pageMargins left="0.11811023622047245" right="0.11811023622047245"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2019-10-15T12:47:17Z</cp:lastPrinted>
  <dcterms:created xsi:type="dcterms:W3CDTF">2018-09-19T07:11:38Z</dcterms:created>
  <dcterms:modified xsi:type="dcterms:W3CDTF">2019-10-21T10:52:57Z</dcterms:modified>
</cp:coreProperties>
</file>