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19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4'!$A$1:$M$39</definedName>
    <definedName name="_xlnm.Print_Area" localSheetId="3">'stranica 5'!$A$1:$M$39</definedName>
    <definedName name="_xlnm.Print_Area" localSheetId="4">'stranica 6'!$A$1:$E$51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0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<sst xmlns="http://schemas.openxmlformats.org/spreadsheetml/2006/main" count="509" uniqueCount="389">
  <si>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</si>
  <si>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</si>
  <si>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</si>
  <si>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</si>
  <si>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</si>
  <si>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</si>
  <si>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</si>
  <si>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</si>
  <si>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</si>
  <si>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</si>
  <si>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</si>
  <si>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</si>
  <si>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</si>
  <si>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</si>
  <si>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</si>
  <si>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</si>
  <si>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</si>
  <si>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</si>
  <si>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</si>
  <si>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</si>
  <si>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</si>
  <si>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</si>
  <si>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</si>
  <si>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</si>
  <si>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</si>
  <si>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</si>
  <si>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</si>
  <si>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</si>
  <si>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</si>
  <si>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</si>
  <si>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</si>
  <si>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</si>
  <si>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</si>
  <si>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</si>
  <si>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</si>
  <si>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</si>
  <si>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</si>
  <si>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</si>
  <si>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</si>
  <si>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</si>
  <si>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</si>
  <si>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</si>
  <si>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</si>
  <si>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</si>
  <si>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</si>
  <si>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</si>
  <si>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</si>
  <si>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</si>
  <si>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</si>
  <si>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</si>
  <si>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</si>
  <si>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</si>
  <si>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</si>
  <si>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</si>
  <si>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</si>
  <si>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</si>
  <si>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</si>
  <si>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</si>
  <si>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</si>
  <si>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</si>
  <si>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</si>
  <si>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</si>
  <si>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</si>
  <si>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</si>
  <si>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</si>
  <si>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</si>
  <si>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</si>
  <si>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</si>
  <si>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</si>
  <si>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</si>
  <si>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</si>
  <si>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</si>
  <si>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</si>
  <si>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</si>
  <si>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</si>
  <si>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</si>
  <si>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</si>
  <si>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</si>
  <si>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</si>
  <si>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</si>
  <si>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</si>
  <si>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</si>
  <si>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</si>
  <si>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</si>
  <si>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</si>
  <si>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</si>
  <si>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</si>
  <si>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</si>
  <si>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</si>
  <si>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</si>
  <si>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</si>
  <si>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</si>
  <si>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</si>
  <si>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</si>
  <si>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</si>
  <si>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</si>
  <si>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</si>
  <si>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</si>
  <si>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</si>
  <si>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2019.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</si>
  <si>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</t>
    </r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</si>
  <si>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2019.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</si>
  <si>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2019. - u milijardama kuna (plan)</t>
    </r>
  </si>
  <si>
    <r>
      <t xml:space="preserve">Ukupni rashodi za 2019.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</si>
  <si>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 i 115/18)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</si>
  <si>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</si>
  <si>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</si>
  <si>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01.07.2019.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</si>
  <si>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01.07.2019. </t>
    </r>
  </si>
  <si>
    <t xml:space="preserve"> 64 10 </t>
  </si>
  <si>
    <t xml:space="preserve"> 74 01 </t>
  </si>
  <si>
    <t xml:space="preserve"> 72 05 </t>
  </si>
  <si>
    <t xml:space="preserve"> 74 07 </t>
  </si>
  <si>
    <t xml:space="preserve"> 72 06 </t>
  </si>
  <si>
    <t>−</t>
  </si>
  <si>
    <t xml:space="preserve"> 74 10 </t>
  </si>
  <si>
    <t xml:space="preserve"> 73 07 </t>
  </si>
  <si>
    <t xml:space="preserve"> 74 03 </t>
  </si>
  <si>
    <t xml:space="preserve"> 72 04 </t>
  </si>
  <si>
    <t xml:space="preserve"> 61 10 </t>
  </si>
  <si>
    <t>29 04 06</t>
  </si>
  <si>
    <t>04 11 09</t>
  </si>
  <si>
    <t>28 03 04</t>
  </si>
  <si>
    <t>29 04 10</t>
  </si>
  <si>
    <t>45 07 02</t>
  </si>
  <si>
    <t>29 04 01</t>
  </si>
  <si>
    <t>35 11 07</t>
  </si>
  <si>
    <t xml:space="preserve"> 42 05 10 </t>
  </si>
  <si>
    <t>24 07 08</t>
  </si>
  <si>
    <t>31 01 20</t>
  </si>
  <si>
    <t xml:space="preserve"> 61 01 </t>
  </si>
  <si>
    <t xml:space="preserve"> 72 08 </t>
  </si>
  <si>
    <t>16 05 13</t>
  </si>
  <si>
    <t>27 08 04</t>
  </si>
  <si>
    <t>23 04 27</t>
  </si>
  <si>
    <t>29 03 15</t>
  </si>
  <si>
    <t>19 10 01</t>
  </si>
  <si>
    <t>33 02 04</t>
  </si>
  <si>
    <t>33 09 29</t>
  </si>
  <si>
    <t>18 05 03</t>
  </si>
  <si>
    <t>26 00 21</t>
  </si>
  <si>
    <t>31 02 25</t>
  </si>
  <si>
    <t>39 09 28</t>
  </si>
  <si>
    <t>30 11 04</t>
  </si>
  <si>
    <t xml:space="preserve"> 41 10 25  </t>
  </si>
  <si>
    <t xml:space="preserve"> 27 09 14  </t>
  </si>
  <si>
    <t>1:1,25</t>
  </si>
  <si>
    <t>PREGLED OSNOVNIH PODATAKA O STANJU U SUSTAVU MIROVINSKOG OSIGURANJA za prosinac 2019. (isplata u siječnju 2020.)</t>
  </si>
  <si>
    <t>stanje podataka: 31. prosinca 2019.</t>
  </si>
  <si>
    <t>31 07 29</t>
  </si>
  <si>
    <t>42 07 17</t>
  </si>
  <si>
    <t>24 11 07</t>
  </si>
  <si>
    <t>31 03 19</t>
  </si>
  <si>
    <t>35 06 16</t>
  </si>
  <si>
    <t>32 05 07</t>
  </si>
  <si>
    <t>21 11 15</t>
  </si>
  <si>
    <t>28 04 07</t>
  </si>
  <si>
    <t>30 07 18</t>
  </si>
  <si>
    <t xml:space="preserve"> 42 05 14 </t>
  </si>
  <si>
    <t xml:space="preserve"> 42 01 21 </t>
  </si>
  <si>
    <t>26 10 07</t>
  </si>
  <si>
    <t>37 06 19</t>
  </si>
  <si>
    <t xml:space="preserve"> 64 11 </t>
  </si>
  <si>
    <t xml:space="preserve"> 73 09 </t>
  </si>
  <si>
    <t xml:space="preserve"> 74 02 </t>
  </si>
  <si>
    <t xml:space="preserve"> 67 02 </t>
  </si>
  <si>
    <t xml:space="preserve"> 61 03 </t>
  </si>
  <si>
    <t xml:space="preserve"> 71 05 </t>
  </si>
  <si>
    <t>31 06 09</t>
  </si>
  <si>
    <t>42 07 21</t>
  </si>
  <si>
    <t>35 08 22</t>
  </si>
  <si>
    <t>35 06 22</t>
  </si>
  <si>
    <t>32 03 00</t>
  </si>
  <si>
    <t>22 00 12</t>
  </si>
  <si>
    <t>28 03 13</t>
  </si>
  <si>
    <t>30 04 10</t>
  </si>
  <si>
    <t xml:space="preserve"> 66 09 </t>
  </si>
  <si>
    <t xml:space="preserve"> 71 02 </t>
  </si>
  <si>
    <t xml:space="preserve"> 42 01 22 </t>
  </si>
  <si>
    <t>26 06 02</t>
  </si>
  <si>
    <t>37 08 07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</si>
  <si>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</t>
    </r>
    <r>
      <rPr>
        <sz val="10"/>
        <color theme="1"/>
        <rFont val="Calibri"/>
        <family val="2"/>
        <charset val="238"/>
        <scheme val="minor"/>
      </rPr>
      <t xml:space="preserve"> 31.12.2019.</t>
    </r>
  </si>
  <si>
    <r>
      <t xml:space="preserve">Prosječna </t>
    </r>
    <r>
      <rPr>
        <b/>
        <sz val="10"/>
        <color theme="1"/>
        <rFont val="Calibri"/>
        <family val="2"/>
        <charset val="238"/>
        <scheme val="minor"/>
      </rPr>
      <t>netoplaća u RH</t>
    </r>
    <r>
      <rPr>
        <sz val="10"/>
        <color theme="1"/>
        <rFont val="Calibri"/>
        <family val="2"/>
        <charset val="238"/>
        <scheme val="minor"/>
      </rPr>
      <t xml:space="preserve"> za </t>
    </r>
    <r>
      <rPr>
        <sz val="10"/>
        <color rgb="FFFF0000"/>
        <rFont val="Calibri"/>
        <family val="2"/>
        <charset val="238"/>
        <scheme val="minor"/>
      </rPr>
      <t>studeni</t>
    </r>
    <r>
      <rPr>
        <sz val="10"/>
        <color theme="1"/>
        <rFont val="Calibri"/>
        <family val="2"/>
        <charset val="238"/>
        <scheme val="minor"/>
      </rPr>
      <t xml:space="preserve"> 2019. (izvor: DZS)</t>
    </r>
  </si>
  <si>
    <t>15 02 15</t>
  </si>
  <si>
    <t>16 03 11</t>
  </si>
  <si>
    <t>14 04 27</t>
  </si>
  <si>
    <t>16 02 22</t>
  </si>
  <si>
    <t>14 10 23</t>
  </si>
  <si>
    <t>16 05 11</t>
  </si>
  <si>
    <t>13 04 21</t>
  </si>
  <si>
    <t>14 02 27</t>
  </si>
  <si>
    <t>18 03 19</t>
  </si>
  <si>
    <t>18 05 09</t>
  </si>
  <si>
    <t>14 11 18</t>
  </si>
  <si>
    <t>19 09 09</t>
  </si>
  <si>
    <t>25 07 13</t>
  </si>
  <si>
    <t>26 02 15</t>
  </si>
  <si>
    <t>21 07 25</t>
  </si>
  <si>
    <t>28 11 19</t>
  </si>
  <si>
    <t>30 01 00</t>
  </si>
  <si>
    <t>33 03 19</t>
  </si>
  <si>
    <t>34 03 07</t>
  </si>
  <si>
    <t>25 07 22</t>
  </si>
  <si>
    <t>35 00 07</t>
  </si>
  <si>
    <t>35 06 06</t>
  </si>
  <si>
    <t>27 01 09</t>
  </si>
  <si>
    <t>35 11 03</t>
  </si>
  <si>
    <t>36 05 09</t>
  </si>
  <si>
    <t>36 09 22</t>
  </si>
  <si>
    <t>28 06 13</t>
  </si>
  <si>
    <t>36 05 01</t>
  </si>
  <si>
    <t>37 08 28</t>
  </si>
  <si>
    <t>38 00 16</t>
  </si>
  <si>
    <t>29 07 10</t>
  </si>
  <si>
    <t>36 08 18</t>
  </si>
  <si>
    <t>38 06 00</t>
  </si>
  <si>
    <t>38 09 07</t>
  </si>
  <si>
    <t>29 04 00</t>
  </si>
  <si>
    <t>37 04 24</t>
  </si>
  <si>
    <t>38 04 18</t>
  </si>
  <si>
    <t>38 06 29</t>
  </si>
  <si>
    <t>29 03 09</t>
  </si>
  <si>
    <t>38 00 01</t>
  </si>
  <si>
    <t>38 03 00</t>
  </si>
  <si>
    <t>38 03 23</t>
  </si>
  <si>
    <t>29 05 17</t>
  </si>
  <si>
    <t>39 10 16</t>
  </si>
  <si>
    <t>39 00 04</t>
  </si>
  <si>
    <t>39 00 00</t>
  </si>
  <si>
    <t>29 09 26</t>
  </si>
  <si>
    <t>42 03 27</t>
  </si>
  <si>
    <t>40 08 27</t>
  </si>
  <si>
    <t>40 09 22</t>
  </si>
  <si>
    <t>40 02 18</t>
  </si>
  <si>
    <t>13 06 06</t>
  </si>
  <si>
    <t>10 11 23</t>
  </si>
  <si>
    <t>15 02 20</t>
  </si>
  <si>
    <t>10 02 23</t>
  </si>
  <si>
    <t>12 02 01</t>
  </si>
  <si>
    <t>17 06 11</t>
  </si>
  <si>
    <t>18 07 12</t>
  </si>
  <si>
    <t>11 05 13</t>
  </si>
  <si>
    <t>17 00 10</t>
  </si>
  <si>
    <t>22 02 16</t>
  </si>
  <si>
    <t>22 07 16</t>
  </si>
  <si>
    <t>15 02 18</t>
  </si>
  <si>
    <t>22 09 03</t>
  </si>
  <si>
    <t>24 06 26</t>
  </si>
  <si>
    <t>25 02 23</t>
  </si>
  <si>
    <t>14 06 10</t>
  </si>
  <si>
    <t>25 03 13</t>
  </si>
  <si>
    <t>31 05 12</t>
  </si>
  <si>
    <t>32 02 19</t>
  </si>
  <si>
    <t>20 10 18</t>
  </si>
  <si>
    <t>30 08 28</t>
  </si>
  <si>
    <t>32 08 14</t>
  </si>
  <si>
    <t>33 00 01</t>
  </si>
  <si>
    <t>23 05 26</t>
  </si>
  <si>
    <t>33 09 03</t>
  </si>
  <si>
    <t>34 00 18</t>
  </si>
  <si>
    <t>24 01 11</t>
  </si>
  <si>
    <t>33 10 24</t>
  </si>
  <si>
    <t>34 09 15</t>
  </si>
  <si>
    <t>34 11 26</t>
  </si>
  <si>
    <t>26 08 26</t>
  </si>
  <si>
    <t>34 08 14</t>
  </si>
  <si>
    <t>35 01 00</t>
  </si>
  <si>
    <t>35 02 27</t>
  </si>
  <si>
    <t>27 00 03</t>
  </si>
  <si>
    <t>35 07 10</t>
  </si>
  <si>
    <t>34 11 25</t>
  </si>
  <si>
    <t>35 00 08</t>
  </si>
  <si>
    <t>26 04 12</t>
  </si>
  <si>
    <t>36 08 10</t>
  </si>
  <si>
    <t>35 00 02</t>
  </si>
  <si>
    <t>35 01 08</t>
  </si>
  <si>
    <t>29 01 20</t>
  </si>
  <si>
    <t>37 00 21</t>
  </si>
  <si>
    <t>36 00 02</t>
  </si>
  <si>
    <t>36 02 02</t>
  </si>
  <si>
    <t>37 10 01</t>
  </si>
  <si>
    <t>36 07 11</t>
  </si>
  <si>
    <t>36 09 08</t>
  </si>
  <si>
    <t>28 10 11</t>
  </si>
  <si>
    <t>30 02 27</t>
  </si>
  <si>
    <t>25 07 00</t>
  </si>
  <si>
    <t>15 03 13</t>
  </si>
  <si>
    <t>16 01 02</t>
  </si>
  <si>
    <t>14 05 00</t>
  </si>
  <si>
    <t>17 02 09</t>
  </si>
  <si>
    <t>14 08 09</t>
  </si>
  <si>
    <t>16 05 07</t>
  </si>
  <si>
    <t>13 06 24</t>
  </si>
  <si>
    <t>14 08 26</t>
  </si>
  <si>
    <t>18 04 21</t>
  </si>
  <si>
    <t>15 00 25</t>
  </si>
  <si>
    <t>20 03 16</t>
  </si>
  <si>
    <t>26 08 02</t>
  </si>
  <si>
    <t>21 10 22</t>
  </si>
  <si>
    <t>28 10 23</t>
  </si>
  <si>
    <t>32 09 05</t>
  </si>
  <si>
    <t>25 00 13</t>
  </si>
  <si>
    <t>32 01 12</t>
  </si>
  <si>
    <t>34 02 01</t>
  </si>
  <si>
    <t>35 04 25</t>
  </si>
  <si>
    <t>26 05 26</t>
  </si>
  <si>
    <t>34 11 14</t>
  </si>
  <si>
    <t>36 01 21</t>
  </si>
  <si>
    <t>36 10 26</t>
  </si>
  <si>
    <t>27 09 28</t>
  </si>
  <si>
    <t>36 09 04</t>
  </si>
  <si>
    <t>37 10 08</t>
  </si>
  <si>
    <t>38 04 14</t>
  </si>
  <si>
    <t>30 00 18</t>
  </si>
  <si>
    <t>37 01 24</t>
  </si>
  <si>
    <t>39 02 05</t>
  </si>
  <si>
    <t>39 07 06</t>
  </si>
  <si>
    <t>30 11 28</t>
  </si>
  <si>
    <t>37 04 27</t>
  </si>
  <si>
    <t>39 11 06</t>
  </si>
  <si>
    <t>40 03 07</t>
  </si>
  <si>
    <t>30 08 17</t>
  </si>
  <si>
    <t>37 11 01</t>
  </si>
  <si>
    <t>40 01 22</t>
  </si>
  <si>
    <t>30 08 22</t>
  </si>
  <si>
    <t>38 03 21</t>
  </si>
  <si>
    <t>39 08 24</t>
  </si>
  <si>
    <t>39 10 08</t>
  </si>
  <si>
    <t>29 08 06</t>
  </si>
  <si>
    <t>40 00 09</t>
  </si>
  <si>
    <t>39 11 25</t>
  </si>
  <si>
    <t>31 04 13</t>
  </si>
  <si>
    <t>42 07 08</t>
  </si>
  <si>
    <t>41 03 13</t>
  </si>
  <si>
    <t>41 04 03</t>
  </si>
  <si>
    <t>40 01 29</t>
  </si>
  <si>
    <t>33 01 09</t>
  </si>
  <si>
    <t>22 05 22</t>
  </si>
  <si>
    <t>29 03 01</t>
  </si>
  <si>
    <t xml:space="preserve"> 32 01 03  </t>
  </si>
  <si>
    <t xml:space="preserve"> 34 08 21  </t>
  </si>
  <si>
    <t xml:space="preserve"> 31 01 04  </t>
  </si>
  <si>
    <t>30 07 27</t>
  </si>
  <si>
    <t xml:space="preserve"> 33 00 03  </t>
  </si>
  <si>
    <t xml:space="preserve"> 33 02 00  </t>
  </si>
  <si>
    <t>18 07 26</t>
  </si>
  <si>
    <t>28 05 21</t>
  </si>
  <si>
    <t xml:space="preserve"> 37 07 21  </t>
  </si>
  <si>
    <t xml:space="preserve"> 29 04 07  </t>
  </si>
  <si>
    <t xml:space="preserve"> 33 01 15  </t>
  </si>
  <si>
    <t xml:space="preserve"> 28 07 21  </t>
  </si>
  <si>
    <t xml:space="preserve"> 29 08 03  </t>
  </si>
  <si>
    <t xml:space="preserve"> 29 01 14  </t>
  </si>
  <si>
    <t>07 02 02</t>
  </si>
  <si>
    <t xml:space="preserve"> 30 07 08 </t>
  </si>
  <si>
    <t xml:space="preserve"> 42 05 01 </t>
  </si>
  <si>
    <t xml:space="preserve"> 32 11 06 </t>
  </si>
  <si>
    <t xml:space="preserve"> 37 01 03 </t>
  </si>
  <si>
    <t xml:space="preserve"> 36 01 25 </t>
  </si>
  <si>
    <t xml:space="preserve"> 33 10 12 </t>
  </si>
  <si>
    <t xml:space="preserve"> 23 07 00 </t>
  </si>
  <si>
    <t xml:space="preserve"> 30 00 00 </t>
  </si>
  <si>
    <t xml:space="preserve"> 32 06 13 </t>
  </si>
  <si>
    <t xml:space="preserve"> 64 01 </t>
  </si>
  <si>
    <t xml:space="preserve"> 63 08 </t>
  </si>
  <si>
    <t xml:space="preserve"> 59 08 </t>
  </si>
  <si>
    <t xml:space="preserve"> 59 04 </t>
  </si>
  <si>
    <t xml:space="preserve"> 62 09 </t>
  </si>
  <si>
    <t xml:space="preserve"> 54 00 </t>
  </si>
  <si>
    <t xml:space="preserve"> 62 04 </t>
  </si>
  <si>
    <t xml:space="preserve"> 62 03 </t>
  </si>
  <si>
    <t xml:space="preserve"> 31 01 16 </t>
  </si>
  <si>
    <t xml:space="preserve"> 42 04 28 </t>
  </si>
  <si>
    <t xml:space="preserve"> 33 06 20 </t>
  </si>
  <si>
    <t xml:space="preserve"> 37 00 02 </t>
  </si>
  <si>
    <t xml:space="preserve"> 34 04 15 </t>
  </si>
  <si>
    <t xml:space="preserve"> 23 10 11 </t>
  </si>
  <si>
    <t xml:space="preserve"> 30 01 00 </t>
  </si>
  <si>
    <t xml:space="preserve"> 32 11 10 </t>
  </si>
  <si>
    <t xml:space="preserve"> 63 11 </t>
  </si>
  <si>
    <t xml:space="preserve"> 63 05 </t>
  </si>
  <si>
    <t xml:space="preserve"> 59 06 </t>
  </si>
  <si>
    <t xml:space="preserve"> 62 06 </t>
  </si>
  <si>
    <t xml:space="preserve"> 53 06 </t>
  </si>
  <si>
    <t xml:space="preserve"> 61 06 </t>
  </si>
  <si>
    <t xml:space="preserve">   21 02   </t>
  </si>
  <si>
    <t xml:space="preserve">   18 06   </t>
  </si>
  <si>
    <t xml:space="preserve">   18 03   </t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</si>
  <si>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31.12.</t>
    </r>
    <r>
      <rPr>
        <sz val="10"/>
        <color theme="1"/>
        <rFont val="Calibri"/>
        <family val="2"/>
        <charset val="238"/>
        <scheme val="minor"/>
      </rPr>
      <t>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</si>
</sst>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9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8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2019. godini prema Zakonu o mirovinskom osiguranju - NOVI KORISNICI</c:v>
                </c:pt>
                <c:pt idx="1">
                  <c:v>Korisnici mirovina kojima je u 2019.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50220</c:v>
                </c:pt>
                <c:pt idx="1">
                  <c:v>48505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52000"/>
          <c:min val="36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1:1,25</a:t>
            </a:r>
          </a:p>
        </c:rich>
      </c:tx>
      <c:layout>
        <c:manualLayout>
          <c:xMode val="edge"/>
          <c:yMode val="edge"/>
          <c:x val="0.15082960096398704"/>
          <c:y val="0.11051398655340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2'!$A$45:$B$46</c:f>
              <c:strCache>
                <c:ptCount val="2"/>
                <c:pt idx="0">
                  <c:v>broj osiguranika 31.12.2019.</c:v>
                </c:pt>
                <c:pt idx="1">
                  <c:v>SVEUKUPAN broj korisnika mirovine 31.12.2019.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1545192</c:v>
                </c:pt>
                <c:pt idx="1">
                  <c:v>1241111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2'!$A$45:$B$46</c:f>
              <c:strCache>
                <c:ptCount val="2"/>
                <c:pt idx="0">
                  <c:v>broj osiguranika 31.12.2019.</c:v>
                </c:pt>
                <c:pt idx="1">
                  <c:v>SVEUKUPAN broj korisnika mirovine 31.12.2019.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2501602886090788"/>
          <c:y val="7.20288251418032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2019.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2806.67</c:v>
                </c:pt>
                <c:pt idx="1">
                  <c:v>2889.9217311233888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2019.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22199130043444595"/>
          <c:y val="7.202882514180320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2019.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2806.67</c:v>
                </c:pt>
                <c:pt idx="1">
                  <c:v>2889.9217311233888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2019.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42.941707466340276</c:v>
                </c:pt>
                <c:pt idx="1">
                  <c:v>44.215448762597745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3658</c:v>
                </c:pt>
                <c:pt idx="1">
                  <c:v>30682</c:v>
                </c:pt>
                <c:pt idx="2">
                  <c:v>94519</c:v>
                </c:pt>
                <c:pt idx="3">
                  <c:v>150072</c:v>
                </c:pt>
                <c:pt idx="4">
                  <c:v>198805</c:v>
                </c:pt>
                <c:pt idx="5">
                  <c:v>151440</c:v>
                </c:pt>
                <c:pt idx="6">
                  <c:v>105490</c:v>
                </c:pt>
                <c:pt idx="7">
                  <c:v>74962</c:v>
                </c:pt>
                <c:pt idx="8">
                  <c:v>59924</c:v>
                </c:pt>
                <c:pt idx="9">
                  <c:v>36292</c:v>
                </c:pt>
                <c:pt idx="10">
                  <c:v>39181</c:v>
                </c:pt>
                <c:pt idx="11">
                  <c:v>13651</c:v>
                </c:pt>
                <c:pt idx="12">
                  <c:v>6080</c:v>
                </c:pt>
                <c:pt idx="13">
                  <c:v>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152</c:v>
                </c:pt>
                <c:pt idx="1">
                  <c:v>11418</c:v>
                </c:pt>
                <c:pt idx="2">
                  <c:v>9714</c:v>
                </c:pt>
                <c:pt idx="3">
                  <c:v>17299</c:v>
                </c:pt>
                <c:pt idx="4">
                  <c:v>67619</c:v>
                </c:pt>
                <c:pt idx="5">
                  <c:v>48511</c:v>
                </c:pt>
                <c:pt idx="6">
                  <c:v>34870</c:v>
                </c:pt>
                <c:pt idx="7">
                  <c:v>26067</c:v>
                </c:pt>
                <c:pt idx="8">
                  <c:v>19966</c:v>
                </c:pt>
                <c:pt idx="9">
                  <c:v>10782</c:v>
                </c:pt>
                <c:pt idx="10">
                  <c:v>11685</c:v>
                </c:pt>
                <c:pt idx="11">
                  <c:v>4273</c:v>
                </c:pt>
                <c:pt idx="12">
                  <c:v>1470</c:v>
                </c:pt>
                <c:pt idx="13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3506</c:v>
                </c:pt>
                <c:pt idx="1">
                  <c:v>19264</c:v>
                </c:pt>
                <c:pt idx="2">
                  <c:v>84805</c:v>
                </c:pt>
                <c:pt idx="3">
                  <c:v>132773</c:v>
                </c:pt>
                <c:pt idx="4">
                  <c:v>131186</c:v>
                </c:pt>
                <c:pt idx="5">
                  <c:v>102929</c:v>
                </c:pt>
                <c:pt idx="6">
                  <c:v>70620</c:v>
                </c:pt>
                <c:pt idx="7">
                  <c:v>48895</c:v>
                </c:pt>
                <c:pt idx="8">
                  <c:v>39958</c:v>
                </c:pt>
                <c:pt idx="9">
                  <c:v>25510</c:v>
                </c:pt>
                <c:pt idx="10">
                  <c:v>27496</c:v>
                </c:pt>
                <c:pt idx="11">
                  <c:v>9378</c:v>
                </c:pt>
                <c:pt idx="12">
                  <c:v>4610</c:v>
                </c:pt>
                <c:pt idx="13">
                  <c:v>5672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6'!$C$6,'stranica 6'!$C$10:$C$25)</c:f>
              <c:numCache>
                <c:formatCode>0</c:formatCode>
                <c:ptCount val="17"/>
                <c:pt idx="0" formatCode="General">
                  <c:v>17264</c:v>
                </c:pt>
                <c:pt idx="1">
                  <c:v>15647</c:v>
                </c:pt>
                <c:pt idx="2" formatCode="General">
                  <c:v>4133</c:v>
                </c:pt>
                <c:pt idx="3" formatCode="General">
                  <c:v>2827</c:v>
                </c:pt>
                <c:pt idx="4" formatCode="General">
                  <c:v>71293</c:v>
                </c:pt>
                <c:pt idx="5" formatCode="General">
                  <c:v>42560</c:v>
                </c:pt>
                <c:pt idx="6" formatCode="General">
                  <c:v>5459</c:v>
                </c:pt>
                <c:pt idx="7" formatCode="General">
                  <c:v>142</c:v>
                </c:pt>
                <c:pt idx="8" formatCode="General">
                  <c:v>9798</c:v>
                </c:pt>
                <c:pt idx="9" formatCode="General">
                  <c:v>674</c:v>
                </c:pt>
                <c:pt idx="10" formatCode="General">
                  <c:v>95</c:v>
                </c:pt>
                <c:pt idx="11" formatCode="General">
                  <c:v>34</c:v>
                </c:pt>
                <c:pt idx="12" formatCode="General">
                  <c:v>140</c:v>
                </c:pt>
                <c:pt idx="13" formatCode="General">
                  <c:v>254</c:v>
                </c:pt>
                <c:pt idx="14" formatCode="General">
                  <c:v>869</c:v>
                </c:pt>
                <c:pt idx="15" formatCode="General">
                  <c:v>177</c:v>
                </c:pt>
                <c:pt idx="16" formatCode="General">
                  <c:v>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6'!$D$6,'stranica 6'!$D$10:$D$25)</c:f>
              <c:numCache>
                <c:formatCode>#,##0.00</c:formatCode>
                <c:ptCount val="17"/>
                <c:pt idx="0">
                  <c:v>4203.9380433271544</c:v>
                </c:pt>
                <c:pt idx="1">
                  <c:v>3887.02</c:v>
                </c:pt>
                <c:pt idx="2">
                  <c:v>2489.23</c:v>
                </c:pt>
                <c:pt idx="3">
                  <c:v>3975.37</c:v>
                </c:pt>
                <c:pt idx="4">
                  <c:v>5925.92</c:v>
                </c:pt>
                <c:pt idx="5">
                  <c:v>2753.77</c:v>
                </c:pt>
                <c:pt idx="6">
                  <c:v>3299.46</c:v>
                </c:pt>
                <c:pt idx="7">
                  <c:v>3193.69</c:v>
                </c:pt>
                <c:pt idx="8">
                  <c:v>2928</c:v>
                </c:pt>
                <c:pt idx="9">
                  <c:v>10039.94</c:v>
                </c:pt>
                <c:pt idx="10">
                  <c:v>3346.61</c:v>
                </c:pt>
                <c:pt idx="11">
                  <c:v>3761.79</c:v>
                </c:pt>
                <c:pt idx="12">
                  <c:v>9124.58</c:v>
                </c:pt>
                <c:pt idx="13">
                  <c:v>3924.12</c:v>
                </c:pt>
                <c:pt idx="14">
                  <c:v>3191.68</c:v>
                </c:pt>
                <c:pt idx="15">
                  <c:v>2104.5</c:v>
                </c:pt>
                <c:pt idx="16">
                  <c:v>3236.49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85725</xdr:rowOff>
    </xdr:from>
    <xdr:to>
      <xdr:col>4</xdr:col>
      <xdr:colOff>676275</xdr:colOff>
      <xdr:row>50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topLeftCell="A25" zoomScale="90" zoomScaleNormal="90" workbookViewId="0">
      <selection activeCell="A47" sqref="A47:B47"/>
    </sheetView>
  </sheetViews>
  <sheetFormatPr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4" width="9.140625" style="137" customWidth="1"/>
    <col min="15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147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4" t="s">
        <v>8</v>
      </c>
      <c r="B2" s="168" t="s">
        <v>9</v>
      </c>
      <c r="C2" s="169" t="s">
        <v>96</v>
      </c>
      <c r="D2" s="168" t="s">
        <v>91</v>
      </c>
      <c r="E2" s="161" t="s">
        <v>92</v>
      </c>
      <c r="F2" s="171" t="s">
        <v>0</v>
      </c>
      <c r="G2" s="171"/>
      <c r="H2" s="171"/>
      <c r="I2" s="171"/>
      <c r="J2" s="171"/>
      <c r="K2" s="171"/>
      <c r="L2" s="138"/>
      <c r="M2" s="138"/>
      <c r="N2" s="138"/>
      <c r="O2" s="109"/>
      <c r="P2" s="109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4"/>
      <c r="B3" s="168"/>
      <c r="C3" s="169"/>
      <c r="D3" s="168"/>
      <c r="E3" s="162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38"/>
      <c r="M3" s="138"/>
      <c r="N3" s="138"/>
      <c r="O3" s="109"/>
      <c r="P3" s="109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38"/>
      <c r="M4" s="138"/>
      <c r="N4" s="138"/>
      <c r="O4" s="109"/>
      <c r="P4" s="109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498815</v>
      </c>
      <c r="C5" s="29">
        <v>2718.08</v>
      </c>
      <c r="D5" s="30" t="s">
        <v>149</v>
      </c>
      <c r="E5" s="30" t="s">
        <v>115</v>
      </c>
      <c r="F5" s="130">
        <v>410662</v>
      </c>
      <c r="G5" s="31">
        <v>3131.37</v>
      </c>
      <c r="H5" s="32" t="s">
        <v>168</v>
      </c>
      <c r="I5" s="33" t="s">
        <v>115</v>
      </c>
      <c r="J5" s="34">
        <f t="shared" ref="J5:J14" si="0">G5/$C$48*100</f>
        <v>47.909577723378213</v>
      </c>
      <c r="K5" s="34">
        <f>F5/$F$14*100</f>
        <v>42.284718739928522</v>
      </c>
      <c r="L5" s="138"/>
      <c r="M5" s="138"/>
      <c r="N5" s="138"/>
      <c r="O5" s="109"/>
      <c r="P5" s="109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32028</v>
      </c>
      <c r="C6" s="36">
        <v>3663.34</v>
      </c>
      <c r="D6" s="37" t="s">
        <v>150</v>
      </c>
      <c r="E6" s="37" t="s">
        <v>162</v>
      </c>
      <c r="F6" s="131">
        <v>27931</v>
      </c>
      <c r="G6" s="38">
        <v>3866.31</v>
      </c>
      <c r="H6" s="39" t="s">
        <v>169</v>
      </c>
      <c r="I6" s="40" t="s">
        <v>109</v>
      </c>
      <c r="J6" s="41">
        <f t="shared" si="0"/>
        <v>59.154069767441861</v>
      </c>
      <c r="K6" s="41">
        <f>F6/$F$14*100</f>
        <v>2.8759770300756915</v>
      </c>
      <c r="L6" s="138"/>
      <c r="M6" s="138"/>
      <c r="N6" s="138"/>
      <c r="O6" s="109"/>
      <c r="P6" s="109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105</v>
      </c>
      <c r="B7" s="123">
        <v>84381</v>
      </c>
      <c r="C7" s="36">
        <v>2394.5</v>
      </c>
      <c r="D7" s="37" t="s">
        <v>151</v>
      </c>
      <c r="E7" s="37" t="s">
        <v>163</v>
      </c>
      <c r="F7" s="131">
        <v>72638</v>
      </c>
      <c r="G7" s="38">
        <v>2704.11</v>
      </c>
      <c r="H7" s="39" t="s">
        <v>128</v>
      </c>
      <c r="I7" s="40" t="s">
        <v>116</v>
      </c>
      <c r="J7" s="41">
        <f t="shared" si="0"/>
        <v>41.37255201958385</v>
      </c>
      <c r="K7" s="41">
        <f t="shared" ref="K7:K13" si="1">F7/$F$14*100</f>
        <v>7.4793319075807556</v>
      </c>
      <c r="L7" s="138"/>
      <c r="M7" s="138"/>
      <c r="N7" s="138"/>
      <c r="O7" s="109"/>
      <c r="P7" s="109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615224</v>
      </c>
      <c r="C8" s="43">
        <v>2722.9</v>
      </c>
      <c r="D8" s="44" t="s">
        <v>152</v>
      </c>
      <c r="E8" s="44" t="s">
        <v>164</v>
      </c>
      <c r="F8" s="132">
        <v>511231</v>
      </c>
      <c r="G8" s="45">
        <v>3110.82</v>
      </c>
      <c r="H8" s="46" t="s">
        <v>129</v>
      </c>
      <c r="I8" s="47" t="s">
        <v>110</v>
      </c>
      <c r="J8" s="80">
        <f t="shared" si="0"/>
        <v>47.595165238678092</v>
      </c>
      <c r="K8" s="80">
        <f t="shared" si="1"/>
        <v>52.640027677584968</v>
      </c>
      <c r="L8" s="138"/>
      <c r="M8" s="138"/>
      <c r="N8" s="138"/>
      <c r="O8" s="109"/>
      <c r="P8" s="109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199032</v>
      </c>
      <c r="C9" s="36">
        <v>2601.7600000000002</v>
      </c>
      <c r="D9" s="37" t="s">
        <v>126</v>
      </c>
      <c r="E9" s="37" t="s">
        <v>165</v>
      </c>
      <c r="F9" s="131">
        <v>162845</v>
      </c>
      <c r="G9" s="38">
        <v>2904.45</v>
      </c>
      <c r="H9" s="39" t="s">
        <v>170</v>
      </c>
      <c r="I9" s="40" t="s">
        <v>176</v>
      </c>
      <c r="J9" s="41">
        <f t="shared" si="0"/>
        <v>44.437729498164011</v>
      </c>
      <c r="K9" s="41">
        <f t="shared" si="1"/>
        <v>16.767694656928715</v>
      </c>
      <c r="L9" s="138"/>
      <c r="M9" s="138"/>
      <c r="N9" s="138"/>
      <c r="O9" s="109"/>
      <c r="P9" s="109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317</v>
      </c>
      <c r="C10" s="36">
        <v>2848.02</v>
      </c>
      <c r="D10" s="37" t="s">
        <v>153</v>
      </c>
      <c r="E10" s="37" t="s">
        <v>119</v>
      </c>
      <c r="F10" s="131">
        <v>309</v>
      </c>
      <c r="G10" s="38">
        <v>2857.83</v>
      </c>
      <c r="H10" s="39" t="s">
        <v>171</v>
      </c>
      <c r="I10" s="40" t="s">
        <v>119</v>
      </c>
      <c r="J10" s="41">
        <f t="shared" si="0"/>
        <v>43.724449204406362</v>
      </c>
      <c r="K10" s="41">
        <f t="shared" si="1"/>
        <v>3.1816866646141868E-2</v>
      </c>
      <c r="L10" s="138"/>
      <c r="M10" s="138"/>
      <c r="N10" s="138"/>
      <c r="O10" s="109"/>
      <c r="P10" s="109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814573</v>
      </c>
      <c r="C11" s="43">
        <v>2693.35</v>
      </c>
      <c r="D11" s="44" t="s">
        <v>154</v>
      </c>
      <c r="E11" s="44" t="s">
        <v>111</v>
      </c>
      <c r="F11" s="132">
        <v>674385</v>
      </c>
      <c r="G11" s="45">
        <v>3060.87</v>
      </c>
      <c r="H11" s="46" t="s">
        <v>172</v>
      </c>
      <c r="I11" s="47" t="s">
        <v>118</v>
      </c>
      <c r="J11" s="80">
        <f t="shared" si="0"/>
        <v>46.830936352509177</v>
      </c>
      <c r="K11" s="80">
        <f t="shared" si="1"/>
        <v>69.439539201159832</v>
      </c>
      <c r="L11" s="138"/>
      <c r="M11" s="138"/>
      <c r="N11" s="138"/>
      <c r="O11" s="109"/>
      <c r="P11" s="109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106</v>
      </c>
      <c r="B12" s="123">
        <v>113127</v>
      </c>
      <c r="C12" s="36">
        <v>2045.97</v>
      </c>
      <c r="D12" s="37" t="s">
        <v>155</v>
      </c>
      <c r="E12" s="37" t="s">
        <v>166</v>
      </c>
      <c r="F12" s="131">
        <v>106863</v>
      </c>
      <c r="G12" s="38">
        <v>2137.87</v>
      </c>
      <c r="H12" s="39" t="s">
        <v>173</v>
      </c>
      <c r="I12" s="40" t="s">
        <v>130</v>
      </c>
      <c r="J12" s="41">
        <f t="shared" si="0"/>
        <v>32.709149326805381</v>
      </c>
      <c r="K12" s="41">
        <f t="shared" si="1"/>
        <v>11.003384532060384</v>
      </c>
      <c r="L12" s="138"/>
      <c r="M12" s="138"/>
      <c r="N12" s="138"/>
      <c r="O12" s="109"/>
      <c r="P12" s="109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219739</v>
      </c>
      <c r="C13" s="36">
        <v>2053.6999999999998</v>
      </c>
      <c r="D13" s="37" t="s">
        <v>156</v>
      </c>
      <c r="E13" s="37" t="s">
        <v>131</v>
      </c>
      <c r="F13" s="131">
        <v>189935</v>
      </c>
      <c r="G13" s="38">
        <v>2280.37</v>
      </c>
      <c r="H13" s="39" t="s">
        <v>174</v>
      </c>
      <c r="I13" s="40" t="s">
        <v>131</v>
      </c>
      <c r="J13" s="41">
        <f t="shared" si="0"/>
        <v>34.889381884944918</v>
      </c>
      <c r="K13" s="41">
        <f t="shared" si="1"/>
        <v>19.557076266779795</v>
      </c>
      <c r="L13" s="138"/>
      <c r="M13" s="138"/>
      <c r="N13" s="138"/>
      <c r="O13" s="109"/>
      <c r="P13" s="109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1147439</v>
      </c>
      <c r="C14" s="51">
        <v>2507.0300000000002</v>
      </c>
      <c r="D14" s="52" t="s">
        <v>157</v>
      </c>
      <c r="E14" s="52" t="s">
        <v>167</v>
      </c>
      <c r="F14" s="125">
        <v>971183</v>
      </c>
      <c r="G14" s="51">
        <v>2806.67</v>
      </c>
      <c r="H14" s="52" t="s">
        <v>175</v>
      </c>
      <c r="I14" s="52" t="s">
        <v>177</v>
      </c>
      <c r="J14" s="53">
        <f t="shared" si="0"/>
        <v>42.941707466340276</v>
      </c>
      <c r="K14" s="53"/>
      <c r="L14" s="109">
        <v>30</v>
      </c>
      <c r="M14" s="138"/>
      <c r="N14" s="138"/>
      <c r="O14" s="109"/>
      <c r="P14" s="109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102955</v>
      </c>
      <c r="C15" s="20">
        <v>3826.97</v>
      </c>
      <c r="D15" s="21" t="s">
        <v>158</v>
      </c>
      <c r="E15" s="22" t="s">
        <v>112</v>
      </c>
      <c r="F15" s="126">
        <v>80338</v>
      </c>
      <c r="G15" s="20">
        <v>4638.8500000000004</v>
      </c>
      <c r="H15" s="21" t="s">
        <v>127</v>
      </c>
      <c r="I15" s="22" t="s">
        <v>117</v>
      </c>
      <c r="J15" s="23">
        <f>G15/C48*100</f>
        <v>70.973837209302332</v>
      </c>
      <c r="K15" s="23"/>
      <c r="L15" s="138"/>
      <c r="M15" s="138"/>
      <c r="N15" s="138"/>
      <c r="O15" s="109"/>
      <c r="P15" s="109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194746</v>
      </c>
      <c r="C16" s="24">
        <v>3509.64</v>
      </c>
      <c r="D16" s="25" t="s">
        <v>159</v>
      </c>
      <c r="E16" s="26" t="s">
        <v>113</v>
      </c>
      <c r="F16" s="127">
        <v>155874</v>
      </c>
      <c r="G16" s="24">
        <v>4114.83</v>
      </c>
      <c r="H16" s="25" t="s">
        <v>178</v>
      </c>
      <c r="I16" s="26" t="s">
        <v>118</v>
      </c>
      <c r="J16" s="27">
        <f>G16/C48*100</f>
        <v>62.956395348837212</v>
      </c>
      <c r="K16" s="27">
        <f>F16/F14*100</f>
        <v>16.049910264079994</v>
      </c>
      <c r="L16" s="138"/>
      <c r="M16" s="138"/>
      <c r="N16" s="138"/>
      <c r="O16" s="109"/>
      <c r="P16" s="109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258677</v>
      </c>
      <c r="C17" s="4">
        <v>1675.29</v>
      </c>
      <c r="D17" s="5" t="s">
        <v>160</v>
      </c>
      <c r="E17" s="6" t="s">
        <v>114</v>
      </c>
      <c r="F17" s="128">
        <v>223003</v>
      </c>
      <c r="G17" s="4">
        <v>1824.6124660654789</v>
      </c>
      <c r="H17" s="5" t="s">
        <v>179</v>
      </c>
      <c r="I17" s="6" t="s">
        <v>114</v>
      </c>
      <c r="J17" s="10">
        <f>G17/C48*100</f>
        <v>27.91634740002263</v>
      </c>
      <c r="K17" s="10">
        <f>F17/F14*100</f>
        <v>22.961995833946848</v>
      </c>
      <c r="L17" s="138"/>
      <c r="M17" s="138"/>
      <c r="N17" s="138"/>
      <c r="O17" s="109"/>
      <c r="P17" s="109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1746</v>
      </c>
      <c r="C18" s="7">
        <v>7105.46</v>
      </c>
      <c r="D18" s="9" t="s">
        <v>161</v>
      </c>
      <c r="E18" s="8" t="s">
        <v>114</v>
      </c>
      <c r="F18" s="129">
        <v>1616</v>
      </c>
      <c r="G18" s="7">
        <v>7399.63</v>
      </c>
      <c r="H18" s="9" t="s">
        <v>180</v>
      </c>
      <c r="I18" s="8" t="s">
        <v>114</v>
      </c>
      <c r="J18" s="11">
        <f>G18/C48*100</f>
        <v>113.21343329253367</v>
      </c>
      <c r="K18" s="11">
        <f>F18/F14*100</f>
        <v>0.16639500485490377</v>
      </c>
      <c r="L18" s="138"/>
      <c r="M18" s="138"/>
      <c r="N18" s="138"/>
      <c r="O18" s="109"/>
      <c r="P18" s="109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104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5" t="s">
        <v>8</v>
      </c>
      <c r="B20" s="161" t="str">
        <f>B2</f>
        <v>Broj 
korisnika</v>
      </c>
      <c r="C20" s="159" t="str">
        <f>C2</f>
        <v>Prosječna 
netomirovina</v>
      </c>
      <c r="D20" s="161" t="str">
        <f>D2</f>
        <v>Prosječan mirovinski staž
(gg mm dd)</v>
      </c>
      <c r="E20" s="161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38"/>
      <c r="M20" s="138"/>
      <c r="N20" s="138"/>
      <c r="O20" s="109"/>
      <c r="P20" s="109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6" customHeight="1" x14ac:dyDescent="0.2">
      <c r="A21" s="176"/>
      <c r="B21" s="162"/>
      <c r="C21" s="160"/>
      <c r="D21" s="162"/>
      <c r="E21" s="162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38"/>
      <c r="M21" s="138"/>
      <c r="N21" s="138"/>
      <c r="O21" s="109"/>
      <c r="P21" s="109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5" t="s">
        <v>99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38"/>
      <c r="M22" s="138"/>
      <c r="N22" s="138"/>
      <c r="O22" s="109"/>
      <c r="P22" s="109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23065</v>
      </c>
      <c r="C23" s="29">
        <v>2552.0100000000002</v>
      </c>
      <c r="D23" s="30" t="s">
        <v>354</v>
      </c>
      <c r="E23" s="30" t="s">
        <v>363</v>
      </c>
      <c r="F23" s="130">
        <v>18410</v>
      </c>
      <c r="G23" s="31">
        <v>3023.8</v>
      </c>
      <c r="H23" s="32" t="s">
        <v>371</v>
      </c>
      <c r="I23" s="33" t="s">
        <v>379</v>
      </c>
      <c r="J23" s="34">
        <f t="shared" ref="J23:J31" si="2">G23/$C$48*100</f>
        <v>46.26376988984088</v>
      </c>
      <c r="K23" s="34">
        <f>F23/$F$31*100</f>
        <v>44.031474970701488</v>
      </c>
      <c r="L23" s="138"/>
      <c r="M23" s="138"/>
      <c r="N23" s="138"/>
      <c r="O23" s="109"/>
      <c r="P23" s="109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5721</v>
      </c>
      <c r="C24" s="36">
        <v>3527.03</v>
      </c>
      <c r="D24" s="37" t="s">
        <v>355</v>
      </c>
      <c r="E24" s="37" t="s">
        <v>119</v>
      </c>
      <c r="F24" s="131">
        <v>5097</v>
      </c>
      <c r="G24" s="38">
        <v>3677.1</v>
      </c>
      <c r="H24" s="39" t="s">
        <v>372</v>
      </c>
      <c r="I24" s="40" t="s">
        <v>119</v>
      </c>
      <c r="J24" s="41">
        <f t="shared" si="2"/>
        <v>56.259179926560584</v>
      </c>
      <c r="K24" s="41">
        <f>F24/$F$31*100</f>
        <v>12.190571859080146</v>
      </c>
      <c r="L24" s="138"/>
      <c r="M24" s="138"/>
      <c r="N24" s="138"/>
      <c r="O24" s="109"/>
      <c r="P24" s="109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28786</v>
      </c>
      <c r="C25" s="43">
        <v>2745.79</v>
      </c>
      <c r="D25" s="44" t="s">
        <v>356</v>
      </c>
      <c r="E25" s="44" t="s">
        <v>364</v>
      </c>
      <c r="F25" s="132">
        <v>23507</v>
      </c>
      <c r="G25" s="45">
        <v>3165.45</v>
      </c>
      <c r="H25" s="46" t="s">
        <v>373</v>
      </c>
      <c r="I25" s="47" t="s">
        <v>380</v>
      </c>
      <c r="J25" s="80">
        <f t="shared" si="2"/>
        <v>48.430997552019583</v>
      </c>
      <c r="K25" s="80">
        <f t="shared" ref="K25:K30" si="3">F25/$F$31*100</f>
        <v>56.222046829781632</v>
      </c>
      <c r="L25" s="138"/>
      <c r="M25" s="138"/>
      <c r="N25" s="138"/>
      <c r="O25" s="109"/>
      <c r="P25" s="109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8284</v>
      </c>
      <c r="C26" s="36">
        <v>2623.97</v>
      </c>
      <c r="D26" s="37" t="s">
        <v>357</v>
      </c>
      <c r="E26" s="37" t="s">
        <v>365</v>
      </c>
      <c r="F26" s="131">
        <v>7273</v>
      </c>
      <c r="G26" s="38">
        <v>2812.49</v>
      </c>
      <c r="H26" s="39" t="s">
        <v>374</v>
      </c>
      <c r="I26" s="40" t="s">
        <v>381</v>
      </c>
      <c r="J26" s="41">
        <f t="shared" si="2"/>
        <v>43.030752753977964</v>
      </c>
      <c r="K26" s="41">
        <f t="shared" si="3"/>
        <v>17.39494391428093</v>
      </c>
      <c r="L26" s="138"/>
      <c r="M26" s="138"/>
      <c r="N26" s="138"/>
      <c r="O26" s="109"/>
      <c r="P26" s="109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32</v>
      </c>
      <c r="C27" s="36">
        <v>3238.17</v>
      </c>
      <c r="D27" s="37" t="s">
        <v>358</v>
      </c>
      <c r="E27" s="37" t="s">
        <v>366</v>
      </c>
      <c r="F27" s="131">
        <v>32</v>
      </c>
      <c r="G27" s="38">
        <v>3238.17</v>
      </c>
      <c r="H27" s="39" t="s">
        <v>358</v>
      </c>
      <c r="I27" s="40" t="s">
        <v>366</v>
      </c>
      <c r="J27" s="41">
        <f t="shared" si="2"/>
        <v>49.543604651162795</v>
      </c>
      <c r="K27" s="41">
        <f t="shared" si="3"/>
        <v>7.6534883164717418E-2</v>
      </c>
      <c r="L27" s="138"/>
      <c r="M27" s="138"/>
      <c r="N27" s="138"/>
      <c r="O27" s="109"/>
      <c r="P27" s="109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37102</v>
      </c>
      <c r="C28" s="43">
        <v>2719.01</v>
      </c>
      <c r="D28" s="44" t="s">
        <v>359</v>
      </c>
      <c r="E28" s="44" t="s">
        <v>367</v>
      </c>
      <c r="F28" s="132">
        <v>30812</v>
      </c>
      <c r="G28" s="45">
        <v>3082.21</v>
      </c>
      <c r="H28" s="46" t="s">
        <v>375</v>
      </c>
      <c r="I28" s="47" t="s">
        <v>382</v>
      </c>
      <c r="J28" s="80">
        <f t="shared" si="2"/>
        <v>47.157435740514074</v>
      </c>
      <c r="K28" s="80">
        <f t="shared" si="3"/>
        <v>73.693525627227288</v>
      </c>
      <c r="L28" s="138"/>
      <c r="M28" s="138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spans="1:26" s="1" customFormat="1" ht="12" customHeight="1" x14ac:dyDescent="0.2">
      <c r="A29" s="48" t="s">
        <v>16</v>
      </c>
      <c r="B29" s="123">
        <v>2454</v>
      </c>
      <c r="C29" s="36">
        <v>1830.8</v>
      </c>
      <c r="D29" s="37" t="s">
        <v>360</v>
      </c>
      <c r="E29" s="37" t="s">
        <v>368</v>
      </c>
      <c r="F29" s="131">
        <v>2069</v>
      </c>
      <c r="G29" s="38">
        <v>2068.62</v>
      </c>
      <c r="H29" s="39" t="s">
        <v>376</v>
      </c>
      <c r="I29" s="40" t="s">
        <v>383</v>
      </c>
      <c r="J29" s="41">
        <f t="shared" si="2"/>
        <v>31.649632802937578</v>
      </c>
      <c r="K29" s="41">
        <f t="shared" si="3"/>
        <v>4.9484585396187608</v>
      </c>
      <c r="L29" s="138"/>
      <c r="M29" s="138"/>
      <c r="N29" s="138"/>
      <c r="O29" s="109"/>
      <c r="P29" s="109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10664</v>
      </c>
      <c r="C30" s="36">
        <v>2126.16</v>
      </c>
      <c r="D30" s="37" t="s">
        <v>361</v>
      </c>
      <c r="E30" s="37" t="s">
        <v>369</v>
      </c>
      <c r="F30" s="131">
        <v>8930</v>
      </c>
      <c r="G30" s="38">
        <v>2416.7399999999998</v>
      </c>
      <c r="H30" s="39" t="s">
        <v>377</v>
      </c>
      <c r="I30" s="40" t="s">
        <v>384</v>
      </c>
      <c r="J30" s="41">
        <f t="shared" si="2"/>
        <v>36.975826193390446</v>
      </c>
      <c r="K30" s="41">
        <f t="shared" si="3"/>
        <v>21.358015833153953</v>
      </c>
      <c r="L30" s="138"/>
      <c r="M30" s="138"/>
      <c r="N30" s="138"/>
      <c r="O30" s="109"/>
      <c r="P30" s="109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8" customHeight="1" x14ac:dyDescent="0.2">
      <c r="A31" s="50" t="s">
        <v>17</v>
      </c>
      <c r="B31" s="125">
        <v>50220</v>
      </c>
      <c r="C31" s="51">
        <v>2549.7184878534449</v>
      </c>
      <c r="D31" s="52" t="s">
        <v>362</v>
      </c>
      <c r="E31" s="52" t="s">
        <v>370</v>
      </c>
      <c r="F31" s="125">
        <v>41811</v>
      </c>
      <c r="G31" s="51">
        <v>2889.9217311233888</v>
      </c>
      <c r="H31" s="52" t="s">
        <v>378</v>
      </c>
      <c r="I31" s="52" t="s">
        <v>119</v>
      </c>
      <c r="J31" s="53">
        <f t="shared" si="2"/>
        <v>44.215448762597745</v>
      </c>
      <c r="K31" s="53"/>
      <c r="L31" s="109">
        <v>33</v>
      </c>
      <c r="M31" s="138"/>
      <c r="N31" s="138"/>
      <c r="O31" s="109"/>
      <c r="P31" s="109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19.5" customHeight="1" x14ac:dyDescent="0.2">
      <c r="A32" s="163" t="s">
        <v>100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39"/>
      <c r="M32" s="139"/>
      <c r="N32" s="139"/>
      <c r="O32" s="142"/>
      <c r="P32" s="142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38"/>
      <c r="M33" s="138"/>
      <c r="N33" s="138"/>
      <c r="O33" s="109"/>
      <c r="P33" s="109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6" t="s">
        <v>40</v>
      </c>
      <c r="B34" s="168" t="s">
        <v>9</v>
      </c>
      <c r="C34" s="169" t="s">
        <v>96</v>
      </c>
      <c r="D34" s="158" t="s">
        <v>81</v>
      </c>
      <c r="E34" s="17"/>
      <c r="F34" s="18"/>
      <c r="L34" s="138"/>
      <c r="M34" s="138"/>
      <c r="N34" s="138"/>
      <c r="O34" s="109"/>
      <c r="P34" s="109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7"/>
      <c r="B35" s="168"/>
      <c r="C35" s="169"/>
      <c r="D35" s="158"/>
      <c r="E35" s="17"/>
      <c r="F35" s="18"/>
      <c r="L35" s="138"/>
      <c r="M35" s="138"/>
      <c r="N35" s="138"/>
      <c r="O35" s="109"/>
      <c r="P35" s="109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3" t="s">
        <v>101</v>
      </c>
      <c r="B36" s="183"/>
      <c r="C36" s="183"/>
      <c r="D36" s="183"/>
      <c r="E36" s="12"/>
      <c r="F36" s="12"/>
      <c r="G36" s="12"/>
      <c r="H36" s="12"/>
      <c r="I36" s="12"/>
      <c r="J36" s="12"/>
      <c r="K36" s="12"/>
      <c r="L36" s="138"/>
      <c r="M36" s="138"/>
      <c r="N36" s="138"/>
      <c r="O36" s="109"/>
      <c r="P36" s="109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31136</v>
      </c>
      <c r="C37" s="57">
        <v>2465.17</v>
      </c>
      <c r="D37" s="58" t="s">
        <v>385</v>
      </c>
      <c r="L37" s="138"/>
      <c r="M37" s="138"/>
      <c r="N37" s="138"/>
      <c r="O37" s="109"/>
      <c r="P37" s="109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4921</v>
      </c>
      <c r="C38" s="60">
        <v>2177.14</v>
      </c>
      <c r="D38" s="61" t="s">
        <v>386</v>
      </c>
      <c r="L38" s="138"/>
      <c r="M38" s="138"/>
      <c r="N38" s="138"/>
      <c r="O38" s="109"/>
      <c r="P38" s="109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12448</v>
      </c>
      <c r="C39" s="60">
        <v>2155.46</v>
      </c>
      <c r="D39" s="61" t="s">
        <v>387</v>
      </c>
      <c r="L39" s="138"/>
      <c r="M39" s="138"/>
      <c r="N39" s="138"/>
      <c r="O39" s="109"/>
      <c r="P39" s="109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48505</v>
      </c>
      <c r="C40" s="63">
        <v>2356.4664496443665</v>
      </c>
      <c r="D40" s="64" t="s">
        <v>7</v>
      </c>
      <c r="L40" s="138"/>
      <c r="M40" s="138"/>
      <c r="N40" s="138"/>
      <c r="O40" s="109"/>
      <c r="P40" s="109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4" t="s">
        <v>79</v>
      </c>
      <c r="B41" s="184"/>
      <c r="C41" s="184"/>
      <c r="D41" s="184"/>
      <c r="L41" s="138"/>
      <c r="M41" s="138"/>
      <c r="N41" s="138"/>
      <c r="O41" s="109"/>
      <c r="P41" s="109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38"/>
      <c r="M42" s="138"/>
      <c r="N42" s="138"/>
      <c r="O42" s="109"/>
      <c r="P42" s="109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38"/>
      <c r="M43" s="138"/>
      <c r="N43" s="138"/>
      <c r="O43" s="109"/>
      <c r="P43" s="109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38"/>
      <c r="M44" s="138"/>
      <c r="N44" s="138"/>
      <c r="O44" s="109"/>
      <c r="P44" s="109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79" t="s">
        <v>181</v>
      </c>
      <c r="B45" s="180"/>
      <c r="C45" s="182">
        <v>1545192</v>
      </c>
      <c r="D45" s="182"/>
      <c r="L45" s="140"/>
      <c r="M45" s="140"/>
      <c r="N45" s="140"/>
      <c r="O45" s="136"/>
      <c r="P45" s="136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79" t="s">
        <v>388</v>
      </c>
      <c r="B46" s="180"/>
      <c r="C46" s="182">
        <v>1241111</v>
      </c>
      <c r="D46" s="182"/>
      <c r="L46" s="140"/>
      <c r="M46" s="140"/>
      <c r="N46" s="140"/>
      <c r="O46" s="136"/>
      <c r="P46" s="136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79" t="s">
        <v>18</v>
      </c>
      <c r="B47" s="180"/>
      <c r="C47" s="185" t="s">
        <v>146</v>
      </c>
      <c r="D47" s="185"/>
      <c r="L47" s="140"/>
      <c r="M47" s="140"/>
      <c r="N47" s="140"/>
      <c r="O47" s="136"/>
      <c r="P47" s="136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79" t="s">
        <v>182</v>
      </c>
      <c r="B48" s="180"/>
      <c r="C48" s="182">
        <v>6536</v>
      </c>
      <c r="D48" s="182"/>
      <c r="L48" s="140"/>
      <c r="M48" s="140"/>
      <c r="N48" s="140"/>
      <c r="O48" s="136"/>
      <c r="P48" s="136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79" t="s">
        <v>107</v>
      </c>
      <c r="B49" s="180"/>
      <c r="C49" s="181">
        <v>67.97</v>
      </c>
      <c r="D49" s="181"/>
      <c r="L49" s="140"/>
      <c r="M49" s="140"/>
      <c r="N49" s="140"/>
      <c r="O49" s="136"/>
      <c r="P49" s="136"/>
      <c r="Q49" s="136">
        <f>C45/C46</f>
        <v>1.2450070944500533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79" t="s">
        <v>108</v>
      </c>
      <c r="B50" s="180"/>
      <c r="C50" s="181">
        <v>67.97</v>
      </c>
      <c r="D50" s="181"/>
      <c r="L50" s="140"/>
      <c r="M50" s="140"/>
      <c r="N50" s="140"/>
      <c r="O50" s="136"/>
      <c r="P50" s="136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79" t="s">
        <v>102</v>
      </c>
      <c r="B51" s="180"/>
      <c r="C51" s="181">
        <v>40.1</v>
      </c>
      <c r="D51" s="181"/>
      <c r="L51" s="140"/>
      <c r="M51" s="140"/>
      <c r="N51" s="140"/>
      <c r="O51" s="136"/>
      <c r="P51" s="136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7" t="s">
        <v>103</v>
      </c>
      <c r="B52" s="178"/>
      <c r="C52" s="181">
        <v>42.3</v>
      </c>
      <c r="D52" s="181"/>
      <c r="E52" s="65"/>
      <c r="L52" s="138"/>
      <c r="M52" s="138"/>
      <c r="N52" s="138"/>
      <c r="O52" s="109"/>
      <c r="P52" s="109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38"/>
      <c r="M53" s="138"/>
      <c r="N53" s="138"/>
      <c r="O53" s="109"/>
      <c r="P53" s="109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Q24" sqref="Q24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87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88" t="s">
        <v>148</v>
      </c>
      <c r="J2" s="188"/>
      <c r="K2" s="189"/>
      <c r="L2" s="189"/>
      <c r="M2" s="19"/>
    </row>
    <row r="3" spans="1:16" ht="30.75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6" ht="21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3658</v>
      </c>
      <c r="C5" s="69">
        <v>328.37</v>
      </c>
      <c r="D5" s="70" t="s">
        <v>183</v>
      </c>
      <c r="E5" s="68">
        <v>944</v>
      </c>
      <c r="F5" s="69">
        <v>295.95999999999998</v>
      </c>
      <c r="G5" s="70" t="s">
        <v>184</v>
      </c>
      <c r="H5" s="68">
        <v>2037</v>
      </c>
      <c r="I5" s="69">
        <v>338.53</v>
      </c>
      <c r="J5" s="70" t="s">
        <v>185</v>
      </c>
      <c r="K5" s="68">
        <v>677</v>
      </c>
      <c r="L5" s="71">
        <v>342.98</v>
      </c>
      <c r="M5" s="70" t="s">
        <v>186</v>
      </c>
    </row>
    <row r="6" spans="1:16" ht="12.75" customHeight="1" x14ac:dyDescent="0.25">
      <c r="A6" s="67" t="s">
        <v>26</v>
      </c>
      <c r="B6" s="68">
        <v>30682</v>
      </c>
      <c r="C6" s="69">
        <v>832.08</v>
      </c>
      <c r="D6" s="70" t="s">
        <v>187</v>
      </c>
      <c r="E6" s="68">
        <v>10904</v>
      </c>
      <c r="F6" s="69">
        <v>788.35</v>
      </c>
      <c r="G6" s="70" t="s">
        <v>188</v>
      </c>
      <c r="H6" s="68">
        <v>4326</v>
      </c>
      <c r="I6" s="69">
        <v>814.21</v>
      </c>
      <c r="J6" s="70" t="s">
        <v>189</v>
      </c>
      <c r="K6" s="68">
        <v>15452</v>
      </c>
      <c r="L6" s="71">
        <v>867.95</v>
      </c>
      <c r="M6" s="70" t="s">
        <v>190</v>
      </c>
    </row>
    <row r="7" spans="1:16" ht="12.75" customHeight="1" x14ac:dyDescent="0.25">
      <c r="A7" s="67" t="s">
        <v>27</v>
      </c>
      <c r="B7" s="68">
        <v>94519</v>
      </c>
      <c r="C7" s="69">
        <v>1258.83</v>
      </c>
      <c r="D7" s="70" t="s">
        <v>191</v>
      </c>
      <c r="E7" s="68">
        <v>51561</v>
      </c>
      <c r="F7" s="69">
        <v>1250.3900000000001</v>
      </c>
      <c r="G7" s="70" t="s">
        <v>192</v>
      </c>
      <c r="H7" s="68">
        <v>14548</v>
      </c>
      <c r="I7" s="69">
        <v>1287.8699999999999</v>
      </c>
      <c r="J7" s="70" t="s">
        <v>193</v>
      </c>
      <c r="K7" s="68">
        <v>28410</v>
      </c>
      <c r="L7" s="71">
        <v>1259.29</v>
      </c>
      <c r="M7" s="70" t="s">
        <v>194</v>
      </c>
    </row>
    <row r="8" spans="1:16" ht="12.75" customHeight="1" x14ac:dyDescent="0.25">
      <c r="A8" s="67" t="s">
        <v>28</v>
      </c>
      <c r="B8" s="68">
        <v>150072</v>
      </c>
      <c r="C8" s="69">
        <v>1769.02</v>
      </c>
      <c r="D8" s="70" t="s">
        <v>195</v>
      </c>
      <c r="E8" s="68">
        <v>88523</v>
      </c>
      <c r="F8" s="69">
        <v>1777.52</v>
      </c>
      <c r="G8" s="70" t="s">
        <v>196</v>
      </c>
      <c r="H8" s="68">
        <v>29679</v>
      </c>
      <c r="I8" s="69">
        <v>1762.58</v>
      </c>
      <c r="J8" s="70" t="s">
        <v>197</v>
      </c>
      <c r="K8" s="68">
        <v>31870</v>
      </c>
      <c r="L8" s="71">
        <v>1751.42</v>
      </c>
      <c r="M8" s="70" t="s">
        <v>133</v>
      </c>
    </row>
    <row r="9" spans="1:16" ht="12.75" customHeight="1" x14ac:dyDescent="0.25">
      <c r="A9" s="67" t="s">
        <v>29</v>
      </c>
      <c r="B9" s="68">
        <v>198805</v>
      </c>
      <c r="C9" s="69">
        <v>2234.61</v>
      </c>
      <c r="D9" s="70" t="s">
        <v>198</v>
      </c>
      <c r="E9" s="68">
        <v>121984</v>
      </c>
      <c r="F9" s="69">
        <v>2242.66</v>
      </c>
      <c r="G9" s="70" t="s">
        <v>199</v>
      </c>
      <c r="H9" s="68">
        <v>27614</v>
      </c>
      <c r="I9" s="69">
        <v>2235.64</v>
      </c>
      <c r="J9" s="70" t="s">
        <v>134</v>
      </c>
      <c r="K9" s="68">
        <v>49207</v>
      </c>
      <c r="L9" s="71">
        <v>2214.06</v>
      </c>
      <c r="M9" s="70" t="s">
        <v>135</v>
      </c>
    </row>
    <row r="10" spans="1:16" ht="12.75" customHeight="1" x14ac:dyDescent="0.25">
      <c r="A10" s="67" t="s">
        <v>30</v>
      </c>
      <c r="B10" s="68">
        <v>151440</v>
      </c>
      <c r="C10" s="69">
        <v>2759.28</v>
      </c>
      <c r="D10" s="70" t="s">
        <v>200</v>
      </c>
      <c r="E10" s="68">
        <v>108066</v>
      </c>
      <c r="F10" s="69">
        <v>2768.38</v>
      </c>
      <c r="G10" s="70" t="s">
        <v>201</v>
      </c>
      <c r="H10" s="68">
        <v>15551</v>
      </c>
      <c r="I10" s="69">
        <v>2764.48</v>
      </c>
      <c r="J10" s="70" t="s">
        <v>202</v>
      </c>
      <c r="K10" s="68">
        <v>27823</v>
      </c>
      <c r="L10" s="71">
        <v>2721.01</v>
      </c>
      <c r="M10" s="70" t="s">
        <v>138</v>
      </c>
    </row>
    <row r="11" spans="1:16" ht="12.75" customHeight="1" x14ac:dyDescent="0.25">
      <c r="A11" s="67" t="s">
        <v>31</v>
      </c>
      <c r="B11" s="68">
        <v>105490</v>
      </c>
      <c r="C11" s="69">
        <v>3237.06</v>
      </c>
      <c r="D11" s="70" t="s">
        <v>203</v>
      </c>
      <c r="E11" s="68">
        <v>83234</v>
      </c>
      <c r="F11" s="69">
        <v>3240.53</v>
      </c>
      <c r="G11" s="70" t="s">
        <v>204</v>
      </c>
      <c r="H11" s="68">
        <v>7098</v>
      </c>
      <c r="I11" s="69">
        <v>3213.21</v>
      </c>
      <c r="J11" s="70" t="s">
        <v>205</v>
      </c>
      <c r="K11" s="68">
        <v>15158</v>
      </c>
      <c r="L11" s="71">
        <v>3229.2</v>
      </c>
      <c r="M11" s="70" t="s">
        <v>206</v>
      </c>
    </row>
    <row r="12" spans="1:16" ht="12.75" customHeight="1" x14ac:dyDescent="0.25">
      <c r="A12" s="67" t="s">
        <v>32</v>
      </c>
      <c r="B12" s="68">
        <v>74962</v>
      </c>
      <c r="C12" s="69">
        <v>3736.8</v>
      </c>
      <c r="D12" s="70" t="s">
        <v>207</v>
      </c>
      <c r="E12" s="68">
        <v>63668</v>
      </c>
      <c r="F12" s="69">
        <v>3738.08</v>
      </c>
      <c r="G12" s="70" t="s">
        <v>208</v>
      </c>
      <c r="H12" s="68">
        <v>3053</v>
      </c>
      <c r="I12" s="69">
        <v>3715.83</v>
      </c>
      <c r="J12" s="70" t="s">
        <v>209</v>
      </c>
      <c r="K12" s="68">
        <v>8241</v>
      </c>
      <c r="L12" s="71">
        <v>3734.7</v>
      </c>
      <c r="M12" s="70" t="s">
        <v>210</v>
      </c>
    </row>
    <row r="13" spans="1:16" ht="12.75" customHeight="1" x14ac:dyDescent="0.25">
      <c r="A13" s="67" t="s">
        <v>33</v>
      </c>
      <c r="B13" s="68">
        <v>59924</v>
      </c>
      <c r="C13" s="69">
        <v>4227.2700000000004</v>
      </c>
      <c r="D13" s="70" t="s">
        <v>211</v>
      </c>
      <c r="E13" s="68">
        <v>52676</v>
      </c>
      <c r="F13" s="69">
        <v>4230.43</v>
      </c>
      <c r="G13" s="70" t="s">
        <v>212</v>
      </c>
      <c r="H13" s="68">
        <v>1418</v>
      </c>
      <c r="I13" s="69">
        <v>4199.18</v>
      </c>
      <c r="J13" s="70" t="s">
        <v>213</v>
      </c>
      <c r="K13" s="68">
        <v>5830</v>
      </c>
      <c r="L13" s="71">
        <v>4205.5600000000004</v>
      </c>
      <c r="M13" s="70" t="s">
        <v>214</v>
      </c>
    </row>
    <row r="14" spans="1:16" ht="12.75" customHeight="1" x14ac:dyDescent="0.25">
      <c r="A14" s="67" t="s">
        <v>34</v>
      </c>
      <c r="B14" s="68">
        <v>36292</v>
      </c>
      <c r="C14" s="69">
        <v>4727.71</v>
      </c>
      <c r="D14" s="70" t="s">
        <v>215</v>
      </c>
      <c r="E14" s="68">
        <v>32806</v>
      </c>
      <c r="F14" s="69">
        <v>4727.7299999999996</v>
      </c>
      <c r="G14" s="70" t="s">
        <v>216</v>
      </c>
      <c r="H14" s="68">
        <v>635</v>
      </c>
      <c r="I14" s="69">
        <v>4728.55</v>
      </c>
      <c r="J14" s="70" t="s">
        <v>217</v>
      </c>
      <c r="K14" s="68">
        <v>2851</v>
      </c>
      <c r="L14" s="71">
        <v>4727.33</v>
      </c>
      <c r="M14" s="70" t="s">
        <v>218</v>
      </c>
      <c r="P14" s="143" t="s">
        <v>89</v>
      </c>
    </row>
    <row r="15" spans="1:16" ht="12.75" customHeight="1" x14ac:dyDescent="0.25">
      <c r="A15" s="67" t="s">
        <v>35</v>
      </c>
      <c r="B15" s="68">
        <v>39181</v>
      </c>
      <c r="C15" s="69">
        <v>5454.99</v>
      </c>
      <c r="D15" s="70" t="s">
        <v>219</v>
      </c>
      <c r="E15" s="68">
        <v>35076</v>
      </c>
      <c r="F15" s="69">
        <v>5453.89</v>
      </c>
      <c r="G15" s="70" t="s">
        <v>220</v>
      </c>
      <c r="H15" s="68">
        <v>605</v>
      </c>
      <c r="I15" s="69">
        <v>5442.92</v>
      </c>
      <c r="J15" s="70" t="s">
        <v>221</v>
      </c>
      <c r="K15" s="68">
        <v>3500</v>
      </c>
      <c r="L15" s="71">
        <v>5468.17</v>
      </c>
      <c r="M15" s="70" t="s">
        <v>222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13651</v>
      </c>
      <c r="C16" s="69">
        <v>6426.43</v>
      </c>
      <c r="D16" s="70" t="s">
        <v>223</v>
      </c>
      <c r="E16" s="68">
        <v>12847</v>
      </c>
      <c r="F16" s="69">
        <v>6428.35</v>
      </c>
      <c r="G16" s="70" t="s">
        <v>224</v>
      </c>
      <c r="H16" s="68">
        <v>201</v>
      </c>
      <c r="I16" s="69">
        <v>6409.97</v>
      </c>
      <c r="J16" s="70" t="s">
        <v>225</v>
      </c>
      <c r="K16" s="68">
        <v>603</v>
      </c>
      <c r="L16" s="71">
        <v>6390.9</v>
      </c>
      <c r="M16" s="70" t="s">
        <v>226</v>
      </c>
    </row>
    <row r="17" spans="1:13" ht="12.75" customHeight="1" x14ac:dyDescent="0.25">
      <c r="A17" s="67" t="s">
        <v>37</v>
      </c>
      <c r="B17" s="68">
        <v>6080</v>
      </c>
      <c r="C17" s="69">
        <v>7444.62</v>
      </c>
      <c r="D17" s="70" t="s">
        <v>227</v>
      </c>
      <c r="E17" s="68">
        <v>5804</v>
      </c>
      <c r="F17" s="69">
        <v>7447.33</v>
      </c>
      <c r="G17" s="70" t="s">
        <v>228</v>
      </c>
      <c r="H17" s="68">
        <v>66</v>
      </c>
      <c r="I17" s="69">
        <v>7427.86</v>
      </c>
      <c r="J17" s="70" t="s">
        <v>229</v>
      </c>
      <c r="K17" s="68">
        <v>210</v>
      </c>
      <c r="L17" s="71">
        <v>7374.97</v>
      </c>
      <c r="M17" s="70" t="s">
        <v>230</v>
      </c>
    </row>
    <row r="18" spans="1:13" ht="12.75" customHeight="1" x14ac:dyDescent="0.25">
      <c r="A18" s="67" t="s">
        <v>38</v>
      </c>
      <c r="B18" s="68">
        <v>6427</v>
      </c>
      <c r="C18" s="69">
        <v>9220.9</v>
      </c>
      <c r="D18" s="70" t="s">
        <v>231</v>
      </c>
      <c r="E18" s="68">
        <v>6292</v>
      </c>
      <c r="F18" s="69">
        <v>9218.41</v>
      </c>
      <c r="G18" s="70" t="s">
        <v>232</v>
      </c>
      <c r="H18" s="68">
        <v>32</v>
      </c>
      <c r="I18" s="69">
        <v>9178.94</v>
      </c>
      <c r="J18" s="70" t="s">
        <v>120</v>
      </c>
      <c r="K18" s="68">
        <v>103</v>
      </c>
      <c r="L18" s="71">
        <v>9386.1299999999992</v>
      </c>
      <c r="M18" s="70" t="s">
        <v>233</v>
      </c>
    </row>
    <row r="19" spans="1:13" ht="11.25" customHeight="1" x14ac:dyDescent="0.25">
      <c r="A19" s="72" t="s">
        <v>1</v>
      </c>
      <c r="B19" s="73">
        <v>971183</v>
      </c>
      <c r="C19" s="74">
        <v>2806.67</v>
      </c>
      <c r="D19" s="75" t="s">
        <v>175</v>
      </c>
      <c r="E19" s="73">
        <v>674385</v>
      </c>
      <c r="F19" s="74">
        <v>3060.87</v>
      </c>
      <c r="G19" s="75" t="s">
        <v>172</v>
      </c>
      <c r="H19" s="73">
        <v>106863</v>
      </c>
      <c r="I19" s="74">
        <v>2137.87</v>
      </c>
      <c r="J19" s="75" t="s">
        <v>173</v>
      </c>
      <c r="K19" s="73">
        <v>189935</v>
      </c>
      <c r="L19" s="76">
        <v>2280.37</v>
      </c>
      <c r="M19" s="75" t="s">
        <v>174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Q24" sqref="Q24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prosinca 2019.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152</v>
      </c>
      <c r="C5" s="69">
        <v>387.24</v>
      </c>
      <c r="D5" s="70" t="s">
        <v>234</v>
      </c>
      <c r="E5" s="68">
        <v>45</v>
      </c>
      <c r="F5" s="69">
        <v>311.45999999999998</v>
      </c>
      <c r="G5" s="70" t="s">
        <v>136</v>
      </c>
      <c r="H5" s="68">
        <v>2</v>
      </c>
      <c r="I5" s="69">
        <v>431.91</v>
      </c>
      <c r="J5" s="70" t="s">
        <v>121</v>
      </c>
      <c r="K5" s="68">
        <v>105</v>
      </c>
      <c r="L5" s="71">
        <v>418.86</v>
      </c>
      <c r="M5" s="70" t="s">
        <v>235</v>
      </c>
    </row>
    <row r="6" spans="1:13" ht="12.75" customHeight="1" x14ac:dyDescent="0.25">
      <c r="A6" s="67" t="s">
        <v>26</v>
      </c>
      <c r="B6" s="68">
        <v>11418</v>
      </c>
      <c r="C6" s="69">
        <v>771.89</v>
      </c>
      <c r="D6" s="70" t="s">
        <v>236</v>
      </c>
      <c r="E6" s="68">
        <v>8239</v>
      </c>
      <c r="F6" s="69">
        <v>767.18</v>
      </c>
      <c r="G6" s="70" t="s">
        <v>132</v>
      </c>
      <c r="H6" s="68">
        <v>224</v>
      </c>
      <c r="I6" s="69">
        <v>791.56</v>
      </c>
      <c r="J6" s="70" t="s">
        <v>237</v>
      </c>
      <c r="K6" s="68">
        <v>2955</v>
      </c>
      <c r="L6" s="71">
        <v>783.53</v>
      </c>
      <c r="M6" s="70" t="s">
        <v>238</v>
      </c>
    </row>
    <row r="7" spans="1:13" ht="12.75" customHeight="1" x14ac:dyDescent="0.25">
      <c r="A7" s="67" t="s">
        <v>27</v>
      </c>
      <c r="B7" s="68">
        <v>9714</v>
      </c>
      <c r="C7" s="69">
        <v>1267.49</v>
      </c>
      <c r="D7" s="70" t="s">
        <v>239</v>
      </c>
      <c r="E7" s="68">
        <v>4683</v>
      </c>
      <c r="F7" s="69">
        <v>1265.1199999999999</v>
      </c>
      <c r="G7" s="70" t="s">
        <v>240</v>
      </c>
      <c r="H7" s="68">
        <v>463</v>
      </c>
      <c r="I7" s="69">
        <v>1297.21</v>
      </c>
      <c r="J7" s="70" t="s">
        <v>241</v>
      </c>
      <c r="K7" s="68">
        <v>4568</v>
      </c>
      <c r="L7" s="71">
        <v>1266.9100000000001</v>
      </c>
      <c r="M7" s="70" t="s">
        <v>242</v>
      </c>
    </row>
    <row r="8" spans="1:13" ht="12.75" customHeight="1" x14ac:dyDescent="0.25">
      <c r="A8" s="67" t="s">
        <v>28</v>
      </c>
      <c r="B8" s="68">
        <v>17299</v>
      </c>
      <c r="C8" s="69">
        <v>1781.06</v>
      </c>
      <c r="D8" s="70" t="s">
        <v>243</v>
      </c>
      <c r="E8" s="68">
        <v>9918</v>
      </c>
      <c r="F8" s="69">
        <v>1785.41</v>
      </c>
      <c r="G8" s="70" t="s">
        <v>244</v>
      </c>
      <c r="H8" s="68">
        <v>1067</v>
      </c>
      <c r="I8" s="69">
        <v>1797.17</v>
      </c>
      <c r="J8" s="70" t="s">
        <v>245</v>
      </c>
      <c r="K8" s="68">
        <v>6314</v>
      </c>
      <c r="L8" s="71">
        <v>1771.5</v>
      </c>
      <c r="M8" s="70" t="s">
        <v>246</v>
      </c>
    </row>
    <row r="9" spans="1:13" ht="12.75" customHeight="1" x14ac:dyDescent="0.25">
      <c r="A9" s="67" t="s">
        <v>29</v>
      </c>
      <c r="B9" s="68">
        <v>67619</v>
      </c>
      <c r="C9" s="69">
        <v>2215.7800000000002</v>
      </c>
      <c r="D9" s="70" t="s">
        <v>247</v>
      </c>
      <c r="E9" s="68">
        <v>43168</v>
      </c>
      <c r="F9" s="69">
        <v>2224.15</v>
      </c>
      <c r="G9" s="70" t="s">
        <v>248</v>
      </c>
      <c r="H9" s="68">
        <v>4284</v>
      </c>
      <c r="I9" s="69">
        <v>2197.4499999999998</v>
      </c>
      <c r="J9" s="70" t="s">
        <v>249</v>
      </c>
      <c r="K9" s="68">
        <v>20167</v>
      </c>
      <c r="L9" s="71">
        <v>2201.7600000000002</v>
      </c>
      <c r="M9" s="70" t="s">
        <v>250</v>
      </c>
    </row>
    <row r="10" spans="1:13" ht="12.75" customHeight="1" x14ac:dyDescent="0.25">
      <c r="A10" s="67" t="s">
        <v>30</v>
      </c>
      <c r="B10" s="68">
        <v>48511</v>
      </c>
      <c r="C10" s="69">
        <v>2779.97</v>
      </c>
      <c r="D10" s="70" t="s">
        <v>251</v>
      </c>
      <c r="E10" s="68">
        <v>38340</v>
      </c>
      <c r="F10" s="69">
        <v>2794.65</v>
      </c>
      <c r="G10" s="70" t="s">
        <v>252</v>
      </c>
      <c r="H10" s="68">
        <v>2460</v>
      </c>
      <c r="I10" s="69">
        <v>2785</v>
      </c>
      <c r="J10" s="70" t="s">
        <v>253</v>
      </c>
      <c r="K10" s="68">
        <v>7711</v>
      </c>
      <c r="L10" s="71">
        <v>2705.38</v>
      </c>
      <c r="M10" s="70" t="s">
        <v>254</v>
      </c>
    </row>
    <row r="11" spans="1:13" ht="12.75" customHeight="1" x14ac:dyDescent="0.25">
      <c r="A11" s="67" t="s">
        <v>31</v>
      </c>
      <c r="B11" s="68">
        <v>34870</v>
      </c>
      <c r="C11" s="69">
        <v>3244.89</v>
      </c>
      <c r="D11" s="70" t="s">
        <v>255</v>
      </c>
      <c r="E11" s="68">
        <v>29729</v>
      </c>
      <c r="F11" s="69">
        <v>3246.13</v>
      </c>
      <c r="G11" s="70" t="s">
        <v>256</v>
      </c>
      <c r="H11" s="68">
        <v>1445</v>
      </c>
      <c r="I11" s="69">
        <v>3253.79</v>
      </c>
      <c r="J11" s="70" t="s">
        <v>257</v>
      </c>
      <c r="K11" s="68">
        <v>3696</v>
      </c>
      <c r="L11" s="71">
        <v>3231.4</v>
      </c>
      <c r="M11" s="70" t="s">
        <v>137</v>
      </c>
    </row>
    <row r="12" spans="1:13" ht="12.75" customHeight="1" x14ac:dyDescent="0.25">
      <c r="A12" s="67" t="s">
        <v>32</v>
      </c>
      <c r="B12" s="68">
        <v>26067</v>
      </c>
      <c r="C12" s="69">
        <v>3734.22</v>
      </c>
      <c r="D12" s="70" t="s">
        <v>258</v>
      </c>
      <c r="E12" s="68">
        <v>23294</v>
      </c>
      <c r="F12" s="69">
        <v>3734.24</v>
      </c>
      <c r="G12" s="70" t="s">
        <v>259</v>
      </c>
      <c r="H12" s="68">
        <v>894</v>
      </c>
      <c r="I12" s="69">
        <v>3725.34</v>
      </c>
      <c r="J12" s="70" t="s">
        <v>260</v>
      </c>
      <c r="K12" s="68">
        <v>1879</v>
      </c>
      <c r="L12" s="71">
        <v>3738.2</v>
      </c>
      <c r="M12" s="70" t="s">
        <v>261</v>
      </c>
    </row>
    <row r="13" spans="1:13" ht="12.75" customHeight="1" x14ac:dyDescent="0.25">
      <c r="A13" s="67" t="s">
        <v>33</v>
      </c>
      <c r="B13" s="68">
        <v>19966</v>
      </c>
      <c r="C13" s="69">
        <v>4217.2700000000004</v>
      </c>
      <c r="D13" s="70" t="s">
        <v>262</v>
      </c>
      <c r="E13" s="68">
        <v>17889</v>
      </c>
      <c r="F13" s="69">
        <v>4220.41</v>
      </c>
      <c r="G13" s="70" t="s">
        <v>263</v>
      </c>
      <c r="H13" s="68">
        <v>556</v>
      </c>
      <c r="I13" s="69">
        <v>4191.67</v>
      </c>
      <c r="J13" s="70" t="s">
        <v>264</v>
      </c>
      <c r="K13" s="68">
        <v>1521</v>
      </c>
      <c r="L13" s="71">
        <v>4189.71</v>
      </c>
      <c r="M13" s="70" t="s">
        <v>265</v>
      </c>
    </row>
    <row r="14" spans="1:13" ht="12.75" customHeight="1" x14ac:dyDescent="0.25">
      <c r="A14" s="67" t="s">
        <v>34</v>
      </c>
      <c r="B14" s="68">
        <v>10782</v>
      </c>
      <c r="C14" s="69">
        <v>4727.08</v>
      </c>
      <c r="D14" s="70" t="s">
        <v>266</v>
      </c>
      <c r="E14" s="68">
        <v>9907</v>
      </c>
      <c r="F14" s="69">
        <v>4727.6899999999996</v>
      </c>
      <c r="G14" s="70" t="s">
        <v>267</v>
      </c>
      <c r="H14" s="68">
        <v>250</v>
      </c>
      <c r="I14" s="69">
        <v>4713.05</v>
      </c>
      <c r="J14" s="70" t="s">
        <v>268</v>
      </c>
      <c r="K14" s="68">
        <v>625</v>
      </c>
      <c r="L14" s="71">
        <v>4723.03</v>
      </c>
      <c r="M14" s="70" t="s">
        <v>269</v>
      </c>
    </row>
    <row r="15" spans="1:13" ht="12.75" customHeight="1" x14ac:dyDescent="0.25">
      <c r="A15" s="67" t="s">
        <v>35</v>
      </c>
      <c r="B15" s="68">
        <v>11685</v>
      </c>
      <c r="C15" s="69">
        <v>5453.28</v>
      </c>
      <c r="D15" s="70" t="s">
        <v>270</v>
      </c>
      <c r="E15" s="68">
        <v>10799</v>
      </c>
      <c r="F15" s="69">
        <v>5452.57</v>
      </c>
      <c r="G15" s="70" t="s">
        <v>271</v>
      </c>
      <c r="H15" s="68">
        <v>206</v>
      </c>
      <c r="I15" s="69">
        <v>5454.41</v>
      </c>
      <c r="J15" s="70" t="s">
        <v>272</v>
      </c>
      <c r="K15" s="68">
        <v>680</v>
      </c>
      <c r="L15" s="71">
        <v>5464.33</v>
      </c>
      <c r="M15" s="70" t="s">
        <v>273</v>
      </c>
    </row>
    <row r="16" spans="1:13" ht="12.75" customHeight="1" x14ac:dyDescent="0.25">
      <c r="A16" s="67" t="s">
        <v>36</v>
      </c>
      <c r="B16" s="68">
        <v>4273</v>
      </c>
      <c r="C16" s="69">
        <v>6437.02</v>
      </c>
      <c r="D16" s="70" t="s">
        <v>274</v>
      </c>
      <c r="E16" s="68">
        <v>4160</v>
      </c>
      <c r="F16" s="69">
        <v>6438.95</v>
      </c>
      <c r="G16" s="70" t="s">
        <v>275</v>
      </c>
      <c r="H16" s="68">
        <v>81</v>
      </c>
      <c r="I16" s="69">
        <v>6383.18</v>
      </c>
      <c r="J16" s="70" t="s">
        <v>276</v>
      </c>
      <c r="K16" s="68">
        <v>32</v>
      </c>
      <c r="L16" s="71">
        <v>6322.79</v>
      </c>
      <c r="M16" s="70" t="s">
        <v>277</v>
      </c>
    </row>
    <row r="17" spans="1:13" ht="12.75" customHeight="1" x14ac:dyDescent="0.25">
      <c r="A17" s="67" t="s">
        <v>37</v>
      </c>
      <c r="B17" s="68">
        <v>1470</v>
      </c>
      <c r="C17" s="69">
        <v>7419.88</v>
      </c>
      <c r="D17" s="70" t="s">
        <v>278</v>
      </c>
      <c r="E17" s="68">
        <v>1425</v>
      </c>
      <c r="F17" s="69">
        <v>7421.79</v>
      </c>
      <c r="G17" s="70" t="s">
        <v>279</v>
      </c>
      <c r="H17" s="68">
        <v>33</v>
      </c>
      <c r="I17" s="69">
        <v>7399.38</v>
      </c>
      <c r="J17" s="70" t="s">
        <v>122</v>
      </c>
      <c r="K17" s="68">
        <v>12</v>
      </c>
      <c r="L17" s="71">
        <v>7249.9</v>
      </c>
      <c r="M17" s="70" t="s">
        <v>280</v>
      </c>
    </row>
    <row r="18" spans="1:13" ht="12.75" customHeight="1" x14ac:dyDescent="0.25">
      <c r="A18" s="67" t="s">
        <v>38</v>
      </c>
      <c r="B18" s="68">
        <v>755</v>
      </c>
      <c r="C18" s="69">
        <v>8380.93</v>
      </c>
      <c r="D18" s="70" t="s">
        <v>281</v>
      </c>
      <c r="E18" s="68">
        <v>737</v>
      </c>
      <c r="F18" s="69">
        <v>8368.24</v>
      </c>
      <c r="G18" s="70" t="s">
        <v>282</v>
      </c>
      <c r="H18" s="68">
        <v>17</v>
      </c>
      <c r="I18" s="69">
        <v>8862.14</v>
      </c>
      <c r="J18" s="70" t="s">
        <v>123</v>
      </c>
      <c r="K18" s="68">
        <v>1</v>
      </c>
      <c r="L18" s="71">
        <v>9551.4699999999993</v>
      </c>
      <c r="M18" s="70" t="s">
        <v>124</v>
      </c>
    </row>
    <row r="19" spans="1:13" ht="11.25" customHeight="1" x14ac:dyDescent="0.25">
      <c r="A19" s="72" t="s">
        <v>1</v>
      </c>
      <c r="B19" s="73">
        <v>264581</v>
      </c>
      <c r="C19" s="74">
        <v>2988.89</v>
      </c>
      <c r="D19" s="75" t="s">
        <v>283</v>
      </c>
      <c r="E19" s="73">
        <v>202333</v>
      </c>
      <c r="F19" s="74">
        <v>3169.84</v>
      </c>
      <c r="G19" s="75" t="s">
        <v>284</v>
      </c>
      <c r="H19" s="73">
        <v>11982</v>
      </c>
      <c r="I19" s="74">
        <v>2715.56</v>
      </c>
      <c r="J19" s="75" t="s">
        <v>191</v>
      </c>
      <c r="K19" s="73">
        <v>50266</v>
      </c>
      <c r="L19" s="76">
        <v>2325.6799999999998</v>
      </c>
      <c r="M19" s="75" t="s">
        <v>285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T27" sqref="T27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prosinca 2019.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3506</v>
      </c>
      <c r="C5" s="69">
        <v>325.82</v>
      </c>
      <c r="D5" s="70" t="s">
        <v>286</v>
      </c>
      <c r="E5" s="68">
        <v>899</v>
      </c>
      <c r="F5" s="69">
        <v>295.18</v>
      </c>
      <c r="G5" s="70" t="s">
        <v>287</v>
      </c>
      <c r="H5" s="68">
        <v>2035</v>
      </c>
      <c r="I5" s="69">
        <v>338.44</v>
      </c>
      <c r="J5" s="70" t="s">
        <v>288</v>
      </c>
      <c r="K5" s="68">
        <v>572</v>
      </c>
      <c r="L5" s="71">
        <v>329.05</v>
      </c>
      <c r="M5" s="70" t="s">
        <v>289</v>
      </c>
    </row>
    <row r="6" spans="1:13" ht="12.75" customHeight="1" x14ac:dyDescent="0.25">
      <c r="A6" s="67" t="s">
        <v>26</v>
      </c>
      <c r="B6" s="68">
        <v>19264</v>
      </c>
      <c r="C6" s="69">
        <v>867.76</v>
      </c>
      <c r="D6" s="70" t="s">
        <v>290</v>
      </c>
      <c r="E6" s="68">
        <v>2665</v>
      </c>
      <c r="F6" s="69">
        <v>853.8</v>
      </c>
      <c r="G6" s="70" t="s">
        <v>291</v>
      </c>
      <c r="H6" s="68">
        <v>4102</v>
      </c>
      <c r="I6" s="69">
        <v>815.44</v>
      </c>
      <c r="J6" s="70" t="s">
        <v>292</v>
      </c>
      <c r="K6" s="68">
        <v>12497</v>
      </c>
      <c r="L6" s="71">
        <v>887.91</v>
      </c>
      <c r="M6" s="70" t="s">
        <v>293</v>
      </c>
    </row>
    <row r="7" spans="1:13" ht="12.75" customHeight="1" x14ac:dyDescent="0.25">
      <c r="A7" s="67" t="s">
        <v>27</v>
      </c>
      <c r="B7" s="68">
        <v>84805</v>
      </c>
      <c r="C7" s="69">
        <v>1257.8399999999999</v>
      </c>
      <c r="D7" s="70" t="s">
        <v>294</v>
      </c>
      <c r="E7" s="68">
        <v>46878</v>
      </c>
      <c r="F7" s="69">
        <v>1248.92</v>
      </c>
      <c r="G7" s="70" t="s">
        <v>139</v>
      </c>
      <c r="H7" s="68">
        <v>14085</v>
      </c>
      <c r="I7" s="69">
        <v>1287.56</v>
      </c>
      <c r="J7" s="70" t="s">
        <v>295</v>
      </c>
      <c r="K7" s="68">
        <v>23842</v>
      </c>
      <c r="L7" s="71">
        <v>1257.83</v>
      </c>
      <c r="M7" s="70" t="s">
        <v>296</v>
      </c>
    </row>
    <row r="8" spans="1:13" ht="12.75" customHeight="1" x14ac:dyDescent="0.25">
      <c r="A8" s="67" t="s">
        <v>28</v>
      </c>
      <c r="B8" s="68">
        <v>132773</v>
      </c>
      <c r="C8" s="69">
        <v>1767.45</v>
      </c>
      <c r="D8" s="70" t="s">
        <v>140</v>
      </c>
      <c r="E8" s="68">
        <v>78605</v>
      </c>
      <c r="F8" s="69">
        <v>1776.52</v>
      </c>
      <c r="G8" s="70" t="s">
        <v>297</v>
      </c>
      <c r="H8" s="68">
        <v>28612</v>
      </c>
      <c r="I8" s="69">
        <v>1761.29</v>
      </c>
      <c r="J8" s="70" t="s">
        <v>298</v>
      </c>
      <c r="K8" s="68">
        <v>25556</v>
      </c>
      <c r="L8" s="71">
        <v>1746.45</v>
      </c>
      <c r="M8" s="70" t="s">
        <v>299</v>
      </c>
    </row>
    <row r="9" spans="1:13" ht="12.75" customHeight="1" x14ac:dyDescent="0.25">
      <c r="A9" s="67" t="s">
        <v>29</v>
      </c>
      <c r="B9" s="68">
        <v>131186</v>
      </c>
      <c r="C9" s="69">
        <v>2244.31</v>
      </c>
      <c r="D9" s="70" t="s">
        <v>141</v>
      </c>
      <c r="E9" s="68">
        <v>78816</v>
      </c>
      <c r="F9" s="69">
        <v>2252.8000000000002</v>
      </c>
      <c r="G9" s="70" t="s">
        <v>300</v>
      </c>
      <c r="H9" s="68">
        <v>23330</v>
      </c>
      <c r="I9" s="69">
        <v>2242.65</v>
      </c>
      <c r="J9" s="70" t="s">
        <v>301</v>
      </c>
      <c r="K9" s="68">
        <v>29040</v>
      </c>
      <c r="L9" s="71">
        <v>2222.6</v>
      </c>
      <c r="M9" s="70" t="s">
        <v>302</v>
      </c>
    </row>
    <row r="10" spans="1:13" ht="12.75" customHeight="1" x14ac:dyDescent="0.25">
      <c r="A10" s="67" t="s">
        <v>30</v>
      </c>
      <c r="B10" s="68">
        <v>102929</v>
      </c>
      <c r="C10" s="69">
        <v>2749.52</v>
      </c>
      <c r="D10" s="70" t="s">
        <v>303</v>
      </c>
      <c r="E10" s="68">
        <v>69726</v>
      </c>
      <c r="F10" s="69">
        <v>2753.94</v>
      </c>
      <c r="G10" s="70" t="s">
        <v>304</v>
      </c>
      <c r="H10" s="68">
        <v>13091</v>
      </c>
      <c r="I10" s="69">
        <v>2760.63</v>
      </c>
      <c r="J10" s="70" t="s">
        <v>305</v>
      </c>
      <c r="K10" s="68">
        <v>20112</v>
      </c>
      <c r="L10" s="71">
        <v>2727</v>
      </c>
      <c r="M10" s="70" t="s">
        <v>306</v>
      </c>
    </row>
    <row r="11" spans="1:13" ht="12.75" customHeight="1" x14ac:dyDescent="0.25">
      <c r="A11" s="67" t="s">
        <v>31</v>
      </c>
      <c r="B11" s="68">
        <v>70620</v>
      </c>
      <c r="C11" s="69">
        <v>3233.2</v>
      </c>
      <c r="D11" s="70" t="s">
        <v>307</v>
      </c>
      <c r="E11" s="68">
        <v>53505</v>
      </c>
      <c r="F11" s="69">
        <v>3237.41</v>
      </c>
      <c r="G11" s="70" t="s">
        <v>308</v>
      </c>
      <c r="H11" s="68">
        <v>5653</v>
      </c>
      <c r="I11" s="69">
        <v>3202.84</v>
      </c>
      <c r="J11" s="70" t="s">
        <v>309</v>
      </c>
      <c r="K11" s="68">
        <v>11462</v>
      </c>
      <c r="L11" s="71">
        <v>3228.49</v>
      </c>
      <c r="M11" s="70" t="s">
        <v>310</v>
      </c>
    </row>
    <row r="12" spans="1:13" ht="12.75" customHeight="1" x14ac:dyDescent="0.25">
      <c r="A12" s="67" t="s">
        <v>32</v>
      </c>
      <c r="B12" s="68">
        <v>48895</v>
      </c>
      <c r="C12" s="69">
        <v>3738.18</v>
      </c>
      <c r="D12" s="70" t="s">
        <v>311</v>
      </c>
      <c r="E12" s="68">
        <v>40374</v>
      </c>
      <c r="F12" s="69">
        <v>3740.3</v>
      </c>
      <c r="G12" s="70" t="s">
        <v>312</v>
      </c>
      <c r="H12" s="68">
        <v>2159</v>
      </c>
      <c r="I12" s="69">
        <v>3711.89</v>
      </c>
      <c r="J12" s="70" t="s">
        <v>313</v>
      </c>
      <c r="K12" s="68">
        <v>6362</v>
      </c>
      <c r="L12" s="71">
        <v>3733.67</v>
      </c>
      <c r="M12" s="70" t="s">
        <v>314</v>
      </c>
    </row>
    <row r="13" spans="1:13" ht="12.75" customHeight="1" x14ac:dyDescent="0.25">
      <c r="A13" s="67" t="s">
        <v>33</v>
      </c>
      <c r="B13" s="68">
        <v>39958</v>
      </c>
      <c r="C13" s="69">
        <v>4232.2700000000004</v>
      </c>
      <c r="D13" s="70" t="s">
        <v>315</v>
      </c>
      <c r="E13" s="68">
        <v>34787</v>
      </c>
      <c r="F13" s="69">
        <v>4235.59</v>
      </c>
      <c r="G13" s="70" t="s">
        <v>316</v>
      </c>
      <c r="H13" s="68">
        <v>862</v>
      </c>
      <c r="I13" s="69">
        <v>4204.0200000000004</v>
      </c>
      <c r="J13" s="70" t="s">
        <v>317</v>
      </c>
      <c r="K13" s="68">
        <v>4309</v>
      </c>
      <c r="L13" s="71">
        <v>4211.1499999999996</v>
      </c>
      <c r="M13" s="70" t="s">
        <v>318</v>
      </c>
    </row>
    <row r="14" spans="1:13" ht="12.75" customHeight="1" x14ac:dyDescent="0.25">
      <c r="A14" s="67" t="s">
        <v>34</v>
      </c>
      <c r="B14" s="68">
        <v>25510</v>
      </c>
      <c r="C14" s="69">
        <v>4727.9799999999996</v>
      </c>
      <c r="D14" s="70" t="s">
        <v>319</v>
      </c>
      <c r="E14" s="68">
        <v>22899</v>
      </c>
      <c r="F14" s="69">
        <v>4727.74</v>
      </c>
      <c r="G14" s="70" t="s">
        <v>320</v>
      </c>
      <c r="H14" s="68">
        <v>385</v>
      </c>
      <c r="I14" s="69">
        <v>4738.62</v>
      </c>
      <c r="J14" s="70" t="s">
        <v>321</v>
      </c>
      <c r="K14" s="68">
        <v>2226</v>
      </c>
      <c r="L14" s="71">
        <v>4728.54</v>
      </c>
      <c r="M14" s="70" t="s">
        <v>322</v>
      </c>
    </row>
    <row r="15" spans="1:13" ht="12.75" customHeight="1" x14ac:dyDescent="0.25">
      <c r="A15" s="67" t="s">
        <v>35</v>
      </c>
      <c r="B15" s="68">
        <v>27496</v>
      </c>
      <c r="C15" s="69">
        <v>5455.72</v>
      </c>
      <c r="D15" s="70" t="s">
        <v>142</v>
      </c>
      <c r="E15" s="68">
        <v>24277</v>
      </c>
      <c r="F15" s="69">
        <v>5454.48</v>
      </c>
      <c r="G15" s="70" t="s">
        <v>323</v>
      </c>
      <c r="H15" s="68">
        <v>399</v>
      </c>
      <c r="I15" s="69">
        <v>5436.99</v>
      </c>
      <c r="J15" s="70" t="s">
        <v>324</v>
      </c>
      <c r="K15" s="68">
        <v>2820</v>
      </c>
      <c r="L15" s="71">
        <v>5469.1</v>
      </c>
      <c r="M15" s="70" t="s">
        <v>325</v>
      </c>
    </row>
    <row r="16" spans="1:13" ht="12.75" customHeight="1" x14ac:dyDescent="0.25">
      <c r="A16" s="67" t="s">
        <v>36</v>
      </c>
      <c r="B16" s="68">
        <v>9378</v>
      </c>
      <c r="C16" s="69">
        <v>6421.6</v>
      </c>
      <c r="D16" s="70" t="s">
        <v>326</v>
      </c>
      <c r="E16" s="68">
        <v>8687</v>
      </c>
      <c r="F16" s="69">
        <v>6423.28</v>
      </c>
      <c r="G16" s="70" t="s">
        <v>327</v>
      </c>
      <c r="H16" s="68">
        <v>120</v>
      </c>
      <c r="I16" s="69">
        <v>6428.06</v>
      </c>
      <c r="J16" s="70" t="s">
        <v>328</v>
      </c>
      <c r="K16" s="68">
        <v>571</v>
      </c>
      <c r="L16" s="71">
        <v>6394.72</v>
      </c>
      <c r="M16" s="70" t="s">
        <v>329</v>
      </c>
    </row>
    <row r="17" spans="1:13" ht="12.75" customHeight="1" x14ac:dyDescent="0.25">
      <c r="A17" s="67" t="s">
        <v>37</v>
      </c>
      <c r="B17" s="68">
        <v>4610</v>
      </c>
      <c r="C17" s="69">
        <v>7452.51</v>
      </c>
      <c r="D17" s="70" t="s">
        <v>330</v>
      </c>
      <c r="E17" s="68">
        <v>4379</v>
      </c>
      <c r="F17" s="69">
        <v>7455.64</v>
      </c>
      <c r="G17" s="70" t="s">
        <v>319</v>
      </c>
      <c r="H17" s="68">
        <v>33</v>
      </c>
      <c r="I17" s="69">
        <v>7456.34</v>
      </c>
      <c r="J17" s="70" t="s">
        <v>331</v>
      </c>
      <c r="K17" s="68">
        <v>198</v>
      </c>
      <c r="L17" s="71">
        <v>7382.55</v>
      </c>
      <c r="M17" s="70" t="s">
        <v>332</v>
      </c>
    </row>
    <row r="18" spans="1:13" ht="12.75" customHeight="1" x14ac:dyDescent="0.25">
      <c r="A18" s="67" t="s">
        <v>38</v>
      </c>
      <c r="B18" s="68">
        <v>5672</v>
      </c>
      <c r="C18" s="69">
        <v>9332.7099999999991</v>
      </c>
      <c r="D18" s="70" t="s">
        <v>333</v>
      </c>
      <c r="E18" s="68">
        <v>5555</v>
      </c>
      <c r="F18" s="69">
        <v>9331.2099999999991</v>
      </c>
      <c r="G18" s="70" t="s">
        <v>334</v>
      </c>
      <c r="H18" s="68">
        <v>15</v>
      </c>
      <c r="I18" s="69">
        <v>9537.9599999999991</v>
      </c>
      <c r="J18" s="70" t="s">
        <v>125</v>
      </c>
      <c r="K18" s="68">
        <v>102</v>
      </c>
      <c r="L18" s="71">
        <v>9384.51</v>
      </c>
      <c r="M18" s="70" t="s">
        <v>335</v>
      </c>
    </row>
    <row r="19" spans="1:13" ht="11.25" customHeight="1" x14ac:dyDescent="0.25">
      <c r="A19" s="72" t="s">
        <v>1</v>
      </c>
      <c r="B19" s="73">
        <v>706602</v>
      </c>
      <c r="C19" s="74">
        <v>2738.43</v>
      </c>
      <c r="D19" s="75" t="s">
        <v>143</v>
      </c>
      <c r="E19" s="73">
        <v>472052</v>
      </c>
      <c r="F19" s="74">
        <v>3014.16</v>
      </c>
      <c r="G19" s="75" t="s">
        <v>336</v>
      </c>
      <c r="H19" s="73">
        <v>94881</v>
      </c>
      <c r="I19" s="74">
        <v>2064.91</v>
      </c>
      <c r="J19" s="75" t="s">
        <v>337</v>
      </c>
      <c r="K19" s="73">
        <v>139669</v>
      </c>
      <c r="L19" s="76">
        <v>2264.06</v>
      </c>
      <c r="M19" s="75" t="s">
        <v>338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7" workbookViewId="0">
      <selection activeCell="M21" sqref="M21"/>
    </sheetView>
  </sheetViews>
  <sheetFormatPr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5" t="s">
        <v>41</v>
      </c>
      <c r="B1" s="195"/>
      <c r="C1" s="195"/>
      <c r="D1" s="195"/>
      <c r="E1" s="195"/>
    </row>
    <row r="2" spans="1:9" ht="8.25" customHeight="1" x14ac:dyDescent="0.2"/>
    <row r="3" spans="1:9" ht="15" customHeight="1" x14ac:dyDescent="0.2">
      <c r="B3" s="66"/>
      <c r="C3" s="188" t="s">
        <v>148</v>
      </c>
      <c r="D3" s="188"/>
      <c r="E3" s="188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199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0"/>
      <c r="B7" s="98" t="s">
        <v>46</v>
      </c>
      <c r="C7" s="144">
        <v>8576</v>
      </c>
      <c r="D7" s="145">
        <v>4348.76</v>
      </c>
      <c r="E7" s="118" t="s">
        <v>339</v>
      </c>
      <c r="F7" s="94">
        <v>32</v>
      </c>
    </row>
    <row r="8" spans="1:9" ht="49.5" customHeight="1" x14ac:dyDescent="0.2">
      <c r="A8" s="200"/>
      <c r="B8" s="99" t="s">
        <v>47</v>
      </c>
      <c r="C8" s="144">
        <v>8283</v>
      </c>
      <c r="D8" s="145">
        <v>4252.29</v>
      </c>
      <c r="E8" s="118" t="s">
        <v>340</v>
      </c>
      <c r="F8" s="94">
        <v>34</v>
      </c>
    </row>
    <row r="9" spans="1:9" ht="21.75" customHeight="1" x14ac:dyDescent="0.2">
      <c r="A9" s="200"/>
      <c r="B9" s="100" t="s">
        <v>48</v>
      </c>
      <c r="C9" s="146">
        <v>540</v>
      </c>
      <c r="D9" s="147">
        <v>4191.26</v>
      </c>
      <c r="E9" s="117" t="s">
        <v>341</v>
      </c>
      <c r="F9" s="94">
        <v>31</v>
      </c>
    </row>
    <row r="10" spans="1:9" ht="17.25" customHeight="1" x14ac:dyDescent="0.2">
      <c r="A10" s="104" t="s">
        <v>49</v>
      </c>
      <c r="B10" s="105" t="s">
        <v>88</v>
      </c>
      <c r="C10" s="148">
        <v>15647</v>
      </c>
      <c r="D10" s="149">
        <v>3887.02</v>
      </c>
      <c r="E10" s="116" t="s">
        <v>342</v>
      </c>
      <c r="F10" s="94">
        <v>30</v>
      </c>
    </row>
    <row r="11" spans="1:9" ht="17.25" customHeight="1" x14ac:dyDescent="0.2">
      <c r="A11" s="104" t="s">
        <v>50</v>
      </c>
      <c r="B11" s="105" t="s">
        <v>51</v>
      </c>
      <c r="C11" s="150">
        <v>4133</v>
      </c>
      <c r="D11" s="151">
        <v>2489.23</v>
      </c>
      <c r="E11" s="116" t="s">
        <v>343</v>
      </c>
      <c r="F11" s="94">
        <v>33</v>
      </c>
    </row>
    <row r="12" spans="1:9" ht="17.25" customHeight="1" x14ac:dyDescent="0.2">
      <c r="A12" s="104" t="s">
        <v>52</v>
      </c>
      <c r="B12" s="105" t="s">
        <v>53</v>
      </c>
      <c r="C12" s="150">
        <v>2827</v>
      </c>
      <c r="D12" s="151">
        <v>3975.37</v>
      </c>
      <c r="E12" s="116" t="s">
        <v>344</v>
      </c>
      <c r="F12" s="94">
        <v>33</v>
      </c>
    </row>
    <row r="13" spans="1:9" ht="17.25" customHeight="1" x14ac:dyDescent="0.2">
      <c r="A13" s="104" t="s">
        <v>54</v>
      </c>
      <c r="B13" s="105" t="s">
        <v>55</v>
      </c>
      <c r="C13" s="152">
        <v>71293</v>
      </c>
      <c r="D13" s="149">
        <v>5925.92</v>
      </c>
      <c r="E13" s="116" t="s">
        <v>345</v>
      </c>
      <c r="F13" s="94">
        <v>19</v>
      </c>
    </row>
    <row r="14" spans="1:9" ht="26.25" customHeight="1" x14ac:dyDescent="0.2">
      <c r="A14" s="104" t="s">
        <v>56</v>
      </c>
      <c r="B14" s="105" t="s">
        <v>57</v>
      </c>
      <c r="C14" s="153">
        <v>42560</v>
      </c>
      <c r="D14" s="149">
        <v>2753.77</v>
      </c>
      <c r="E14" s="116" t="s">
        <v>346</v>
      </c>
      <c r="F14" s="94">
        <v>28</v>
      </c>
    </row>
    <row r="15" spans="1:9" ht="17.25" customHeight="1" x14ac:dyDescent="0.2">
      <c r="A15" s="104" t="s">
        <v>58</v>
      </c>
      <c r="B15" s="105" t="s">
        <v>59</v>
      </c>
      <c r="C15" s="150">
        <v>5459</v>
      </c>
      <c r="D15" s="151">
        <v>3299.46</v>
      </c>
      <c r="E15" s="117" t="s">
        <v>114</v>
      </c>
      <c r="F15" s="94">
        <v>28</v>
      </c>
    </row>
    <row r="16" spans="1:9" ht="17.25" customHeight="1" x14ac:dyDescent="0.2">
      <c r="A16" s="104" t="s">
        <v>60</v>
      </c>
      <c r="B16" s="105" t="s">
        <v>61</v>
      </c>
      <c r="C16" s="154">
        <v>142</v>
      </c>
      <c r="D16" s="155">
        <v>3193.69</v>
      </c>
      <c r="E16" s="116" t="s">
        <v>347</v>
      </c>
      <c r="F16" s="94">
        <v>38</v>
      </c>
      <c r="G16" s="95"/>
    </row>
    <row r="17" spans="1:8" ht="17.25" customHeight="1" x14ac:dyDescent="0.2">
      <c r="A17" s="104" t="s">
        <v>62</v>
      </c>
      <c r="B17" s="106" t="s">
        <v>63</v>
      </c>
      <c r="C17" s="156">
        <v>9798</v>
      </c>
      <c r="D17" s="155">
        <v>2928</v>
      </c>
      <c r="E17" s="121" t="s">
        <v>348</v>
      </c>
      <c r="F17" s="94">
        <v>29</v>
      </c>
    </row>
    <row r="18" spans="1:8" ht="26.25" customHeight="1" x14ac:dyDescent="0.2">
      <c r="A18" s="104" t="s">
        <v>64</v>
      </c>
      <c r="B18" s="105" t="s">
        <v>65</v>
      </c>
      <c r="C18" s="150">
        <v>674</v>
      </c>
      <c r="D18" s="151">
        <v>10039.94</v>
      </c>
      <c r="E18" s="116" t="s">
        <v>349</v>
      </c>
      <c r="F18" s="94">
        <v>33</v>
      </c>
    </row>
    <row r="19" spans="1:8" ht="26.25" customHeight="1" x14ac:dyDescent="0.2">
      <c r="A19" s="104" t="s">
        <v>66</v>
      </c>
      <c r="B19" s="105" t="s">
        <v>67</v>
      </c>
      <c r="C19" s="150">
        <v>95</v>
      </c>
      <c r="D19" s="151">
        <v>3346.61</v>
      </c>
      <c r="E19" s="116" t="s">
        <v>350</v>
      </c>
      <c r="F19" s="94">
        <v>29</v>
      </c>
    </row>
    <row r="20" spans="1:8" ht="17.25" customHeight="1" x14ac:dyDescent="0.2">
      <c r="A20" s="104" t="s">
        <v>68</v>
      </c>
      <c r="B20" s="105" t="s">
        <v>69</v>
      </c>
      <c r="C20" s="150">
        <v>34</v>
      </c>
      <c r="D20" s="151">
        <v>3761.79</v>
      </c>
      <c r="E20" s="117" t="s">
        <v>114</v>
      </c>
      <c r="F20" s="94" t="str">
        <f t="shared" ref="F20" si="0">LEFT(E20,3)</f>
        <v>−</v>
      </c>
    </row>
    <row r="21" spans="1:8" ht="17.25" customHeight="1" x14ac:dyDescent="0.2">
      <c r="A21" s="104" t="s">
        <v>70</v>
      </c>
      <c r="B21" s="105" t="s">
        <v>71</v>
      </c>
      <c r="C21" s="150">
        <v>140</v>
      </c>
      <c r="D21" s="151">
        <v>9124.58</v>
      </c>
      <c r="E21" s="116" t="s">
        <v>144</v>
      </c>
      <c r="F21" s="94">
        <v>42</v>
      </c>
    </row>
    <row r="22" spans="1:8" s="95" customFormat="1" ht="17.25" customHeight="1" x14ac:dyDescent="0.2">
      <c r="A22" s="104" t="s">
        <v>72</v>
      </c>
      <c r="B22" s="105" t="s">
        <v>73</v>
      </c>
      <c r="C22" s="150">
        <v>254</v>
      </c>
      <c r="D22" s="151">
        <v>3924.12</v>
      </c>
      <c r="E22" s="116" t="s">
        <v>351</v>
      </c>
      <c r="F22" s="94">
        <v>30</v>
      </c>
      <c r="H22" s="82"/>
    </row>
    <row r="23" spans="1:8" s="95" customFormat="1" ht="17.25" customHeight="1" x14ac:dyDescent="0.2">
      <c r="A23" s="104" t="s">
        <v>74</v>
      </c>
      <c r="B23" s="105" t="s">
        <v>75</v>
      </c>
      <c r="C23" s="150">
        <v>869</v>
      </c>
      <c r="D23" s="151">
        <v>3191.68</v>
      </c>
      <c r="E23" s="116" t="s">
        <v>145</v>
      </c>
      <c r="F23" s="94">
        <v>28</v>
      </c>
      <c r="H23" s="82"/>
    </row>
    <row r="24" spans="1:8" ht="26.25" customHeight="1" x14ac:dyDescent="0.2">
      <c r="A24" s="104" t="s">
        <v>76</v>
      </c>
      <c r="B24" s="105" t="s">
        <v>95</v>
      </c>
      <c r="C24" s="152">
        <v>177</v>
      </c>
      <c r="D24" s="149">
        <v>2104.5</v>
      </c>
      <c r="E24" s="116" t="s">
        <v>352</v>
      </c>
      <c r="F24" s="94">
        <v>30</v>
      </c>
    </row>
    <row r="25" spans="1:8" ht="17.25" customHeight="1" x14ac:dyDescent="0.2">
      <c r="A25" s="104" t="s">
        <v>77</v>
      </c>
      <c r="B25" s="105" t="s">
        <v>78</v>
      </c>
      <c r="C25" s="152">
        <v>6732</v>
      </c>
      <c r="D25" s="149">
        <v>3236.49</v>
      </c>
      <c r="E25" s="117" t="s">
        <v>353</v>
      </c>
      <c r="F25" s="94">
        <v>7</v>
      </c>
    </row>
    <row r="26" spans="1:8" ht="18.75" customHeight="1" x14ac:dyDescent="0.2">
      <c r="A26" s="196" t="s">
        <v>1</v>
      </c>
      <c r="B26" s="197"/>
      <c r="C26" s="107">
        <v>178233</v>
      </c>
      <c r="D26" s="108" t="s">
        <v>7</v>
      </c>
      <c r="E26" s="108" t="s">
        <v>7</v>
      </c>
    </row>
    <row r="27" spans="1:8" x14ac:dyDescent="0.2">
      <c r="A27" s="198"/>
      <c r="B27" s="198"/>
      <c r="C27" s="96"/>
      <c r="D27" s="97"/>
    </row>
  </sheetData>
  <mergeCells count="5">
    <mergeCell ref="A1:E1"/>
    <mergeCell ref="A26:B26"/>
    <mergeCell ref="A27:B27"/>
    <mergeCell ref="C3:E3"/>
    <mergeCell ref="A6:A9"/>
  </mergeCells>
  <conditionalFormatting sqref="C7:C2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C7:C25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2020-01-24T11:41:47Z</cp:lastPrinted>
  <dcterms:created xsi:type="dcterms:W3CDTF">2018-09-19T07:11:38Z</dcterms:created>
  <dcterms:modified xsi:type="dcterms:W3CDTF">2020-01-30T13:45:10Z</dcterms:modified>
</cp:coreProperties>
</file>