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4'!$A$1:$M$39</definedName>
    <definedName name="_xlnm.Print_Area" localSheetId="3">'stranica 5'!$A$1:$M$39</definedName>
    <definedName name="_xlnm.Print_Area" localSheetId="4">'stranica 6'!$A$1:$E$51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0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<sst xmlns="http://schemas.openxmlformats.org/spreadsheetml/2006/main" count="509" uniqueCount="392">
  <si>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</si>
  <si>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</si>
  <si>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</si>
  <si>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</si>
  <si>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</si>
  <si>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</si>
  <si>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</si>
  <si>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</si>
  <si>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</si>
  <si>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</si>
  <si>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</si>
  <si>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</si>
  <si>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</si>
  <si>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</si>
  <si>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</si>
  <si>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</si>
  <si>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</si>
  <si>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</si>
  <si>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</si>
  <si>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</si>
  <si>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</si>
  <si>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</si>
  <si>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</si>
  <si>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</si>
  <si>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</si>
  <si>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</si>
  <si>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</si>
  <si>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</si>
  <si>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</si>
  <si>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</si>
  <si>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</si>
  <si>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</si>
  <si>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</si>
  <si>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</si>
  <si>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</si>
  <si>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</si>
  <si>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</si>
  <si>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</si>
  <si>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</si>
  <si>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</si>
  <si>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</si>
  <si>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</si>
  <si>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</si>
  <si>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</si>
  <si>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</si>
  <si>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</si>
  <si>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</si>
  <si>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</si>
  <si>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</si>
  <si>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</si>
  <si>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</si>
  <si>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</si>
  <si>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</si>
  <si>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</si>
  <si>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</si>
  <si>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</si>
  <si>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</si>
  <si>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</si>
  <si>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</si>
  <si>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</si>
  <si>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</si>
  <si>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</si>
  <si>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</si>
  <si>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</si>
  <si>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</si>
  <si>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</si>
  <si>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</si>
  <si>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</si>
  <si>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</si>
  <si>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</si>
  <si>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</si>
  <si>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</si>
  <si>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</si>
  <si>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</si>
  <si>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</si>
  <si>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</si>
  <si>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</si>
  <si>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</si>
  <si>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</si>
  <si>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</si>
  <si>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</si>
  <si>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</si>
  <si>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</si>
  <si>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</si>
  <si>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</si>
  <si>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</si>
  <si>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</si>
  <si>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</si>
  <si>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</si>
  <si>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</si>
  <si>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</si>
  <si>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</si>
  <si>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</si>
  <si>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</si>
  <si>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</si>
  <si>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</si>
  <si>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</si>
  <si>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</si>
  <si>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</si>
  <si>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</t>
    </r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</si>
  <si>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</si>
  <si>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</si>
  <si>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</si>
  <si>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 xml:space="preserve"> 72 05 </t>
  </si>
  <si>
    <t>−</t>
  </si>
  <si>
    <t xml:space="preserve"> 74 10 </t>
  </si>
  <si>
    <t xml:space="preserve"> 72 04 </t>
  </si>
  <si>
    <t>04 11 09</t>
  </si>
  <si>
    <t>45 07 02</t>
  </si>
  <si>
    <t xml:space="preserve"> 72 08 </t>
  </si>
  <si>
    <t xml:space="preserve"> 64 11 </t>
  </si>
  <si>
    <t xml:space="preserve"> 73 09 </t>
  </si>
  <si>
    <t xml:space="preserve"> 71 05 </t>
  </si>
  <si>
    <t xml:space="preserve"> 71 02 </t>
  </si>
  <si>
    <t>37 10 01</t>
  </si>
  <si>
    <t xml:space="preserve"> 65 00 </t>
  </si>
  <si>
    <t xml:space="preserve"> 72 09 </t>
  </si>
  <si>
    <t xml:space="preserve"> 61 09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</si>
  <si>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</si>
  <si>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</si>
  <si>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</si>
  <si>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>28 10 00</t>
  </si>
  <si>
    <t>39 11 08</t>
  </si>
  <si>
    <t>39 10 07</t>
  </si>
  <si>
    <t>30 11 05</t>
  </si>
  <si>
    <t>29 02 24</t>
  </si>
  <si>
    <t xml:space="preserve"> 29 08 13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</si>
  <si>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</si>
  <si>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</si>
  <si>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</si>
  <si>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42 07 15</t>
  </si>
  <si>
    <t>32 05 06</t>
  </si>
  <si>
    <t>30 07 20</t>
  </si>
  <si>
    <t>26 10 15</t>
  </si>
  <si>
    <t xml:space="preserve"> 62 00 </t>
  </si>
  <si>
    <t xml:space="preserve"> 61 04 </t>
  </si>
  <si>
    <t xml:space="preserve"> 74 08 </t>
  </si>
  <si>
    <t>42 07 18</t>
  </si>
  <si>
    <t>31 01 18</t>
  </si>
  <si>
    <t>35 08 23</t>
  </si>
  <si>
    <t xml:space="preserve"> 74 04 </t>
  </si>
  <si>
    <t xml:space="preserve"> 35 00 12 </t>
  </si>
  <si>
    <t xml:space="preserve"> 64 04 </t>
  </si>
  <si>
    <t xml:space="preserve"> 60 00 </t>
  </si>
  <si>
    <t xml:space="preserve">   19 04   </t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</si>
  <si>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</si>
  <si>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</si>
  <si>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t>16 03 09</t>
  </si>
  <si>
    <t>37 09 04</t>
  </si>
  <si>
    <t>38 06 06</t>
  </si>
  <si>
    <t>15 02 14</t>
  </si>
  <si>
    <t>16 05 13</t>
  </si>
  <si>
    <t>35 00 25</t>
  </si>
  <si>
    <t>40 03 12</t>
  </si>
  <si>
    <t>PREGLED OSNOVNIH PODATAKA O STANJU U SUSTAVU MIROVINSKOG OSIGURANJA za ožujak 2020. (isplata u travnju 2020.)</t>
  </si>
  <si>
    <t>31 07 22</t>
  </si>
  <si>
    <t>24 10 29</t>
  </si>
  <si>
    <t>31 03 15</t>
  </si>
  <si>
    <t>35 11 09</t>
  </si>
  <si>
    <t>35 06 22</t>
  </si>
  <si>
    <t>21 11 12</t>
  </si>
  <si>
    <t>28 04 07</t>
  </si>
  <si>
    <t xml:space="preserve"> 42 05 22 </t>
  </si>
  <si>
    <t xml:space="preserve"> 42 01 25 </t>
  </si>
  <si>
    <t>37 06 15</t>
  </si>
  <si>
    <t xml:space="preserve"> 67 04 </t>
  </si>
  <si>
    <t xml:space="preserve"> 62 01 </t>
  </si>
  <si>
    <t xml:space="preserve"> 72 06 </t>
  </si>
  <si>
    <t>31 06 05</t>
  </si>
  <si>
    <t>24 07 00</t>
  </si>
  <si>
    <t>35 06 23</t>
  </si>
  <si>
    <t>32 03 00</t>
  </si>
  <si>
    <t>22 00 08</t>
  </si>
  <si>
    <t>28 03 11</t>
  </si>
  <si>
    <t>30 04 13</t>
  </si>
  <si>
    <t xml:space="preserve"> 42 05 18 </t>
  </si>
  <si>
    <t xml:space="preserve"> 73 08 </t>
  </si>
  <si>
    <t xml:space="preserve"> 66 11 </t>
  </si>
  <si>
    <t xml:space="preserve"> 61 03 </t>
  </si>
  <si>
    <t xml:space="preserve"> 42 01 27 </t>
  </si>
  <si>
    <t>26 06 10</t>
  </si>
  <si>
    <t>37 08 03</t>
  </si>
  <si>
    <t xml:space="preserve"> 28 01 17 </t>
  </si>
  <si>
    <t xml:space="preserve"> 42 03 02 </t>
  </si>
  <si>
    <t xml:space="preserve"> 29 08 22 </t>
  </si>
  <si>
    <t xml:space="preserve"> 36 07 01 </t>
  </si>
  <si>
    <t xml:space="preserve"> 36 06 28 </t>
  </si>
  <si>
    <t xml:space="preserve"> 31 01 13 </t>
  </si>
  <si>
    <t xml:space="preserve"> 24 06 19 </t>
  </si>
  <si>
    <t xml:space="preserve"> 29 11 18 </t>
  </si>
  <si>
    <t xml:space="preserve"> 30 03 22 </t>
  </si>
  <si>
    <t xml:space="preserve"> 63 07 </t>
  </si>
  <si>
    <t xml:space="preserve"> 59 07 </t>
  </si>
  <si>
    <t xml:space="preserve"> 62 11 </t>
  </si>
  <si>
    <t xml:space="preserve"> 53 10 </t>
  </si>
  <si>
    <t xml:space="preserve"> 62 06 </t>
  </si>
  <si>
    <t xml:space="preserve"> 28 01 05 </t>
  </si>
  <si>
    <t xml:space="preserve"> 42 01 05 </t>
  </si>
  <si>
    <t xml:space="preserve"> 30 00 09 </t>
  </si>
  <si>
    <t xml:space="preserve"> 36 02 08 </t>
  </si>
  <si>
    <t xml:space="preserve"> 31 05 07 </t>
  </si>
  <si>
    <t xml:space="preserve"> 24 06 15 </t>
  </si>
  <si>
    <t xml:space="preserve"> 30 02 02 </t>
  </si>
  <si>
    <t xml:space="preserve"> 30 05 02 </t>
  </si>
  <si>
    <t xml:space="preserve"> 64 01 </t>
  </si>
  <si>
    <t xml:space="preserve"> 63 02 </t>
  </si>
  <si>
    <t xml:space="preserve"> 59 03 </t>
  </si>
  <si>
    <t xml:space="preserve"> 53 05 </t>
  </si>
  <si>
    <t xml:space="preserve">   21 06   </t>
  </si>
  <si>
    <t xml:space="preserve">   18 08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</si>
  <si>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31.03.2020.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</si>
  <si>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31.03.2020.</t>
    </r>
  </si>
  <si>
    <t>1:1,23</t>
  </si>
  <si>
    <r>
      <t xml:space="preserve">Prosječna </t>
    </r>
    <r>
      <rPr>
        <b/>
        <sz val="10"/>
        <color theme="1"/>
        <rFont val="Calibri"/>
        <family val="2"/>
        <charset val="238"/>
        <scheme val="minor"/>
      </rPr>
      <t>netoplaća u RH</t>
    </r>
    <r>
      <rPr>
        <sz val="10"/>
        <color theme="1"/>
        <rFont val="Calibri"/>
        <family val="2"/>
        <charset val="238"/>
        <scheme val="minor"/>
      </rPr>
      <t xml:space="preserve"> za </t>
    </r>
    <r>
      <rPr>
        <sz val="10"/>
        <color rgb="FFFF0000"/>
        <rFont val="Calibri"/>
        <family val="2"/>
        <charset val="238"/>
        <scheme val="minor"/>
      </rPr>
      <t>veljaču</t>
    </r>
    <r>
      <rPr>
        <sz val="10"/>
        <color theme="1"/>
        <rFont val="Calibri"/>
        <family val="2"/>
        <charset val="238"/>
        <scheme val="minor"/>
      </rPr>
      <t xml:space="preserve"> 2020. (izvor: DZS)</t>
    </r>
  </si>
  <si>
    <t>stanje podataka: 31. ožujka 2020.</t>
  </si>
  <si>
    <t>15 01 19</t>
  </si>
  <si>
    <t>16 03 06</t>
  </si>
  <si>
    <t>14 02 28</t>
  </si>
  <si>
    <t>15 05 04</t>
  </si>
  <si>
    <t>16 05 06</t>
  </si>
  <si>
    <t>13 04 04</t>
  </si>
  <si>
    <t>15 03 15</t>
  </si>
  <si>
    <t>17 09 27</t>
  </si>
  <si>
    <t>18 01 22</t>
  </si>
  <si>
    <t>15 00 10</t>
  </si>
  <si>
    <t>18 06 03</t>
  </si>
  <si>
    <t>25 04 14</t>
  </si>
  <si>
    <t>25 11 05</t>
  </si>
  <si>
    <t>21 04 28</t>
  </si>
  <si>
    <t>27 06 27</t>
  </si>
  <si>
    <t>28 11 04</t>
  </si>
  <si>
    <t>30 00 05</t>
  </si>
  <si>
    <t>23 05 04</t>
  </si>
  <si>
    <t>29 02 27</t>
  </si>
  <si>
    <t>33 03 01</t>
  </si>
  <si>
    <t>34 02 18</t>
  </si>
  <si>
    <t>25 07 09</t>
  </si>
  <si>
    <t>33 08 28</t>
  </si>
  <si>
    <t>34 11 18</t>
  </si>
  <si>
    <t>35 05 17</t>
  </si>
  <si>
    <t>27 00 18</t>
  </si>
  <si>
    <t>35 11 03</t>
  </si>
  <si>
    <t>36 04 15</t>
  </si>
  <si>
    <t>36 08 28</t>
  </si>
  <si>
    <t>28 05 24</t>
  </si>
  <si>
    <t>36 04 17</t>
  </si>
  <si>
    <t>37 08 16</t>
  </si>
  <si>
    <t>38 00 05</t>
  </si>
  <si>
    <t>29 06 17</t>
  </si>
  <si>
    <t>36 08 12</t>
  </si>
  <si>
    <t>38 09 13</t>
  </si>
  <si>
    <t>29 04 12</t>
  </si>
  <si>
    <t>37 04 09</t>
  </si>
  <si>
    <t>38 04 25</t>
  </si>
  <si>
    <t>38 07 09</t>
  </si>
  <si>
    <t>29 02 05</t>
  </si>
  <si>
    <t>37 11 08</t>
  </si>
  <si>
    <t>38 02 29</t>
  </si>
  <si>
    <t>38 03 24</t>
  </si>
  <si>
    <t>29 04 15</t>
  </si>
  <si>
    <t>39 02 27</t>
  </si>
  <si>
    <t>38 11 28</t>
  </si>
  <si>
    <t>38 11 27</t>
  </si>
  <si>
    <t>29 07 02</t>
  </si>
  <si>
    <t>41 11 14</t>
  </si>
  <si>
    <t>40 08 18</t>
  </si>
  <si>
    <t>40 09 10</t>
  </si>
  <si>
    <t>29 04 19</t>
  </si>
  <si>
    <t>40 05 17</t>
  </si>
  <si>
    <t>13 06 07</t>
  </si>
  <si>
    <t>19 11 11</t>
  </si>
  <si>
    <t>10 11 26</t>
  </si>
  <si>
    <t>15 02 11</t>
  </si>
  <si>
    <t>10 01 20</t>
  </si>
  <si>
    <t>12 01 05</t>
  </si>
  <si>
    <t>17 05 07</t>
  </si>
  <si>
    <t>18 06 26</t>
  </si>
  <si>
    <t>11 03 17</t>
  </si>
  <si>
    <t>16 10 19</t>
  </si>
  <si>
    <t>22 00 29</t>
  </si>
  <si>
    <t>22 05 20</t>
  </si>
  <si>
    <t>15 00 02</t>
  </si>
  <si>
    <t>22 07 15</t>
  </si>
  <si>
    <t>24 05 22</t>
  </si>
  <si>
    <t>25 01 07</t>
  </si>
  <si>
    <t>14 01 25</t>
  </si>
  <si>
    <t>25 02 16</t>
  </si>
  <si>
    <t>31 04 00</t>
  </si>
  <si>
    <t>32 01 05</t>
  </si>
  <si>
    <t>20 09 00</t>
  </si>
  <si>
    <t>30 06 13</t>
  </si>
  <si>
    <t>32 07 17</t>
  </si>
  <si>
    <t>32 10 29</t>
  </si>
  <si>
    <t>23 04 17</t>
  </si>
  <si>
    <t>33 01 27</t>
  </si>
  <si>
    <t>33 08 05</t>
  </si>
  <si>
    <t>33 11 20</t>
  </si>
  <si>
    <t>24 01 26</t>
  </si>
  <si>
    <t>33 09 22</t>
  </si>
  <si>
    <t>34 08 27</t>
  </si>
  <si>
    <t>34 11 10</t>
  </si>
  <si>
    <t>26 06 00</t>
  </si>
  <si>
    <t>34 08 02</t>
  </si>
  <si>
    <t>35 00 12</t>
  </si>
  <si>
    <t>35 02 09</t>
  </si>
  <si>
    <t>27 00 00</t>
  </si>
  <si>
    <t>35 05 27</t>
  </si>
  <si>
    <t>34 10 27</t>
  </si>
  <si>
    <t>34 11 22</t>
  </si>
  <si>
    <t>26 03 04</t>
  </si>
  <si>
    <t>36 06 25</t>
  </si>
  <si>
    <t>35 00 03</t>
  </si>
  <si>
    <t>28 10 11</t>
  </si>
  <si>
    <t>36 11 11</t>
  </si>
  <si>
    <t>35 11 02</t>
  </si>
  <si>
    <t>36 00 27</t>
  </si>
  <si>
    <t>28 06 27</t>
  </si>
  <si>
    <t>36 06 04</t>
  </si>
  <si>
    <t>36 07 26</t>
  </si>
  <si>
    <t>28 10 07</t>
  </si>
  <si>
    <t>30 02 16</t>
  </si>
  <si>
    <t>18 02 10</t>
  </si>
  <si>
    <t>25 06 17</t>
  </si>
  <si>
    <t>16 00 28</t>
  </si>
  <si>
    <t>14 03 02</t>
  </si>
  <si>
    <t>17 02 26</t>
  </si>
  <si>
    <t>15 07 10</t>
  </si>
  <si>
    <t>16 04 12</t>
  </si>
  <si>
    <t>13 06 04</t>
  </si>
  <si>
    <t>16 06 07</t>
  </si>
  <si>
    <t>17 10 12</t>
  </si>
  <si>
    <t>18 01 06</t>
  </si>
  <si>
    <t>15 01 24</t>
  </si>
  <si>
    <t>18 09 05</t>
  </si>
  <si>
    <t>25 09 13</t>
  </si>
  <si>
    <t>26 04 00</t>
  </si>
  <si>
    <t>21 07 18</t>
  </si>
  <si>
    <t>28 09 08</t>
  </si>
  <si>
    <t>31 01 25</t>
  </si>
  <si>
    <t>32 07 23</t>
  </si>
  <si>
    <t>25 00 06</t>
  </si>
  <si>
    <t>32 00 00</t>
  </si>
  <si>
    <t>34 01 17</t>
  </si>
  <si>
    <t>35 04 09</t>
  </si>
  <si>
    <t>26 05 03</t>
  </si>
  <si>
    <t>34 10 23</t>
  </si>
  <si>
    <t>36 00 13</t>
  </si>
  <si>
    <t>36 09 26</t>
  </si>
  <si>
    <t>27 08 16</t>
  </si>
  <si>
    <t>36 08 25</t>
  </si>
  <si>
    <t>38 03 13</t>
  </si>
  <si>
    <t>29 10 08</t>
  </si>
  <si>
    <t>37 01 15</t>
  </si>
  <si>
    <t>39 01 15</t>
  </si>
  <si>
    <t>39 06 19</t>
  </si>
  <si>
    <t>30 11 23</t>
  </si>
  <si>
    <t>37 04 14</t>
  </si>
  <si>
    <t>39 11 10</t>
  </si>
  <si>
    <t>30 09 03</t>
  </si>
  <si>
    <t>37 10 18</t>
  </si>
  <si>
    <t>40 02 03</t>
  </si>
  <si>
    <t>30 07 07</t>
  </si>
  <si>
    <t>38 02 24</t>
  </si>
  <si>
    <t>39 08 08</t>
  </si>
  <si>
    <t>39 10 00</t>
  </si>
  <si>
    <t>29 08 20</t>
  </si>
  <si>
    <t>39 07 15</t>
  </si>
  <si>
    <t>39 11 20</t>
  </si>
  <si>
    <t>30 07 18</t>
  </si>
  <si>
    <t>42 02 06</t>
  </si>
  <si>
    <t>41 03 06</t>
  </si>
  <si>
    <t>41 03 24</t>
  </si>
  <si>
    <t>29 10 19</t>
  </si>
  <si>
    <t>40 05 00</t>
  </si>
  <si>
    <t>33 01 06</t>
  </si>
  <si>
    <t>22 05 14</t>
  </si>
  <si>
    <t xml:space="preserve"> 32 00 26  </t>
  </si>
  <si>
    <t xml:space="preserve"> 34 08 26  </t>
  </si>
  <si>
    <t xml:space="preserve"> 31 01 22  </t>
  </si>
  <si>
    <t>30 07 29</t>
  </si>
  <si>
    <t xml:space="preserve"> 33 00 10  </t>
  </si>
  <si>
    <t xml:space="preserve"> 33 01 09  </t>
  </si>
  <si>
    <t>18 07 26</t>
  </si>
  <si>
    <t>28 06 09</t>
  </si>
  <si>
    <t xml:space="preserve"> 37 07 26  </t>
  </si>
  <si>
    <t xml:space="preserve"> 29 04 16  </t>
  </si>
  <si>
    <t xml:space="preserve"> 33 01 06  </t>
  </si>
  <si>
    <t xml:space="preserve"> 28 05 06  </t>
  </si>
  <si>
    <t xml:space="preserve"> 41 11 16  </t>
  </si>
  <si>
    <t xml:space="preserve"> 27 09 03  </t>
  </si>
  <si>
    <t xml:space="preserve"> 29 02 08  </t>
  </si>
  <si>
    <t>07 01 12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</si>
</sst>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2" fontId="2" fillId="2" borderId="5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4FF-481B-AEC6-2CE9474C610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FF-481B-AEC6-2CE9474C61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4FF-481B-AEC6-2CE9474C6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9019</c:v>
                </c:pt>
                <c:pt idx="1">
                  <c:v>10096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11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1:1,23</a:t>
            </a:r>
          </a:p>
        </c:rich>
      </c:tx>
      <c:layout>
        <c:manualLayout>
          <c:xMode val="edge"/>
          <c:yMode val="edge"/>
          <c:x val="0.15082960096398704"/>
          <c:y val="0.11051398655340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31.03.2020.</c:v>
                </c:pt>
                <c:pt idx="1">
                  <c:v>SVEUKUPAN broj korisnika mirovine 31.03.2020.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1529905</c:v>
                </c:pt>
                <c:pt idx="1">
                  <c:v>1243681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31.03.2020.</c:v>
                </c:pt>
                <c:pt idx="1">
                  <c:v>SVEUKUPAN broj korisnika mirovine 31.03.2020.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2827.07</c:v>
                </c:pt>
                <c:pt idx="1">
                  <c:v>2673.3628036306004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2827.07</c:v>
                </c:pt>
                <c:pt idx="1">
                  <c:v>2673.3628036306004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41.641920754161141</c:v>
                </c:pt>
                <c:pt idx="1">
                  <c:v>39.377858353669176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3596</c:v>
                </c:pt>
                <c:pt idx="1">
                  <c:v>25098</c:v>
                </c:pt>
                <c:pt idx="2">
                  <c:v>95236</c:v>
                </c:pt>
                <c:pt idx="3">
                  <c:v>151580</c:v>
                </c:pt>
                <c:pt idx="4">
                  <c:v>196889</c:v>
                </c:pt>
                <c:pt idx="5">
                  <c:v>150747</c:v>
                </c:pt>
                <c:pt idx="6">
                  <c:v>106861</c:v>
                </c:pt>
                <c:pt idx="7">
                  <c:v>76583</c:v>
                </c:pt>
                <c:pt idx="8">
                  <c:v>61738</c:v>
                </c:pt>
                <c:pt idx="9">
                  <c:v>36916</c:v>
                </c:pt>
                <c:pt idx="10">
                  <c:v>38153</c:v>
                </c:pt>
                <c:pt idx="11">
                  <c:v>15953</c:v>
                </c:pt>
                <c:pt idx="12">
                  <c:v>6204</c:v>
                </c:pt>
                <c:pt idx="13">
                  <c:v>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147</c:v>
                </c:pt>
                <c:pt idx="1">
                  <c:v>10945</c:v>
                </c:pt>
                <c:pt idx="2">
                  <c:v>9379</c:v>
                </c:pt>
                <c:pt idx="3">
                  <c:v>16593</c:v>
                </c:pt>
                <c:pt idx="4">
                  <c:v>65372</c:v>
                </c:pt>
                <c:pt idx="5">
                  <c:v>47103</c:v>
                </c:pt>
                <c:pt idx="6">
                  <c:v>33916</c:v>
                </c:pt>
                <c:pt idx="7">
                  <c:v>26122</c:v>
                </c:pt>
                <c:pt idx="8">
                  <c:v>20129</c:v>
                </c:pt>
                <c:pt idx="9">
                  <c:v>10736</c:v>
                </c:pt>
                <c:pt idx="10">
                  <c:v>11100</c:v>
                </c:pt>
                <c:pt idx="11">
                  <c:v>4861</c:v>
                </c:pt>
                <c:pt idx="12">
                  <c:v>1485</c:v>
                </c:pt>
                <c:pt idx="13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3449</c:v>
                </c:pt>
                <c:pt idx="1">
                  <c:v>14153</c:v>
                </c:pt>
                <c:pt idx="2">
                  <c:v>85857</c:v>
                </c:pt>
                <c:pt idx="3">
                  <c:v>134987</c:v>
                </c:pt>
                <c:pt idx="4">
                  <c:v>131517</c:v>
                </c:pt>
                <c:pt idx="5">
                  <c:v>103644</c:v>
                </c:pt>
                <c:pt idx="6">
                  <c:v>72945</c:v>
                </c:pt>
                <c:pt idx="7">
                  <c:v>50461</c:v>
                </c:pt>
                <c:pt idx="8">
                  <c:v>41609</c:v>
                </c:pt>
                <c:pt idx="9">
                  <c:v>26180</c:v>
                </c:pt>
                <c:pt idx="10">
                  <c:v>27053</c:v>
                </c:pt>
                <c:pt idx="11">
                  <c:v>11092</c:v>
                </c:pt>
                <c:pt idx="12">
                  <c:v>4719</c:v>
                </c:pt>
                <c:pt idx="13">
                  <c:v>5879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6'!$C$6,'stranica 6'!$C$10:$C$25)</c:f>
              <c:numCache>
                <c:formatCode>0</c:formatCode>
                <c:ptCount val="17"/>
                <c:pt idx="0" formatCode="General">
                  <c:v>17264</c:v>
                </c:pt>
                <c:pt idx="1">
                  <c:v>15627</c:v>
                </c:pt>
                <c:pt idx="2" formatCode="General">
                  <c:v>3902</c:v>
                </c:pt>
                <c:pt idx="3" formatCode="General">
                  <c:v>2776</c:v>
                </c:pt>
                <c:pt idx="4" formatCode="General">
                  <c:v>71245</c:v>
                </c:pt>
                <c:pt idx="5" formatCode="General">
                  <c:v>43258</c:v>
                </c:pt>
                <c:pt idx="6" formatCode="General">
                  <c:v>5337</c:v>
                </c:pt>
                <c:pt idx="7" formatCode="General">
                  <c:v>143</c:v>
                </c:pt>
                <c:pt idx="8" formatCode="General">
                  <c:v>9355</c:v>
                </c:pt>
                <c:pt idx="9" formatCode="General">
                  <c:v>673</c:v>
                </c:pt>
                <c:pt idx="10" formatCode="General">
                  <c:v>93</c:v>
                </c:pt>
                <c:pt idx="11" formatCode="General">
                  <c:v>31</c:v>
                </c:pt>
                <c:pt idx="12" formatCode="General">
                  <c:v>140</c:v>
                </c:pt>
                <c:pt idx="13" formatCode="General">
                  <c:v>254</c:v>
                </c:pt>
                <c:pt idx="14" formatCode="General">
                  <c:v>866</c:v>
                </c:pt>
                <c:pt idx="15" formatCode="General">
                  <c:v>182</c:v>
                </c:pt>
                <c:pt idx="16" formatCode="General">
                  <c:v>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6'!$D$6,'stranica 6'!$D$10:$D$25)</c:f>
              <c:numCache>
                <c:formatCode>#,##0.00</c:formatCode>
                <c:ptCount val="17"/>
                <c:pt idx="0">
                  <c:v>4203.9380433271544</c:v>
                </c:pt>
                <c:pt idx="1">
                  <c:v>3908.79</c:v>
                </c:pt>
                <c:pt idx="2">
                  <c:v>2500.25</c:v>
                </c:pt>
                <c:pt idx="3">
                  <c:v>3992.73</c:v>
                </c:pt>
                <c:pt idx="4">
                  <c:v>5956.56</c:v>
                </c:pt>
                <c:pt idx="5">
                  <c:v>2777.33</c:v>
                </c:pt>
                <c:pt idx="6">
                  <c:v>3317.43</c:v>
                </c:pt>
                <c:pt idx="7">
                  <c:v>3208.08</c:v>
                </c:pt>
                <c:pt idx="8">
                  <c:v>2939.42</c:v>
                </c:pt>
                <c:pt idx="9">
                  <c:v>10075.01</c:v>
                </c:pt>
                <c:pt idx="10">
                  <c:v>3347.88</c:v>
                </c:pt>
                <c:pt idx="11">
                  <c:v>3902.11</c:v>
                </c:pt>
                <c:pt idx="12">
                  <c:v>9167.34</c:v>
                </c:pt>
                <c:pt idx="13">
                  <c:v>3956.85</c:v>
                </c:pt>
                <c:pt idx="14">
                  <c:v>3208.56</c:v>
                </c:pt>
                <c:pt idx="15">
                  <c:v>2127.4899999999998</c:v>
                </c:pt>
                <c:pt idx="16">
                  <c:v>3280.05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85725</xdr:rowOff>
    </xdr:from>
    <xdr:to>
      <xdr:col>4</xdr:col>
      <xdr:colOff>676275</xdr:colOff>
      <xdr:row>50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P50" sqref="P50"/>
    </sheetView>
  </sheetViews>
  <sheetFormatPr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3" t="s">
        <v>154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24" s="1" customFormat="1" ht="15.75" x14ac:dyDescent="0.2">
      <c r="A2" s="174" t="s">
        <v>8</v>
      </c>
      <c r="B2" s="168" t="s">
        <v>9</v>
      </c>
      <c r="C2" s="169" t="s">
        <v>96</v>
      </c>
      <c r="D2" s="168" t="s">
        <v>91</v>
      </c>
      <c r="E2" s="161" t="s">
        <v>92</v>
      </c>
      <c r="F2" s="171" t="s">
        <v>0</v>
      </c>
      <c r="G2" s="171"/>
      <c r="H2" s="171"/>
      <c r="I2" s="171"/>
      <c r="J2" s="171"/>
      <c r="K2" s="171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4"/>
      <c r="B3" s="168"/>
      <c r="C3" s="169"/>
      <c r="D3" s="168"/>
      <c r="E3" s="162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70" t="s">
        <v>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500393</v>
      </c>
      <c r="C5" s="29">
        <v>2731.32</v>
      </c>
      <c r="D5" s="30" t="s">
        <v>155</v>
      </c>
      <c r="E5" s="30" t="s">
        <v>105</v>
      </c>
      <c r="F5" s="130">
        <v>411217</v>
      </c>
      <c r="G5" s="31">
        <v>3151.12</v>
      </c>
      <c r="H5" s="32" t="s">
        <v>168</v>
      </c>
      <c r="I5" s="33" t="s">
        <v>105</v>
      </c>
      <c r="J5" s="34">
        <f t="shared" ref="J5:J14" si="0">G5/$C$48*100</f>
        <v>46.41508322286051</v>
      </c>
      <c r="K5" s="34">
        <f>F5/$F$14*100</f>
        <v>42.297572515943223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33519</v>
      </c>
      <c r="C6" s="36">
        <v>3662.49</v>
      </c>
      <c r="D6" s="37" t="s">
        <v>130</v>
      </c>
      <c r="E6" s="37" t="s">
        <v>115</v>
      </c>
      <c r="F6" s="131">
        <v>29288</v>
      </c>
      <c r="G6" s="38">
        <v>3862.58</v>
      </c>
      <c r="H6" s="39" t="s">
        <v>137</v>
      </c>
      <c r="I6" s="40" t="s">
        <v>110</v>
      </c>
      <c r="J6" s="41">
        <f t="shared" si="0"/>
        <v>56.894682574753276</v>
      </c>
      <c r="K6" s="41">
        <f>F6/$F$14*100</f>
        <v>3.0125488582596174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100</v>
      </c>
      <c r="B7" s="123">
        <v>84305</v>
      </c>
      <c r="C7" s="36">
        <v>2409.44</v>
      </c>
      <c r="D7" s="37" t="s">
        <v>156</v>
      </c>
      <c r="E7" s="37" t="s">
        <v>111</v>
      </c>
      <c r="F7" s="131">
        <v>72593</v>
      </c>
      <c r="G7" s="38">
        <v>2720.35</v>
      </c>
      <c r="H7" s="39" t="s">
        <v>169</v>
      </c>
      <c r="I7" s="40" t="s">
        <v>176</v>
      </c>
      <c r="J7" s="41">
        <f t="shared" si="0"/>
        <v>40.069966121667399</v>
      </c>
      <c r="K7" s="41">
        <f t="shared" ref="K7:K13" si="1">F7/$F$14*100</f>
        <v>7.4668792429541249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618217</v>
      </c>
      <c r="C8" s="43">
        <v>2737.92</v>
      </c>
      <c r="D8" s="44" t="s">
        <v>157</v>
      </c>
      <c r="E8" s="44" t="s">
        <v>102</v>
      </c>
      <c r="F8" s="132">
        <v>513098</v>
      </c>
      <c r="G8" s="45">
        <v>3130.79</v>
      </c>
      <c r="H8" s="46" t="s">
        <v>138</v>
      </c>
      <c r="I8" s="47" t="s">
        <v>102</v>
      </c>
      <c r="J8" s="80">
        <f t="shared" si="0"/>
        <v>46.115628222124023</v>
      </c>
      <c r="K8" s="80">
        <f t="shared" si="1"/>
        <v>52.777000617156965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200537</v>
      </c>
      <c r="C9" s="36">
        <v>2620.29</v>
      </c>
      <c r="D9" s="37" t="s">
        <v>158</v>
      </c>
      <c r="E9" s="37" t="s">
        <v>165</v>
      </c>
      <c r="F9" s="131">
        <v>164183</v>
      </c>
      <c r="G9" s="38">
        <v>2924.88</v>
      </c>
      <c r="H9" s="39" t="s">
        <v>139</v>
      </c>
      <c r="I9" s="40" t="s">
        <v>177</v>
      </c>
      <c r="J9" s="41">
        <f t="shared" si="0"/>
        <v>43.082633672116657</v>
      </c>
      <c r="K9" s="41">
        <f t="shared" si="1"/>
        <v>16.887780292120961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321</v>
      </c>
      <c r="C10" s="36">
        <v>2865.99</v>
      </c>
      <c r="D10" s="37" t="s">
        <v>159</v>
      </c>
      <c r="E10" s="37" t="s">
        <v>166</v>
      </c>
      <c r="F10" s="131">
        <v>312</v>
      </c>
      <c r="G10" s="38">
        <v>2877.7</v>
      </c>
      <c r="H10" s="39" t="s">
        <v>170</v>
      </c>
      <c r="I10" s="40" t="s">
        <v>166</v>
      </c>
      <c r="J10" s="41">
        <f t="shared" si="0"/>
        <v>42.387685962586538</v>
      </c>
      <c r="K10" s="41">
        <f t="shared" si="1"/>
        <v>3.209216210656244E-2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819075</v>
      </c>
      <c r="C11" s="43">
        <v>2709.17</v>
      </c>
      <c r="D11" s="44" t="s">
        <v>131</v>
      </c>
      <c r="E11" s="44" t="s">
        <v>167</v>
      </c>
      <c r="F11" s="132">
        <v>677593</v>
      </c>
      <c r="G11" s="45">
        <v>3080.78</v>
      </c>
      <c r="H11" s="46" t="s">
        <v>171</v>
      </c>
      <c r="I11" s="47" t="s">
        <v>106</v>
      </c>
      <c r="J11" s="80">
        <f t="shared" si="0"/>
        <v>45.37899543378996</v>
      </c>
      <c r="K11" s="80">
        <f t="shared" si="1"/>
        <v>69.696873071384488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101</v>
      </c>
      <c r="B12" s="123">
        <v>111625</v>
      </c>
      <c r="C12" s="36">
        <v>2057.4</v>
      </c>
      <c r="D12" s="37" t="s">
        <v>160</v>
      </c>
      <c r="E12" s="37" t="s">
        <v>135</v>
      </c>
      <c r="F12" s="131">
        <v>105412</v>
      </c>
      <c r="G12" s="38">
        <v>2150.39</v>
      </c>
      <c r="H12" s="39" t="s">
        <v>172</v>
      </c>
      <c r="I12" s="40" t="s">
        <v>178</v>
      </c>
      <c r="J12" s="41">
        <f t="shared" si="0"/>
        <v>31.674620709972011</v>
      </c>
      <c r="K12" s="41">
        <f t="shared" si="1"/>
        <v>10.842624974285126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219384</v>
      </c>
      <c r="C13" s="36">
        <v>2063.64</v>
      </c>
      <c r="D13" s="37" t="s">
        <v>161</v>
      </c>
      <c r="E13" s="37" t="s">
        <v>116</v>
      </c>
      <c r="F13" s="131">
        <v>189195</v>
      </c>
      <c r="G13" s="38">
        <v>2295.42</v>
      </c>
      <c r="H13" s="39" t="s">
        <v>173</v>
      </c>
      <c r="I13" s="40" t="s">
        <v>109</v>
      </c>
      <c r="J13" s="41">
        <f t="shared" si="0"/>
        <v>33.810870525850639</v>
      </c>
      <c r="K13" s="41">
        <f t="shared" si="1"/>
        <v>19.460501954330383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1150084</v>
      </c>
      <c r="C14" s="51">
        <v>2522.77</v>
      </c>
      <c r="D14" s="52" t="s">
        <v>132</v>
      </c>
      <c r="E14" s="52" t="s">
        <v>112</v>
      </c>
      <c r="F14" s="125">
        <v>972200</v>
      </c>
      <c r="G14" s="51">
        <v>2827.07</v>
      </c>
      <c r="H14" s="52" t="s">
        <v>174</v>
      </c>
      <c r="I14" s="52" t="s">
        <v>113</v>
      </c>
      <c r="J14" s="53">
        <f t="shared" si="0"/>
        <v>41.641920754161141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102743</v>
      </c>
      <c r="C15" s="20">
        <v>3840.92</v>
      </c>
      <c r="D15" s="21" t="s">
        <v>162</v>
      </c>
      <c r="E15" s="22" t="s">
        <v>136</v>
      </c>
      <c r="F15" s="126">
        <v>79987</v>
      </c>
      <c r="G15" s="20">
        <v>4664.76</v>
      </c>
      <c r="H15" s="21" t="s">
        <v>175</v>
      </c>
      <c r="I15" s="22" t="s">
        <v>140</v>
      </c>
      <c r="J15" s="23">
        <f>G15/C48*100</f>
        <v>68.710561201944316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195125</v>
      </c>
      <c r="C16" s="24">
        <v>3523.35</v>
      </c>
      <c r="D16" s="25" t="s">
        <v>163</v>
      </c>
      <c r="E16" s="26" t="s">
        <v>109</v>
      </c>
      <c r="F16" s="127">
        <v>155828</v>
      </c>
      <c r="G16" s="24">
        <v>4137.68</v>
      </c>
      <c r="H16" s="25" t="s">
        <v>179</v>
      </c>
      <c r="I16" s="26" t="s">
        <v>103</v>
      </c>
      <c r="J16" s="27">
        <f>G16/C48*100</f>
        <v>60.94682574753277</v>
      </c>
      <c r="K16" s="27">
        <f>F16/F14*100</f>
        <v>16.028389220325039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259966</v>
      </c>
      <c r="C17" s="4">
        <v>1687.54</v>
      </c>
      <c r="D17" s="5" t="s">
        <v>133</v>
      </c>
      <c r="E17" s="6" t="s">
        <v>104</v>
      </c>
      <c r="F17" s="128">
        <v>223711</v>
      </c>
      <c r="G17" s="4">
        <v>1840.4014478501279</v>
      </c>
      <c r="H17" s="5" t="s">
        <v>180</v>
      </c>
      <c r="I17" s="6" t="s">
        <v>104</v>
      </c>
      <c r="J17" s="10">
        <f>G17/C48*100</f>
        <v>27.108579287820412</v>
      </c>
      <c r="K17" s="10">
        <f>F17/F14*100</f>
        <v>23.010800246862786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1748</v>
      </c>
      <c r="C18" s="7">
        <v>7125.93</v>
      </c>
      <c r="D18" s="9" t="s">
        <v>164</v>
      </c>
      <c r="E18" s="8" t="s">
        <v>104</v>
      </c>
      <c r="F18" s="129">
        <v>1613</v>
      </c>
      <c r="G18" s="7">
        <v>7443.93</v>
      </c>
      <c r="H18" s="9" t="s">
        <v>181</v>
      </c>
      <c r="I18" s="8" t="s">
        <v>104</v>
      </c>
      <c r="J18" s="11">
        <f>G18/C48*100</f>
        <v>109.64692885550156</v>
      </c>
      <c r="K18" s="11">
        <f>F18/F14*100</f>
        <v>0.16591236371117055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72" t="s">
        <v>127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57"/>
    </row>
    <row r="20" spans="1:26" s="1" customFormat="1" ht="15.75" customHeight="1" x14ac:dyDescent="0.2">
      <c r="A20" s="175" t="s">
        <v>8</v>
      </c>
      <c r="B20" s="161" t="str">
        <f>B2</f>
        <v>Broj 
korisnika</v>
      </c>
      <c r="C20" s="159" t="str">
        <f>C2</f>
        <v>Prosječna 
netomirovina</v>
      </c>
      <c r="D20" s="161" t="str">
        <f>D2</f>
        <v>Prosječan mirovinski staž
(gg mm dd)</v>
      </c>
      <c r="E20" s="161" t="str">
        <f>E2</f>
        <v>Prosječna dob
(gg mm)</v>
      </c>
      <c r="F20" s="171" t="s">
        <v>0</v>
      </c>
      <c r="G20" s="171"/>
      <c r="H20" s="171"/>
      <c r="I20" s="171"/>
      <c r="J20" s="171"/>
      <c r="K20" s="171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6" customHeight="1" x14ac:dyDescent="0.2">
      <c r="A21" s="176"/>
      <c r="B21" s="162"/>
      <c r="C21" s="160"/>
      <c r="D21" s="162"/>
      <c r="E21" s="162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65" t="s">
        <v>118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3469</v>
      </c>
      <c r="C23" s="29">
        <v>1893.56</v>
      </c>
      <c r="D23" s="30" t="s">
        <v>182</v>
      </c>
      <c r="E23" s="30" t="s">
        <v>142</v>
      </c>
      <c r="F23" s="130">
        <v>2230</v>
      </c>
      <c r="G23" s="31">
        <v>2578.3200000000002</v>
      </c>
      <c r="H23" s="32" t="s">
        <v>196</v>
      </c>
      <c r="I23" s="33" t="s">
        <v>204</v>
      </c>
      <c r="J23" s="34">
        <f t="shared" ref="J23:J31" si="2">G23/$C$48*100</f>
        <v>37.977905435262926</v>
      </c>
      <c r="K23" s="34">
        <f>F23/$F$31*100</f>
        <v>32.127935455986169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1544</v>
      </c>
      <c r="C24" s="36">
        <v>3175.61</v>
      </c>
      <c r="D24" s="37" t="s">
        <v>183</v>
      </c>
      <c r="E24" s="37" t="s">
        <v>117</v>
      </c>
      <c r="F24" s="131">
        <v>1429</v>
      </c>
      <c r="G24" s="38">
        <v>3277.08</v>
      </c>
      <c r="H24" s="39" t="s">
        <v>197</v>
      </c>
      <c r="I24" s="40" t="s">
        <v>119</v>
      </c>
      <c r="J24" s="41">
        <f t="shared" si="2"/>
        <v>48.270437472381793</v>
      </c>
      <c r="K24" s="41">
        <f>F24/$F$31*100</f>
        <v>20.587811554531047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5013</v>
      </c>
      <c r="C25" s="43">
        <v>2288.4299999999998</v>
      </c>
      <c r="D25" s="44" t="s">
        <v>184</v>
      </c>
      <c r="E25" s="44" t="s">
        <v>191</v>
      </c>
      <c r="F25" s="132">
        <v>3659</v>
      </c>
      <c r="G25" s="45">
        <v>2851.21</v>
      </c>
      <c r="H25" s="46" t="s">
        <v>198</v>
      </c>
      <c r="I25" s="47" t="s">
        <v>205</v>
      </c>
      <c r="J25" s="80">
        <f t="shared" si="2"/>
        <v>41.997495949329803</v>
      </c>
      <c r="K25" s="80">
        <f t="shared" ref="K25:K30" si="3">F25/$F$31*100</f>
        <v>52.715747010517212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1000</v>
      </c>
      <c r="C26" s="36">
        <v>2342.92</v>
      </c>
      <c r="D26" s="37" t="s">
        <v>185</v>
      </c>
      <c r="E26" s="37" t="s">
        <v>192</v>
      </c>
      <c r="F26" s="131">
        <v>763</v>
      </c>
      <c r="G26" s="38">
        <v>2732.41</v>
      </c>
      <c r="H26" s="39" t="s">
        <v>199</v>
      </c>
      <c r="I26" s="40" t="s">
        <v>206</v>
      </c>
      <c r="J26" s="41">
        <f t="shared" si="2"/>
        <v>40.247606422153481</v>
      </c>
      <c r="K26" s="41">
        <f t="shared" si="3"/>
        <v>10.992652355568362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3</v>
      </c>
      <c r="C27" s="36">
        <v>3007.16</v>
      </c>
      <c r="D27" s="37" t="s">
        <v>186</v>
      </c>
      <c r="E27" s="37" t="s">
        <v>178</v>
      </c>
      <c r="F27" s="131">
        <v>2</v>
      </c>
      <c r="G27" s="38">
        <v>3381.31</v>
      </c>
      <c r="H27" s="39" t="s">
        <v>141</v>
      </c>
      <c r="I27" s="40" t="s">
        <v>143</v>
      </c>
      <c r="J27" s="41">
        <f t="shared" si="2"/>
        <v>49.805715127411986</v>
      </c>
      <c r="K27" s="41">
        <f t="shared" si="3"/>
        <v>2.8814291888776836E-2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6016</v>
      </c>
      <c r="C28" s="43">
        <v>2297.85</v>
      </c>
      <c r="D28" s="44" t="s">
        <v>187</v>
      </c>
      <c r="E28" s="44" t="s">
        <v>193</v>
      </c>
      <c r="F28" s="132">
        <v>4424</v>
      </c>
      <c r="G28" s="45">
        <v>2830.96</v>
      </c>
      <c r="H28" s="46" t="s">
        <v>200</v>
      </c>
      <c r="I28" s="47" t="s">
        <v>195</v>
      </c>
      <c r="J28" s="80">
        <f t="shared" si="2"/>
        <v>41.699219325379289</v>
      </c>
      <c r="K28" s="80">
        <f t="shared" si="3"/>
        <v>63.737213657974358</v>
      </c>
      <c r="L28" s="109"/>
      <c r="M28" s="138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</row>
    <row r="29" spans="1:26" s="1" customFormat="1" ht="12" customHeight="1" x14ac:dyDescent="0.2">
      <c r="A29" s="48" t="s">
        <v>16</v>
      </c>
      <c r="B29" s="123">
        <v>543</v>
      </c>
      <c r="C29" s="36">
        <v>1953.97</v>
      </c>
      <c r="D29" s="37" t="s">
        <v>188</v>
      </c>
      <c r="E29" s="37" t="s">
        <v>194</v>
      </c>
      <c r="F29" s="131">
        <v>492</v>
      </c>
      <c r="G29" s="38">
        <v>2106.04</v>
      </c>
      <c r="H29" s="39" t="s">
        <v>201</v>
      </c>
      <c r="I29" s="40" t="s">
        <v>207</v>
      </c>
      <c r="J29" s="41">
        <f t="shared" si="2"/>
        <v>31.021358079245836</v>
      </c>
      <c r="K29" s="41">
        <f t="shared" si="3"/>
        <v>7.0883158046390999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2460</v>
      </c>
      <c r="C30" s="36">
        <v>2127.37</v>
      </c>
      <c r="D30" s="37" t="s">
        <v>189</v>
      </c>
      <c r="E30" s="37" t="s">
        <v>191</v>
      </c>
      <c r="F30" s="131">
        <v>2025</v>
      </c>
      <c r="G30" s="38">
        <v>2466.9</v>
      </c>
      <c r="H30" s="39" t="s">
        <v>202</v>
      </c>
      <c r="I30" s="40" t="s">
        <v>193</v>
      </c>
      <c r="J30" s="41">
        <f t="shared" si="2"/>
        <v>36.336721166593016</v>
      </c>
      <c r="K30" s="41">
        <f t="shared" si="3"/>
        <v>29.174470537386544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8" customHeight="1" x14ac:dyDescent="0.2">
      <c r="A31" s="50" t="s">
        <v>17</v>
      </c>
      <c r="B31" s="125">
        <v>9019</v>
      </c>
      <c r="C31" s="51">
        <v>2230.6465805521675</v>
      </c>
      <c r="D31" s="52" t="s">
        <v>190</v>
      </c>
      <c r="E31" s="52" t="s">
        <v>195</v>
      </c>
      <c r="F31" s="125">
        <v>6941</v>
      </c>
      <c r="G31" s="51">
        <v>2673.3628036306004</v>
      </c>
      <c r="H31" s="52" t="s">
        <v>203</v>
      </c>
      <c r="I31" s="52" t="s">
        <v>134</v>
      </c>
      <c r="J31" s="53">
        <f t="shared" si="2"/>
        <v>39.377858353669176</v>
      </c>
      <c r="K31" s="53"/>
      <c r="L31" s="109">
        <v>30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19.5" customHeight="1" x14ac:dyDescent="0.2">
      <c r="A32" s="163" t="s">
        <v>99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66" t="s">
        <v>40</v>
      </c>
      <c r="B34" s="168" t="s">
        <v>9</v>
      </c>
      <c r="C34" s="169" t="s">
        <v>96</v>
      </c>
      <c r="D34" s="158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67"/>
      <c r="B35" s="168"/>
      <c r="C35" s="169"/>
      <c r="D35" s="158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82" t="s">
        <v>120</v>
      </c>
      <c r="B36" s="182"/>
      <c r="C36" s="182"/>
      <c r="D36" s="182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6706</v>
      </c>
      <c r="C37" s="57">
        <v>2565.6999999999998</v>
      </c>
      <c r="D37" s="58" t="s">
        <v>208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868</v>
      </c>
      <c r="C38" s="60">
        <v>2270.62</v>
      </c>
      <c r="D38" s="61" t="s">
        <v>144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2522</v>
      </c>
      <c r="C39" s="60">
        <v>2172.59</v>
      </c>
      <c r="D39" s="61" t="s">
        <v>209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10096</v>
      </c>
      <c r="C40" s="63">
        <v>2442.1309766244058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83" t="s">
        <v>79</v>
      </c>
      <c r="B41" s="183"/>
      <c r="C41" s="183"/>
      <c r="D41" s="183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79" t="s">
        <v>210</v>
      </c>
      <c r="B45" s="180"/>
      <c r="C45" s="185">
        <v>1529905</v>
      </c>
      <c r="D45" s="185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79" t="s">
        <v>211</v>
      </c>
      <c r="B46" s="180"/>
      <c r="C46" s="185">
        <v>1243681</v>
      </c>
      <c r="D46" s="185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79" t="s">
        <v>18</v>
      </c>
      <c r="B47" s="180"/>
      <c r="C47" s="184" t="s">
        <v>212</v>
      </c>
      <c r="D47" s="184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79" t="s">
        <v>213</v>
      </c>
      <c r="B48" s="180"/>
      <c r="C48" s="185">
        <v>6789</v>
      </c>
      <c r="D48" s="185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79" t="s">
        <v>145</v>
      </c>
      <c r="B49" s="180"/>
      <c r="C49" s="181">
        <v>68.45</v>
      </c>
      <c r="D49" s="181"/>
      <c r="L49" s="136"/>
      <c r="M49" s="140"/>
      <c r="N49" s="140"/>
      <c r="O49" s="140"/>
      <c r="P49" s="140"/>
      <c r="Q49" s="136">
        <f>C45/C46</f>
        <v>1.2301426169572423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79" t="s">
        <v>146</v>
      </c>
      <c r="B50" s="180"/>
      <c r="C50" s="181">
        <f>C49</f>
        <v>68.45</v>
      </c>
      <c r="D50" s="181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79" t="s">
        <v>128</v>
      </c>
      <c r="B51" s="180"/>
      <c r="C51" s="181">
        <v>42.6</v>
      </c>
      <c r="D51" s="181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77" t="s">
        <v>129</v>
      </c>
      <c r="B52" s="178"/>
      <c r="C52" s="181">
        <v>44.5</v>
      </c>
      <c r="D52" s="181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A36:D36"/>
    <mergeCell ref="A41:D41"/>
    <mergeCell ref="A47:B47"/>
    <mergeCell ref="A46:B46"/>
    <mergeCell ref="A45:B45"/>
    <mergeCell ref="C47:D47"/>
    <mergeCell ref="C46:D46"/>
    <mergeCell ref="C45:D45"/>
    <mergeCell ref="C52:D52"/>
    <mergeCell ref="C51:D51"/>
    <mergeCell ref="C50:D50"/>
    <mergeCell ref="C49:D49"/>
    <mergeCell ref="C48:D48"/>
    <mergeCell ref="A52:B52"/>
    <mergeCell ref="A51:B51"/>
    <mergeCell ref="A50:B50"/>
    <mergeCell ref="A49:B49"/>
    <mergeCell ref="A48:B48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O24" sqref="O24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87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88" t="s">
        <v>214</v>
      </c>
      <c r="J2" s="188"/>
      <c r="K2" s="189"/>
      <c r="L2" s="189"/>
      <c r="M2" s="19"/>
    </row>
    <row r="3" spans="1:16" ht="30.75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6" ht="21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3596</v>
      </c>
      <c r="C5" s="69">
        <v>328.05</v>
      </c>
      <c r="D5" s="70" t="s">
        <v>215</v>
      </c>
      <c r="E5" s="68">
        <v>957</v>
      </c>
      <c r="F5" s="69">
        <v>297.06</v>
      </c>
      <c r="G5" s="70" t="s">
        <v>216</v>
      </c>
      <c r="H5" s="68">
        <v>1976</v>
      </c>
      <c r="I5" s="69">
        <v>338.75</v>
      </c>
      <c r="J5" s="70" t="s">
        <v>217</v>
      </c>
      <c r="K5" s="68">
        <v>663</v>
      </c>
      <c r="L5" s="71">
        <v>340.89</v>
      </c>
      <c r="M5" s="70" t="s">
        <v>147</v>
      </c>
    </row>
    <row r="6" spans="1:16" ht="12.75" customHeight="1" x14ac:dyDescent="0.25">
      <c r="A6" s="67" t="s">
        <v>26</v>
      </c>
      <c r="B6" s="68">
        <v>25098</v>
      </c>
      <c r="C6" s="69">
        <v>802.85</v>
      </c>
      <c r="D6" s="70" t="s">
        <v>218</v>
      </c>
      <c r="E6" s="68">
        <v>10516</v>
      </c>
      <c r="F6" s="69">
        <v>792.01</v>
      </c>
      <c r="G6" s="70" t="s">
        <v>219</v>
      </c>
      <c r="H6" s="68">
        <v>4266</v>
      </c>
      <c r="I6" s="69">
        <v>815.76</v>
      </c>
      <c r="J6" s="70" t="s">
        <v>220</v>
      </c>
      <c r="K6" s="68">
        <v>10316</v>
      </c>
      <c r="L6" s="71">
        <v>808.55</v>
      </c>
      <c r="M6" s="70" t="s">
        <v>221</v>
      </c>
    </row>
    <row r="7" spans="1:16" ht="12.75" customHeight="1" x14ac:dyDescent="0.25">
      <c r="A7" s="67" t="s">
        <v>27</v>
      </c>
      <c r="B7" s="68">
        <v>95236</v>
      </c>
      <c r="C7" s="69">
        <v>1240.1300000000001</v>
      </c>
      <c r="D7" s="70" t="s">
        <v>222</v>
      </c>
      <c r="E7" s="68">
        <v>48307</v>
      </c>
      <c r="F7" s="69">
        <v>1238.49</v>
      </c>
      <c r="G7" s="70" t="s">
        <v>223</v>
      </c>
      <c r="H7" s="68">
        <v>13808</v>
      </c>
      <c r="I7" s="69">
        <v>1285.92</v>
      </c>
      <c r="J7" s="70" t="s">
        <v>224</v>
      </c>
      <c r="K7" s="68">
        <v>33121</v>
      </c>
      <c r="L7" s="71">
        <v>1223.42</v>
      </c>
      <c r="M7" s="70" t="s">
        <v>225</v>
      </c>
    </row>
    <row r="8" spans="1:16" ht="12.75" customHeight="1" x14ac:dyDescent="0.25">
      <c r="A8" s="67" t="s">
        <v>28</v>
      </c>
      <c r="B8" s="68">
        <v>151580</v>
      </c>
      <c r="C8" s="69">
        <v>1767.52</v>
      </c>
      <c r="D8" s="70" t="s">
        <v>226</v>
      </c>
      <c r="E8" s="68">
        <v>90512</v>
      </c>
      <c r="F8" s="69">
        <v>1773.17</v>
      </c>
      <c r="G8" s="70" t="s">
        <v>227</v>
      </c>
      <c r="H8" s="68">
        <v>29770</v>
      </c>
      <c r="I8" s="69">
        <v>1766.2</v>
      </c>
      <c r="J8" s="70" t="s">
        <v>228</v>
      </c>
      <c r="K8" s="68">
        <v>31298</v>
      </c>
      <c r="L8" s="71">
        <v>1752.43</v>
      </c>
      <c r="M8" s="70" t="s">
        <v>229</v>
      </c>
    </row>
    <row r="9" spans="1:16" ht="12.75" customHeight="1" x14ac:dyDescent="0.25">
      <c r="A9" s="67" t="s">
        <v>29</v>
      </c>
      <c r="B9" s="68">
        <v>196889</v>
      </c>
      <c r="C9" s="69">
        <v>2240.5700000000002</v>
      </c>
      <c r="D9" s="70" t="s">
        <v>230</v>
      </c>
      <c r="E9" s="68">
        <v>121257</v>
      </c>
      <c r="F9" s="69">
        <v>2248.46</v>
      </c>
      <c r="G9" s="70" t="s">
        <v>231</v>
      </c>
      <c r="H9" s="68">
        <v>26878</v>
      </c>
      <c r="I9" s="69">
        <v>2243.5300000000002</v>
      </c>
      <c r="J9" s="70" t="s">
        <v>232</v>
      </c>
      <c r="K9" s="68">
        <v>48754</v>
      </c>
      <c r="L9" s="71">
        <v>2219.3000000000002</v>
      </c>
      <c r="M9" s="70" t="s">
        <v>233</v>
      </c>
    </row>
    <row r="10" spans="1:16" ht="12.75" customHeight="1" x14ac:dyDescent="0.25">
      <c r="A10" s="67" t="s">
        <v>30</v>
      </c>
      <c r="B10" s="68">
        <v>150747</v>
      </c>
      <c r="C10" s="69">
        <v>2761.1</v>
      </c>
      <c r="D10" s="70" t="s">
        <v>234</v>
      </c>
      <c r="E10" s="68">
        <v>107793</v>
      </c>
      <c r="F10" s="69">
        <v>2770.27</v>
      </c>
      <c r="G10" s="70" t="s">
        <v>235</v>
      </c>
      <c r="H10" s="68">
        <v>15203</v>
      </c>
      <c r="I10" s="69">
        <v>2766.57</v>
      </c>
      <c r="J10" s="70" t="s">
        <v>236</v>
      </c>
      <c r="K10" s="68">
        <v>27751</v>
      </c>
      <c r="L10" s="71">
        <v>2722.47</v>
      </c>
      <c r="M10" s="70" t="s">
        <v>237</v>
      </c>
    </row>
    <row r="11" spans="1:16" ht="12.75" customHeight="1" x14ac:dyDescent="0.25">
      <c r="A11" s="67" t="s">
        <v>31</v>
      </c>
      <c r="B11" s="68">
        <v>106861</v>
      </c>
      <c r="C11" s="69">
        <v>3233.44</v>
      </c>
      <c r="D11" s="70" t="s">
        <v>238</v>
      </c>
      <c r="E11" s="68">
        <v>84282</v>
      </c>
      <c r="F11" s="69">
        <v>3237.44</v>
      </c>
      <c r="G11" s="70" t="s">
        <v>239</v>
      </c>
      <c r="H11" s="68">
        <v>7302</v>
      </c>
      <c r="I11" s="69">
        <v>3204.07</v>
      </c>
      <c r="J11" s="70" t="s">
        <v>240</v>
      </c>
      <c r="K11" s="68">
        <v>15277</v>
      </c>
      <c r="L11" s="71">
        <v>3225.37</v>
      </c>
      <c r="M11" s="70" t="s">
        <v>241</v>
      </c>
    </row>
    <row r="12" spans="1:16" ht="12.75" customHeight="1" x14ac:dyDescent="0.25">
      <c r="A12" s="67" t="s">
        <v>32</v>
      </c>
      <c r="B12" s="68">
        <v>76583</v>
      </c>
      <c r="C12" s="69">
        <v>3734.02</v>
      </c>
      <c r="D12" s="70" t="s">
        <v>242</v>
      </c>
      <c r="E12" s="68">
        <v>64915</v>
      </c>
      <c r="F12" s="69">
        <v>3736.23</v>
      </c>
      <c r="G12" s="70" t="s">
        <v>243</v>
      </c>
      <c r="H12" s="68">
        <v>3198</v>
      </c>
      <c r="I12" s="69">
        <v>3710.04</v>
      </c>
      <c r="J12" s="70" t="s">
        <v>244</v>
      </c>
      <c r="K12" s="68">
        <v>8470</v>
      </c>
      <c r="L12" s="71">
        <v>3726.16</v>
      </c>
      <c r="M12" s="70" t="s">
        <v>245</v>
      </c>
    </row>
    <row r="13" spans="1:16" ht="12.75" customHeight="1" x14ac:dyDescent="0.25">
      <c r="A13" s="67" t="s">
        <v>33</v>
      </c>
      <c r="B13" s="68">
        <v>61738</v>
      </c>
      <c r="C13" s="69">
        <v>4224.96</v>
      </c>
      <c r="D13" s="70" t="s">
        <v>246</v>
      </c>
      <c r="E13" s="68">
        <v>54162</v>
      </c>
      <c r="F13" s="69">
        <v>4228.05</v>
      </c>
      <c r="G13" s="70" t="s">
        <v>247</v>
      </c>
      <c r="H13" s="68">
        <v>1467</v>
      </c>
      <c r="I13" s="69">
        <v>4202.2</v>
      </c>
      <c r="J13" s="70" t="s">
        <v>248</v>
      </c>
      <c r="K13" s="68">
        <v>6109</v>
      </c>
      <c r="L13" s="71">
        <v>4203.03</v>
      </c>
      <c r="M13" s="70" t="s">
        <v>249</v>
      </c>
    </row>
    <row r="14" spans="1:16" ht="12.75" customHeight="1" x14ac:dyDescent="0.25">
      <c r="A14" s="67" t="s">
        <v>34</v>
      </c>
      <c r="B14" s="68">
        <v>36916</v>
      </c>
      <c r="C14" s="69">
        <v>4728.3</v>
      </c>
      <c r="D14" s="70" t="s">
        <v>149</v>
      </c>
      <c r="E14" s="68">
        <v>33408</v>
      </c>
      <c r="F14" s="69">
        <v>4728.32</v>
      </c>
      <c r="G14" s="70" t="s">
        <v>250</v>
      </c>
      <c r="H14" s="68">
        <v>624</v>
      </c>
      <c r="I14" s="69">
        <v>4731.0200000000004</v>
      </c>
      <c r="J14" s="70" t="s">
        <v>251</v>
      </c>
      <c r="K14" s="68">
        <v>2884</v>
      </c>
      <c r="L14" s="71">
        <v>4727.47</v>
      </c>
      <c r="M14" s="70" t="s">
        <v>252</v>
      </c>
      <c r="P14" s="143" t="s">
        <v>89</v>
      </c>
    </row>
    <row r="15" spans="1:16" ht="12.75" customHeight="1" x14ac:dyDescent="0.25">
      <c r="A15" s="67" t="s">
        <v>35</v>
      </c>
      <c r="B15" s="68">
        <v>38153</v>
      </c>
      <c r="C15" s="69">
        <v>5437.01</v>
      </c>
      <c r="D15" s="70" t="s">
        <v>253</v>
      </c>
      <c r="E15" s="68">
        <v>34358</v>
      </c>
      <c r="F15" s="69">
        <v>5438.11</v>
      </c>
      <c r="G15" s="70" t="s">
        <v>254</v>
      </c>
      <c r="H15" s="68">
        <v>595</v>
      </c>
      <c r="I15" s="69">
        <v>5413.09</v>
      </c>
      <c r="J15" s="70" t="s">
        <v>255</v>
      </c>
      <c r="K15" s="68">
        <v>3200</v>
      </c>
      <c r="L15" s="71">
        <v>5429.6</v>
      </c>
      <c r="M15" s="70" t="s">
        <v>256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15953</v>
      </c>
      <c r="C16" s="69">
        <v>6387.63</v>
      </c>
      <c r="D16" s="70" t="s">
        <v>257</v>
      </c>
      <c r="E16" s="68">
        <v>14711</v>
      </c>
      <c r="F16" s="69">
        <v>6395.39</v>
      </c>
      <c r="G16" s="70" t="s">
        <v>258</v>
      </c>
      <c r="H16" s="68">
        <v>224</v>
      </c>
      <c r="I16" s="69">
        <v>6382.41</v>
      </c>
      <c r="J16" s="70" t="s">
        <v>259</v>
      </c>
      <c r="K16" s="68">
        <v>1018</v>
      </c>
      <c r="L16" s="71">
        <v>6276.52</v>
      </c>
      <c r="M16" s="70" t="s">
        <v>260</v>
      </c>
    </row>
    <row r="17" spans="1:13" ht="12.75" customHeight="1" x14ac:dyDescent="0.25">
      <c r="A17" s="67" t="s">
        <v>37</v>
      </c>
      <c r="B17" s="68">
        <v>6204</v>
      </c>
      <c r="C17" s="69">
        <v>7444.49</v>
      </c>
      <c r="D17" s="70" t="s">
        <v>261</v>
      </c>
      <c r="E17" s="68">
        <v>5912</v>
      </c>
      <c r="F17" s="69">
        <v>7447.12</v>
      </c>
      <c r="G17" s="70" t="s">
        <v>262</v>
      </c>
      <c r="H17" s="68">
        <v>69</v>
      </c>
      <c r="I17" s="69">
        <v>7411.83</v>
      </c>
      <c r="J17" s="70" t="s">
        <v>263</v>
      </c>
      <c r="K17" s="68">
        <v>223</v>
      </c>
      <c r="L17" s="71">
        <v>7384.93</v>
      </c>
      <c r="M17" s="70" t="s">
        <v>264</v>
      </c>
    </row>
    <row r="18" spans="1:13" ht="12.75" customHeight="1" x14ac:dyDescent="0.25">
      <c r="A18" s="67" t="s">
        <v>38</v>
      </c>
      <c r="B18" s="68">
        <v>6646</v>
      </c>
      <c r="C18" s="69">
        <v>9229.89</v>
      </c>
      <c r="D18" s="70" t="s">
        <v>265</v>
      </c>
      <c r="E18" s="68">
        <v>6503</v>
      </c>
      <c r="F18" s="69">
        <v>9228.5300000000007</v>
      </c>
      <c r="G18" s="70" t="s">
        <v>266</v>
      </c>
      <c r="H18" s="68">
        <v>32</v>
      </c>
      <c r="I18" s="69">
        <v>9059.5300000000007</v>
      </c>
      <c r="J18" s="70" t="s">
        <v>267</v>
      </c>
      <c r="K18" s="68">
        <v>111</v>
      </c>
      <c r="L18" s="71">
        <v>9358.52</v>
      </c>
      <c r="M18" s="70" t="s">
        <v>268</v>
      </c>
    </row>
    <row r="19" spans="1:13" ht="11.25" customHeight="1" x14ac:dyDescent="0.25">
      <c r="A19" s="72" t="s">
        <v>1</v>
      </c>
      <c r="B19" s="73">
        <v>972200</v>
      </c>
      <c r="C19" s="74">
        <v>2827.07</v>
      </c>
      <c r="D19" s="75" t="s">
        <v>174</v>
      </c>
      <c r="E19" s="73">
        <v>677593</v>
      </c>
      <c r="F19" s="74">
        <v>3080.78</v>
      </c>
      <c r="G19" s="75" t="s">
        <v>171</v>
      </c>
      <c r="H19" s="73">
        <v>105412</v>
      </c>
      <c r="I19" s="74">
        <v>2150.39</v>
      </c>
      <c r="J19" s="75" t="s">
        <v>172</v>
      </c>
      <c r="K19" s="73">
        <v>189195</v>
      </c>
      <c r="L19" s="76">
        <v>2295.42</v>
      </c>
      <c r="M19" s="75" t="s">
        <v>173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P32" sqref="P32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ožujka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147</v>
      </c>
      <c r="C5" s="69">
        <v>387.68</v>
      </c>
      <c r="D5" s="70" t="s">
        <v>269</v>
      </c>
      <c r="E5" s="68">
        <v>43</v>
      </c>
      <c r="F5" s="69">
        <v>308.2</v>
      </c>
      <c r="G5" s="70" t="s">
        <v>270</v>
      </c>
      <c r="H5" s="68">
        <v>2</v>
      </c>
      <c r="I5" s="69">
        <v>434.95</v>
      </c>
      <c r="J5" s="70" t="s">
        <v>107</v>
      </c>
      <c r="K5" s="68">
        <v>102</v>
      </c>
      <c r="L5" s="71">
        <v>420.25</v>
      </c>
      <c r="M5" s="70" t="s">
        <v>271</v>
      </c>
    </row>
    <row r="6" spans="1:13" ht="12.75" customHeight="1" x14ac:dyDescent="0.25">
      <c r="A6" s="67" t="s">
        <v>26</v>
      </c>
      <c r="B6" s="68">
        <v>10945</v>
      </c>
      <c r="C6" s="69">
        <v>775.59</v>
      </c>
      <c r="D6" s="70" t="s">
        <v>272</v>
      </c>
      <c r="E6" s="68">
        <v>7884</v>
      </c>
      <c r="F6" s="69">
        <v>771.49</v>
      </c>
      <c r="G6" s="70" t="s">
        <v>151</v>
      </c>
      <c r="H6" s="68">
        <v>209</v>
      </c>
      <c r="I6" s="69">
        <v>791.36</v>
      </c>
      <c r="J6" s="70" t="s">
        <v>273</v>
      </c>
      <c r="K6" s="68">
        <v>2852</v>
      </c>
      <c r="L6" s="71">
        <v>785.75</v>
      </c>
      <c r="M6" s="70" t="s">
        <v>274</v>
      </c>
    </row>
    <row r="7" spans="1:13" ht="12.75" customHeight="1" x14ac:dyDescent="0.25">
      <c r="A7" s="67" t="s">
        <v>27</v>
      </c>
      <c r="B7" s="68">
        <v>9379</v>
      </c>
      <c r="C7" s="69">
        <v>1267.4100000000001</v>
      </c>
      <c r="D7" s="70" t="s">
        <v>275</v>
      </c>
      <c r="E7" s="68">
        <v>4519</v>
      </c>
      <c r="F7" s="69">
        <v>1265.4100000000001</v>
      </c>
      <c r="G7" s="70" t="s">
        <v>276</v>
      </c>
      <c r="H7" s="68">
        <v>433</v>
      </c>
      <c r="I7" s="69">
        <v>1296.6600000000001</v>
      </c>
      <c r="J7" s="70" t="s">
        <v>277</v>
      </c>
      <c r="K7" s="68">
        <v>4427</v>
      </c>
      <c r="L7" s="71">
        <v>1266.58</v>
      </c>
      <c r="M7" s="70" t="s">
        <v>278</v>
      </c>
    </row>
    <row r="8" spans="1:13" ht="12.75" customHeight="1" x14ac:dyDescent="0.25">
      <c r="A8" s="67" t="s">
        <v>28</v>
      </c>
      <c r="B8" s="68">
        <v>16593</v>
      </c>
      <c r="C8" s="69">
        <v>1782.79</v>
      </c>
      <c r="D8" s="70" t="s">
        <v>279</v>
      </c>
      <c r="E8" s="68">
        <v>9541</v>
      </c>
      <c r="F8" s="69">
        <v>1788.45</v>
      </c>
      <c r="G8" s="70" t="s">
        <v>280</v>
      </c>
      <c r="H8" s="68">
        <v>983</v>
      </c>
      <c r="I8" s="69">
        <v>1797.68</v>
      </c>
      <c r="J8" s="70" t="s">
        <v>281</v>
      </c>
      <c r="K8" s="68">
        <v>6069</v>
      </c>
      <c r="L8" s="71">
        <v>1771.49</v>
      </c>
      <c r="M8" s="70" t="s">
        <v>282</v>
      </c>
    </row>
    <row r="9" spans="1:13" ht="12.75" customHeight="1" x14ac:dyDescent="0.25">
      <c r="A9" s="67" t="s">
        <v>29</v>
      </c>
      <c r="B9" s="68">
        <v>65372</v>
      </c>
      <c r="C9" s="69">
        <v>2224.54</v>
      </c>
      <c r="D9" s="70" t="s">
        <v>283</v>
      </c>
      <c r="E9" s="68">
        <v>41829</v>
      </c>
      <c r="F9" s="69">
        <v>2232.77</v>
      </c>
      <c r="G9" s="70" t="s">
        <v>284</v>
      </c>
      <c r="H9" s="68">
        <v>3941</v>
      </c>
      <c r="I9" s="69">
        <v>2206.33</v>
      </c>
      <c r="J9" s="70" t="s">
        <v>285</v>
      </c>
      <c r="K9" s="68">
        <v>19602</v>
      </c>
      <c r="L9" s="71">
        <v>2210.64</v>
      </c>
      <c r="M9" s="70" t="s">
        <v>286</v>
      </c>
    </row>
    <row r="10" spans="1:13" ht="12.75" customHeight="1" x14ac:dyDescent="0.25">
      <c r="A10" s="67" t="s">
        <v>30</v>
      </c>
      <c r="B10" s="68">
        <v>47103</v>
      </c>
      <c r="C10" s="69">
        <v>2785.04</v>
      </c>
      <c r="D10" s="70" t="s">
        <v>287</v>
      </c>
      <c r="E10" s="68">
        <v>37208</v>
      </c>
      <c r="F10" s="69">
        <v>2800.21</v>
      </c>
      <c r="G10" s="70" t="s">
        <v>288</v>
      </c>
      <c r="H10" s="68">
        <v>2300</v>
      </c>
      <c r="I10" s="69">
        <v>2795.06</v>
      </c>
      <c r="J10" s="70" t="s">
        <v>289</v>
      </c>
      <c r="K10" s="68">
        <v>7595</v>
      </c>
      <c r="L10" s="71">
        <v>2707.64</v>
      </c>
      <c r="M10" s="70" t="s">
        <v>290</v>
      </c>
    </row>
    <row r="11" spans="1:13" ht="12.75" customHeight="1" x14ac:dyDescent="0.25">
      <c r="A11" s="67" t="s">
        <v>31</v>
      </c>
      <c r="B11" s="68">
        <v>33916</v>
      </c>
      <c r="C11" s="69">
        <v>3242.25</v>
      </c>
      <c r="D11" s="70" t="s">
        <v>291</v>
      </c>
      <c r="E11" s="68">
        <v>28971</v>
      </c>
      <c r="F11" s="69">
        <v>3244.32</v>
      </c>
      <c r="G11" s="70" t="s">
        <v>292</v>
      </c>
      <c r="H11" s="68">
        <v>1320</v>
      </c>
      <c r="I11" s="69">
        <v>3240.1</v>
      </c>
      <c r="J11" s="70" t="s">
        <v>293</v>
      </c>
      <c r="K11" s="68">
        <v>3625</v>
      </c>
      <c r="L11" s="71">
        <v>3226.46</v>
      </c>
      <c r="M11" s="70" t="s">
        <v>294</v>
      </c>
    </row>
    <row r="12" spans="1:13" ht="12.75" customHeight="1" x14ac:dyDescent="0.25">
      <c r="A12" s="67" t="s">
        <v>32</v>
      </c>
      <c r="B12" s="68">
        <v>26122</v>
      </c>
      <c r="C12" s="69">
        <v>3731.85</v>
      </c>
      <c r="D12" s="70" t="s">
        <v>295</v>
      </c>
      <c r="E12" s="68">
        <v>23255</v>
      </c>
      <c r="F12" s="69">
        <v>3733.08</v>
      </c>
      <c r="G12" s="70" t="s">
        <v>296</v>
      </c>
      <c r="H12" s="68">
        <v>938</v>
      </c>
      <c r="I12" s="69">
        <v>3710.83</v>
      </c>
      <c r="J12" s="70" t="s">
        <v>297</v>
      </c>
      <c r="K12" s="68">
        <v>1929</v>
      </c>
      <c r="L12" s="71">
        <v>3727.22</v>
      </c>
      <c r="M12" s="70" t="s">
        <v>298</v>
      </c>
    </row>
    <row r="13" spans="1:13" ht="12.75" customHeight="1" x14ac:dyDescent="0.25">
      <c r="A13" s="67" t="s">
        <v>33</v>
      </c>
      <c r="B13" s="68">
        <v>20129</v>
      </c>
      <c r="C13" s="69">
        <v>4216.53</v>
      </c>
      <c r="D13" s="70" t="s">
        <v>299</v>
      </c>
      <c r="E13" s="68">
        <v>18017</v>
      </c>
      <c r="F13" s="69">
        <v>4219.3</v>
      </c>
      <c r="G13" s="70" t="s">
        <v>300</v>
      </c>
      <c r="H13" s="68">
        <v>566</v>
      </c>
      <c r="I13" s="69">
        <v>4199.99</v>
      </c>
      <c r="J13" s="70" t="s">
        <v>301</v>
      </c>
      <c r="K13" s="68">
        <v>1546</v>
      </c>
      <c r="L13" s="71">
        <v>4190.3100000000004</v>
      </c>
      <c r="M13" s="70" t="s">
        <v>302</v>
      </c>
    </row>
    <row r="14" spans="1:13" ht="12.75" customHeight="1" x14ac:dyDescent="0.25">
      <c r="A14" s="67" t="s">
        <v>34</v>
      </c>
      <c r="B14" s="68">
        <v>10736</v>
      </c>
      <c r="C14" s="69">
        <v>4727.9399999999996</v>
      </c>
      <c r="D14" s="70" t="s">
        <v>303</v>
      </c>
      <c r="E14" s="68">
        <v>9876</v>
      </c>
      <c r="F14" s="69">
        <v>4728.16</v>
      </c>
      <c r="G14" s="70" t="s">
        <v>304</v>
      </c>
      <c r="H14" s="68">
        <v>243</v>
      </c>
      <c r="I14" s="69">
        <v>4722.18</v>
      </c>
      <c r="J14" s="70" t="s">
        <v>305</v>
      </c>
      <c r="K14" s="68">
        <v>617</v>
      </c>
      <c r="L14" s="71">
        <v>4726.83</v>
      </c>
      <c r="M14" s="70" t="s">
        <v>306</v>
      </c>
    </row>
    <row r="15" spans="1:13" ht="12.75" customHeight="1" x14ac:dyDescent="0.25">
      <c r="A15" s="67" t="s">
        <v>35</v>
      </c>
      <c r="B15" s="68">
        <v>11100</v>
      </c>
      <c r="C15" s="69">
        <v>5434.08</v>
      </c>
      <c r="D15" s="70" t="s">
        <v>307</v>
      </c>
      <c r="E15" s="68">
        <v>10322</v>
      </c>
      <c r="F15" s="69">
        <v>5435.87</v>
      </c>
      <c r="G15" s="70" t="s">
        <v>308</v>
      </c>
      <c r="H15" s="68">
        <v>200</v>
      </c>
      <c r="I15" s="69">
        <v>5430.22</v>
      </c>
      <c r="J15" s="70" t="s">
        <v>309</v>
      </c>
      <c r="K15" s="68">
        <v>578</v>
      </c>
      <c r="L15" s="71">
        <v>5403.5</v>
      </c>
      <c r="M15" s="70" t="s">
        <v>310</v>
      </c>
    </row>
    <row r="16" spans="1:13" ht="12.75" customHeight="1" x14ac:dyDescent="0.25">
      <c r="A16" s="67" t="s">
        <v>36</v>
      </c>
      <c r="B16" s="68">
        <v>4861</v>
      </c>
      <c r="C16" s="69">
        <v>6399.71</v>
      </c>
      <c r="D16" s="70" t="s">
        <v>311</v>
      </c>
      <c r="E16" s="68">
        <v>4630</v>
      </c>
      <c r="F16" s="69">
        <v>6408.76</v>
      </c>
      <c r="G16" s="70" t="s">
        <v>152</v>
      </c>
      <c r="H16" s="68">
        <v>89</v>
      </c>
      <c r="I16" s="69">
        <v>6365.84</v>
      </c>
      <c r="J16" s="70" t="s">
        <v>312</v>
      </c>
      <c r="K16" s="68">
        <v>142</v>
      </c>
      <c r="L16" s="71">
        <v>6126.05</v>
      </c>
      <c r="M16" s="70" t="s">
        <v>313</v>
      </c>
    </row>
    <row r="17" spans="1:13" ht="12.75" customHeight="1" x14ac:dyDescent="0.25">
      <c r="A17" s="67" t="s">
        <v>37</v>
      </c>
      <c r="B17" s="68">
        <v>1485</v>
      </c>
      <c r="C17" s="69">
        <v>7420.18</v>
      </c>
      <c r="D17" s="70" t="s">
        <v>314</v>
      </c>
      <c r="E17" s="68">
        <v>1438</v>
      </c>
      <c r="F17" s="69">
        <v>7421.63</v>
      </c>
      <c r="G17" s="70" t="s">
        <v>315</v>
      </c>
      <c r="H17" s="68">
        <v>35</v>
      </c>
      <c r="I17" s="69">
        <v>7409.68</v>
      </c>
      <c r="J17" s="70" t="s">
        <v>316</v>
      </c>
      <c r="K17" s="68">
        <v>12</v>
      </c>
      <c r="L17" s="71">
        <v>7277.66</v>
      </c>
      <c r="M17" s="70" t="s">
        <v>114</v>
      </c>
    </row>
    <row r="18" spans="1:13" ht="12.75" customHeight="1" x14ac:dyDescent="0.25">
      <c r="A18" s="67" t="s">
        <v>38</v>
      </c>
      <c r="B18" s="68">
        <v>767</v>
      </c>
      <c r="C18" s="69">
        <v>8394.5499999999993</v>
      </c>
      <c r="D18" s="70" t="s">
        <v>317</v>
      </c>
      <c r="E18" s="68">
        <v>751</v>
      </c>
      <c r="F18" s="69">
        <v>8386.9</v>
      </c>
      <c r="G18" s="70" t="s">
        <v>318</v>
      </c>
      <c r="H18" s="68">
        <v>15</v>
      </c>
      <c r="I18" s="69">
        <v>8697.4699999999993</v>
      </c>
      <c r="J18" s="70" t="s">
        <v>121</v>
      </c>
      <c r="K18" s="68">
        <v>1</v>
      </c>
      <c r="L18" s="71">
        <v>9594.0499999999993</v>
      </c>
      <c r="M18" s="70" t="s">
        <v>108</v>
      </c>
    </row>
    <row r="19" spans="1:13" ht="11.25" customHeight="1" x14ac:dyDescent="0.25">
      <c r="A19" s="72" t="s">
        <v>1</v>
      </c>
      <c r="B19" s="73">
        <v>258655</v>
      </c>
      <c r="C19" s="74">
        <v>3010.14</v>
      </c>
      <c r="D19" s="75" t="s">
        <v>319</v>
      </c>
      <c r="E19" s="73">
        <v>198284</v>
      </c>
      <c r="F19" s="74">
        <v>3191.05</v>
      </c>
      <c r="G19" s="75" t="s">
        <v>320</v>
      </c>
      <c r="H19" s="73">
        <v>11274</v>
      </c>
      <c r="I19" s="74">
        <v>2744.67</v>
      </c>
      <c r="J19" s="75" t="s">
        <v>321</v>
      </c>
      <c r="K19" s="73">
        <v>49097</v>
      </c>
      <c r="L19" s="76">
        <v>2340.4699999999998</v>
      </c>
      <c r="M19" s="75" t="s">
        <v>322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P22" sqref="P22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31. ožujka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3449</v>
      </c>
      <c r="C5" s="69">
        <v>325.51</v>
      </c>
      <c r="D5" s="70" t="s">
        <v>150</v>
      </c>
      <c r="E5" s="68">
        <v>914</v>
      </c>
      <c r="F5" s="69">
        <v>296.54000000000002</v>
      </c>
      <c r="G5" s="70" t="s">
        <v>323</v>
      </c>
      <c r="H5" s="68">
        <v>1974</v>
      </c>
      <c r="I5" s="69">
        <v>338.65</v>
      </c>
      <c r="J5" s="70" t="s">
        <v>324</v>
      </c>
      <c r="K5" s="68">
        <v>561</v>
      </c>
      <c r="L5" s="71">
        <v>326.45999999999998</v>
      </c>
      <c r="M5" s="70" t="s">
        <v>325</v>
      </c>
    </row>
    <row r="6" spans="1:13" ht="12.75" customHeight="1" x14ac:dyDescent="0.25">
      <c r="A6" s="67" t="s">
        <v>26</v>
      </c>
      <c r="B6" s="68">
        <v>14153</v>
      </c>
      <c r="C6" s="69">
        <v>823.92</v>
      </c>
      <c r="D6" s="70" t="s">
        <v>326</v>
      </c>
      <c r="E6" s="68">
        <v>2632</v>
      </c>
      <c r="F6" s="69">
        <v>853.44</v>
      </c>
      <c r="G6" s="70" t="s">
        <v>327</v>
      </c>
      <c r="H6" s="68">
        <v>4057</v>
      </c>
      <c r="I6" s="69">
        <v>817.02</v>
      </c>
      <c r="J6" s="70" t="s">
        <v>328</v>
      </c>
      <c r="K6" s="68">
        <v>7464</v>
      </c>
      <c r="L6" s="71">
        <v>817.27</v>
      </c>
      <c r="M6" s="70" t="s">
        <v>329</v>
      </c>
    </row>
    <row r="7" spans="1:13" ht="12.75" customHeight="1" x14ac:dyDescent="0.25">
      <c r="A7" s="67" t="s">
        <v>27</v>
      </c>
      <c r="B7" s="68">
        <v>85857</v>
      </c>
      <c r="C7" s="69">
        <v>1237.1500000000001</v>
      </c>
      <c r="D7" s="70" t="s">
        <v>330</v>
      </c>
      <c r="E7" s="68">
        <v>43788</v>
      </c>
      <c r="F7" s="69">
        <v>1235.71</v>
      </c>
      <c r="G7" s="70" t="s">
        <v>331</v>
      </c>
      <c r="H7" s="68">
        <v>13375</v>
      </c>
      <c r="I7" s="69">
        <v>1285.57</v>
      </c>
      <c r="J7" s="70" t="s">
        <v>332</v>
      </c>
      <c r="K7" s="68">
        <v>28694</v>
      </c>
      <c r="L7" s="71">
        <v>1216.77</v>
      </c>
      <c r="M7" s="70" t="s">
        <v>333</v>
      </c>
    </row>
    <row r="8" spans="1:13" ht="12.75" customHeight="1" x14ac:dyDescent="0.25">
      <c r="A8" s="67" t="s">
        <v>28</v>
      </c>
      <c r="B8" s="68">
        <v>134987</v>
      </c>
      <c r="C8" s="69">
        <v>1765.64</v>
      </c>
      <c r="D8" s="70" t="s">
        <v>334</v>
      </c>
      <c r="E8" s="68">
        <v>80971</v>
      </c>
      <c r="F8" s="69">
        <v>1771.37</v>
      </c>
      <c r="G8" s="70" t="s">
        <v>335</v>
      </c>
      <c r="H8" s="68">
        <v>28787</v>
      </c>
      <c r="I8" s="69">
        <v>1765.12</v>
      </c>
      <c r="J8" s="70" t="s">
        <v>336</v>
      </c>
      <c r="K8" s="68">
        <v>25229</v>
      </c>
      <c r="L8" s="71">
        <v>1747.85</v>
      </c>
      <c r="M8" s="70" t="s">
        <v>337</v>
      </c>
    </row>
    <row r="9" spans="1:13" ht="12.75" customHeight="1" x14ac:dyDescent="0.25">
      <c r="A9" s="67" t="s">
        <v>29</v>
      </c>
      <c r="B9" s="68">
        <v>131517</v>
      </c>
      <c r="C9" s="69">
        <v>2248.5300000000002</v>
      </c>
      <c r="D9" s="70" t="s">
        <v>338</v>
      </c>
      <c r="E9" s="68">
        <v>79428</v>
      </c>
      <c r="F9" s="69">
        <v>2256.7199999999998</v>
      </c>
      <c r="G9" s="70" t="s">
        <v>339</v>
      </c>
      <c r="H9" s="68">
        <v>22937</v>
      </c>
      <c r="I9" s="69">
        <v>2249.9299999999998</v>
      </c>
      <c r="J9" s="70" t="s">
        <v>340</v>
      </c>
      <c r="K9" s="68">
        <v>29152</v>
      </c>
      <c r="L9" s="71">
        <v>2225.12</v>
      </c>
      <c r="M9" s="70" t="s">
        <v>341</v>
      </c>
    </row>
    <row r="10" spans="1:13" ht="12.75" customHeight="1" x14ac:dyDescent="0.25">
      <c r="A10" s="67" t="s">
        <v>30</v>
      </c>
      <c r="B10" s="68">
        <v>103644</v>
      </c>
      <c r="C10" s="69">
        <v>2750.22</v>
      </c>
      <c r="D10" s="70" t="s">
        <v>342</v>
      </c>
      <c r="E10" s="68">
        <v>70585</v>
      </c>
      <c r="F10" s="69">
        <v>2754.49</v>
      </c>
      <c r="G10" s="70" t="s">
        <v>343</v>
      </c>
      <c r="H10" s="68">
        <v>12903</v>
      </c>
      <c r="I10" s="69">
        <v>2761.49</v>
      </c>
      <c r="J10" s="70" t="s">
        <v>344</v>
      </c>
      <c r="K10" s="68">
        <v>20156</v>
      </c>
      <c r="L10" s="71">
        <v>2728.06</v>
      </c>
      <c r="M10" s="70" t="s">
        <v>345</v>
      </c>
    </row>
    <row r="11" spans="1:13" ht="12.75" customHeight="1" x14ac:dyDescent="0.25">
      <c r="A11" s="67" t="s">
        <v>31</v>
      </c>
      <c r="B11" s="68">
        <v>72945</v>
      </c>
      <c r="C11" s="69">
        <v>3229.34</v>
      </c>
      <c r="D11" s="70" t="s">
        <v>346</v>
      </c>
      <c r="E11" s="68">
        <v>55311</v>
      </c>
      <c r="F11" s="69">
        <v>3233.84</v>
      </c>
      <c r="G11" s="70" t="s">
        <v>347</v>
      </c>
      <c r="H11" s="68">
        <v>5982</v>
      </c>
      <c r="I11" s="69">
        <v>3196.12</v>
      </c>
      <c r="J11" s="70" t="s">
        <v>348</v>
      </c>
      <c r="K11" s="68">
        <v>11652</v>
      </c>
      <c r="L11" s="71">
        <v>3225.03</v>
      </c>
      <c r="M11" s="70" t="s">
        <v>349</v>
      </c>
    </row>
    <row r="12" spans="1:13" ht="12.75" customHeight="1" x14ac:dyDescent="0.25">
      <c r="A12" s="67" t="s">
        <v>32</v>
      </c>
      <c r="B12" s="68">
        <v>50461</v>
      </c>
      <c r="C12" s="69">
        <v>3735.15</v>
      </c>
      <c r="D12" s="70" t="s">
        <v>148</v>
      </c>
      <c r="E12" s="68">
        <v>41660</v>
      </c>
      <c r="F12" s="69">
        <v>3737.99</v>
      </c>
      <c r="G12" s="70" t="s">
        <v>350</v>
      </c>
      <c r="H12" s="68">
        <v>2260</v>
      </c>
      <c r="I12" s="69">
        <v>3709.71</v>
      </c>
      <c r="J12" s="70" t="s">
        <v>351</v>
      </c>
      <c r="K12" s="68">
        <v>6541</v>
      </c>
      <c r="L12" s="71">
        <v>3725.85</v>
      </c>
      <c r="M12" s="70" t="s">
        <v>352</v>
      </c>
    </row>
    <row r="13" spans="1:13" ht="12.75" customHeight="1" x14ac:dyDescent="0.25">
      <c r="A13" s="67" t="s">
        <v>33</v>
      </c>
      <c r="B13" s="68">
        <v>41609</v>
      </c>
      <c r="C13" s="69">
        <v>4229.03</v>
      </c>
      <c r="D13" s="70" t="s">
        <v>353</v>
      </c>
      <c r="E13" s="68">
        <v>36145</v>
      </c>
      <c r="F13" s="69">
        <v>4232.41</v>
      </c>
      <c r="G13" s="70" t="s">
        <v>354</v>
      </c>
      <c r="H13" s="68">
        <v>901</v>
      </c>
      <c r="I13" s="69">
        <v>4203.59</v>
      </c>
      <c r="J13" s="70" t="s">
        <v>355</v>
      </c>
      <c r="K13" s="68">
        <v>4563</v>
      </c>
      <c r="L13" s="71">
        <v>4207.33</v>
      </c>
      <c r="M13" s="70" t="s">
        <v>356</v>
      </c>
    </row>
    <row r="14" spans="1:13" ht="12.75" customHeight="1" x14ac:dyDescent="0.25">
      <c r="A14" s="67" t="s">
        <v>34</v>
      </c>
      <c r="B14" s="68">
        <v>26180</v>
      </c>
      <c r="C14" s="69">
        <v>4728.4399999999996</v>
      </c>
      <c r="D14" s="70" t="s">
        <v>357</v>
      </c>
      <c r="E14" s="68">
        <v>23532</v>
      </c>
      <c r="F14" s="69">
        <v>4728.38</v>
      </c>
      <c r="G14" s="70" t="s">
        <v>153</v>
      </c>
      <c r="H14" s="68">
        <v>381</v>
      </c>
      <c r="I14" s="69">
        <v>4736.66</v>
      </c>
      <c r="J14" s="70" t="s">
        <v>358</v>
      </c>
      <c r="K14" s="68">
        <v>2267</v>
      </c>
      <c r="L14" s="71">
        <v>4727.6400000000003</v>
      </c>
      <c r="M14" s="70" t="s">
        <v>359</v>
      </c>
    </row>
    <row r="15" spans="1:13" ht="12.75" customHeight="1" x14ac:dyDescent="0.25">
      <c r="A15" s="67" t="s">
        <v>35</v>
      </c>
      <c r="B15" s="68">
        <v>27053</v>
      </c>
      <c r="C15" s="69">
        <v>5438.21</v>
      </c>
      <c r="D15" s="70" t="s">
        <v>123</v>
      </c>
      <c r="E15" s="68">
        <v>24036</v>
      </c>
      <c r="F15" s="69">
        <v>5439.08</v>
      </c>
      <c r="G15" s="70" t="s">
        <v>360</v>
      </c>
      <c r="H15" s="68">
        <v>395</v>
      </c>
      <c r="I15" s="69">
        <v>5404.42</v>
      </c>
      <c r="J15" s="70" t="s">
        <v>361</v>
      </c>
      <c r="K15" s="68">
        <v>2622</v>
      </c>
      <c r="L15" s="71">
        <v>5435.35</v>
      </c>
      <c r="M15" s="70" t="s">
        <v>362</v>
      </c>
    </row>
    <row r="16" spans="1:13" ht="12.75" customHeight="1" x14ac:dyDescent="0.25">
      <c r="A16" s="67" t="s">
        <v>36</v>
      </c>
      <c r="B16" s="68">
        <v>11092</v>
      </c>
      <c r="C16" s="69">
        <v>6382.33</v>
      </c>
      <c r="D16" s="70" t="s">
        <v>363</v>
      </c>
      <c r="E16" s="68">
        <v>10081</v>
      </c>
      <c r="F16" s="69">
        <v>6389.26</v>
      </c>
      <c r="G16" s="70" t="s">
        <v>364</v>
      </c>
      <c r="H16" s="68">
        <v>135</v>
      </c>
      <c r="I16" s="69">
        <v>6393.33</v>
      </c>
      <c r="J16" s="70" t="s">
        <v>365</v>
      </c>
      <c r="K16" s="68">
        <v>876</v>
      </c>
      <c r="L16" s="71">
        <v>6300.91</v>
      </c>
      <c r="M16" s="70" t="s">
        <v>366</v>
      </c>
    </row>
    <row r="17" spans="1:13" ht="12.75" customHeight="1" x14ac:dyDescent="0.25">
      <c r="A17" s="67" t="s">
        <v>37</v>
      </c>
      <c r="B17" s="68">
        <v>4719</v>
      </c>
      <c r="C17" s="69">
        <v>7452.14</v>
      </c>
      <c r="D17" s="70" t="s">
        <v>367</v>
      </c>
      <c r="E17" s="68">
        <v>4474</v>
      </c>
      <c r="F17" s="69">
        <v>7455.32</v>
      </c>
      <c r="G17" s="70" t="s">
        <v>122</v>
      </c>
      <c r="H17" s="68">
        <v>34</v>
      </c>
      <c r="I17" s="69">
        <v>7414.04</v>
      </c>
      <c r="J17" s="70" t="s">
        <v>368</v>
      </c>
      <c r="K17" s="68">
        <v>211</v>
      </c>
      <c r="L17" s="71">
        <v>7391.03</v>
      </c>
      <c r="M17" s="70" t="s">
        <v>369</v>
      </c>
    </row>
    <row r="18" spans="1:13" ht="12.75" customHeight="1" x14ac:dyDescent="0.25">
      <c r="A18" s="67" t="s">
        <v>38</v>
      </c>
      <c r="B18" s="68">
        <v>5879</v>
      </c>
      <c r="C18" s="69">
        <v>9338.8700000000008</v>
      </c>
      <c r="D18" s="70" t="s">
        <v>370</v>
      </c>
      <c r="E18" s="68">
        <v>5752</v>
      </c>
      <c r="F18" s="69">
        <v>9338.42</v>
      </c>
      <c r="G18" s="70" t="s">
        <v>371</v>
      </c>
      <c r="H18" s="68">
        <v>17</v>
      </c>
      <c r="I18" s="69">
        <v>9379</v>
      </c>
      <c r="J18" s="70" t="s">
        <v>372</v>
      </c>
      <c r="K18" s="68">
        <v>110</v>
      </c>
      <c r="L18" s="71">
        <v>9356.3799999999992</v>
      </c>
      <c r="M18" s="70" t="s">
        <v>373</v>
      </c>
    </row>
    <row r="19" spans="1:13" ht="11.25" customHeight="1" x14ac:dyDescent="0.25">
      <c r="A19" s="72" t="s">
        <v>1</v>
      </c>
      <c r="B19" s="73">
        <v>713545</v>
      </c>
      <c r="C19" s="74">
        <v>2760.7</v>
      </c>
      <c r="D19" s="75" t="s">
        <v>124</v>
      </c>
      <c r="E19" s="73">
        <v>479309</v>
      </c>
      <c r="F19" s="74">
        <v>3035.17</v>
      </c>
      <c r="G19" s="75" t="s">
        <v>374</v>
      </c>
      <c r="H19" s="73">
        <v>94138</v>
      </c>
      <c r="I19" s="74">
        <v>2079.21</v>
      </c>
      <c r="J19" s="75" t="s">
        <v>375</v>
      </c>
      <c r="K19" s="73">
        <v>140098</v>
      </c>
      <c r="L19" s="76">
        <v>2279.63</v>
      </c>
      <c r="M19" s="75" t="s">
        <v>125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9" sqref="L9"/>
    </sheetView>
  </sheetViews>
  <sheetFormatPr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5" t="s">
        <v>41</v>
      </c>
      <c r="B1" s="195"/>
      <c r="C1" s="195"/>
      <c r="D1" s="195"/>
      <c r="E1" s="195"/>
    </row>
    <row r="2" spans="1:9" ht="8.25" customHeight="1" x14ac:dyDescent="0.2"/>
    <row r="3" spans="1:9" ht="15" customHeight="1" x14ac:dyDescent="0.2">
      <c r="B3" s="66"/>
      <c r="C3" s="188" t="s">
        <v>214</v>
      </c>
      <c r="D3" s="188"/>
      <c r="E3" s="188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199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0"/>
      <c r="B7" s="98" t="s">
        <v>46</v>
      </c>
      <c r="C7" s="144">
        <v>8480</v>
      </c>
      <c r="D7" s="145">
        <v>4375.8599999999997</v>
      </c>
      <c r="E7" s="118" t="s">
        <v>376</v>
      </c>
      <c r="F7" s="94">
        <v>32</v>
      </c>
    </row>
    <row r="8" spans="1:9" ht="49.5" customHeight="1" x14ac:dyDescent="0.2">
      <c r="A8" s="200"/>
      <c r="B8" s="99" t="s">
        <v>47</v>
      </c>
      <c r="C8" s="144">
        <v>8424</v>
      </c>
      <c r="D8" s="145">
        <v>4277.2700000000004</v>
      </c>
      <c r="E8" s="118" t="s">
        <v>377</v>
      </c>
      <c r="F8" s="94">
        <v>34</v>
      </c>
    </row>
    <row r="9" spans="1:9" ht="21.75" customHeight="1" x14ac:dyDescent="0.2">
      <c r="A9" s="200"/>
      <c r="B9" s="100" t="s">
        <v>48</v>
      </c>
      <c r="C9" s="146">
        <v>544</v>
      </c>
      <c r="D9" s="147">
        <v>4226.51</v>
      </c>
      <c r="E9" s="117" t="s">
        <v>378</v>
      </c>
      <c r="F9" s="94">
        <v>31</v>
      </c>
    </row>
    <row r="10" spans="1:9" ht="17.25" customHeight="1" x14ac:dyDescent="0.2">
      <c r="A10" s="104" t="s">
        <v>49</v>
      </c>
      <c r="B10" s="105" t="s">
        <v>88</v>
      </c>
      <c r="C10" s="148">
        <v>15627</v>
      </c>
      <c r="D10" s="149">
        <v>3908.79</v>
      </c>
      <c r="E10" s="116" t="s">
        <v>379</v>
      </c>
      <c r="F10" s="94">
        <v>30</v>
      </c>
    </row>
    <row r="11" spans="1:9" ht="17.25" customHeight="1" x14ac:dyDescent="0.2">
      <c r="A11" s="104" t="s">
        <v>50</v>
      </c>
      <c r="B11" s="105" t="s">
        <v>51</v>
      </c>
      <c r="C11" s="150">
        <v>3902</v>
      </c>
      <c r="D11" s="151">
        <v>2500.25</v>
      </c>
      <c r="E11" s="116" t="s">
        <v>380</v>
      </c>
      <c r="F11" s="94">
        <v>33</v>
      </c>
    </row>
    <row r="12" spans="1:9" ht="17.25" customHeight="1" x14ac:dyDescent="0.2">
      <c r="A12" s="104" t="s">
        <v>52</v>
      </c>
      <c r="B12" s="105" t="s">
        <v>53</v>
      </c>
      <c r="C12" s="150">
        <v>2776</v>
      </c>
      <c r="D12" s="151">
        <v>3992.73</v>
      </c>
      <c r="E12" s="116" t="s">
        <v>381</v>
      </c>
      <c r="F12" s="94">
        <v>33</v>
      </c>
    </row>
    <row r="13" spans="1:9" ht="17.25" customHeight="1" x14ac:dyDescent="0.2">
      <c r="A13" s="104" t="s">
        <v>54</v>
      </c>
      <c r="B13" s="105" t="s">
        <v>55</v>
      </c>
      <c r="C13" s="152">
        <v>71245</v>
      </c>
      <c r="D13" s="149">
        <v>5956.56</v>
      </c>
      <c r="E13" s="116" t="s">
        <v>382</v>
      </c>
      <c r="F13" s="94">
        <v>19</v>
      </c>
    </row>
    <row r="14" spans="1:9" ht="26.25" customHeight="1" x14ac:dyDescent="0.2">
      <c r="A14" s="104" t="s">
        <v>56</v>
      </c>
      <c r="B14" s="105" t="s">
        <v>57</v>
      </c>
      <c r="C14" s="153">
        <v>43258</v>
      </c>
      <c r="D14" s="149">
        <v>2777.33</v>
      </c>
      <c r="E14" s="116" t="s">
        <v>383</v>
      </c>
      <c r="F14" s="94">
        <v>28</v>
      </c>
    </row>
    <row r="15" spans="1:9" ht="17.25" customHeight="1" x14ac:dyDescent="0.2">
      <c r="A15" s="104" t="s">
        <v>58</v>
      </c>
      <c r="B15" s="105" t="s">
        <v>59</v>
      </c>
      <c r="C15" s="150">
        <v>5337</v>
      </c>
      <c r="D15" s="151">
        <v>3317.43</v>
      </c>
      <c r="E15" s="117" t="s">
        <v>104</v>
      </c>
      <c r="F15" s="94">
        <v>28</v>
      </c>
    </row>
    <row r="16" spans="1:9" ht="17.25" customHeight="1" x14ac:dyDescent="0.2">
      <c r="A16" s="104" t="s">
        <v>60</v>
      </c>
      <c r="B16" s="105" t="s">
        <v>61</v>
      </c>
      <c r="C16" s="154">
        <v>143</v>
      </c>
      <c r="D16" s="155">
        <v>3208.08</v>
      </c>
      <c r="E16" s="116" t="s">
        <v>384</v>
      </c>
      <c r="F16" s="94">
        <v>38</v>
      </c>
      <c r="G16" s="95"/>
    </row>
    <row r="17" spans="1:8" ht="17.25" customHeight="1" x14ac:dyDescent="0.2">
      <c r="A17" s="104" t="s">
        <v>62</v>
      </c>
      <c r="B17" s="106" t="s">
        <v>63</v>
      </c>
      <c r="C17" s="156">
        <v>9355</v>
      </c>
      <c r="D17" s="155">
        <v>2939.42</v>
      </c>
      <c r="E17" s="121" t="s">
        <v>385</v>
      </c>
      <c r="F17" s="94">
        <v>29</v>
      </c>
    </row>
    <row r="18" spans="1:8" ht="26.25" customHeight="1" x14ac:dyDescent="0.2">
      <c r="A18" s="104" t="s">
        <v>64</v>
      </c>
      <c r="B18" s="105" t="s">
        <v>65</v>
      </c>
      <c r="C18" s="150">
        <v>673</v>
      </c>
      <c r="D18" s="151">
        <v>10075.01</v>
      </c>
      <c r="E18" s="116" t="s">
        <v>386</v>
      </c>
      <c r="F18" s="94">
        <v>33</v>
      </c>
    </row>
    <row r="19" spans="1:8" ht="26.25" customHeight="1" x14ac:dyDescent="0.2">
      <c r="A19" s="104" t="s">
        <v>66</v>
      </c>
      <c r="B19" s="105" t="s">
        <v>67</v>
      </c>
      <c r="C19" s="150">
        <v>93</v>
      </c>
      <c r="D19" s="151">
        <v>3347.88</v>
      </c>
      <c r="E19" s="116" t="s">
        <v>387</v>
      </c>
      <c r="F19" s="94">
        <v>29</v>
      </c>
    </row>
    <row r="20" spans="1:8" ht="17.25" customHeight="1" x14ac:dyDescent="0.2">
      <c r="A20" s="104" t="s">
        <v>68</v>
      </c>
      <c r="B20" s="105" t="s">
        <v>69</v>
      </c>
      <c r="C20" s="150">
        <v>31</v>
      </c>
      <c r="D20" s="151">
        <v>3902.11</v>
      </c>
      <c r="E20" s="117" t="s">
        <v>104</v>
      </c>
      <c r="F20" s="94" t="str">
        <f t="shared" ref="F20" si="0">LEFT(E20,3)</f>
        <v>−</v>
      </c>
    </row>
    <row r="21" spans="1:8" ht="17.25" customHeight="1" x14ac:dyDescent="0.2">
      <c r="A21" s="104" t="s">
        <v>70</v>
      </c>
      <c r="B21" s="105" t="s">
        <v>71</v>
      </c>
      <c r="C21" s="150">
        <v>140</v>
      </c>
      <c r="D21" s="151">
        <v>9167.34</v>
      </c>
      <c r="E21" s="116" t="s">
        <v>388</v>
      </c>
      <c r="F21" s="94">
        <v>42</v>
      </c>
    </row>
    <row r="22" spans="1:8" s="95" customFormat="1" ht="17.25" customHeight="1" x14ac:dyDescent="0.2">
      <c r="A22" s="104" t="s">
        <v>72</v>
      </c>
      <c r="B22" s="105" t="s">
        <v>73</v>
      </c>
      <c r="C22" s="150">
        <v>254</v>
      </c>
      <c r="D22" s="151">
        <v>3956.85</v>
      </c>
      <c r="E22" s="116" t="s">
        <v>126</v>
      </c>
      <c r="F22" s="94">
        <v>30</v>
      </c>
      <c r="H22" s="82"/>
    </row>
    <row r="23" spans="1:8" s="95" customFormat="1" ht="17.25" customHeight="1" x14ac:dyDescent="0.2">
      <c r="A23" s="104" t="s">
        <v>74</v>
      </c>
      <c r="B23" s="105" t="s">
        <v>75</v>
      </c>
      <c r="C23" s="150">
        <v>866</v>
      </c>
      <c r="D23" s="151">
        <v>3208.56</v>
      </c>
      <c r="E23" s="116" t="s">
        <v>389</v>
      </c>
      <c r="F23" s="94">
        <v>28</v>
      </c>
      <c r="H23" s="82"/>
    </row>
    <row r="24" spans="1:8" ht="26.25" customHeight="1" x14ac:dyDescent="0.2">
      <c r="A24" s="104" t="s">
        <v>76</v>
      </c>
      <c r="B24" s="105" t="s">
        <v>95</v>
      </c>
      <c r="C24" s="152">
        <v>182</v>
      </c>
      <c r="D24" s="149">
        <v>2127.4899999999998</v>
      </c>
      <c r="E24" s="116" t="s">
        <v>390</v>
      </c>
      <c r="F24" s="94">
        <v>30</v>
      </c>
    </row>
    <row r="25" spans="1:8" ht="17.25" customHeight="1" x14ac:dyDescent="0.2">
      <c r="A25" s="104" t="s">
        <v>77</v>
      </c>
      <c r="B25" s="105" t="s">
        <v>78</v>
      </c>
      <c r="C25" s="152">
        <v>6725</v>
      </c>
      <c r="D25" s="149">
        <v>3280.05</v>
      </c>
      <c r="E25" s="117" t="s">
        <v>391</v>
      </c>
      <c r="F25" s="94">
        <v>7</v>
      </c>
    </row>
    <row r="26" spans="1:8" ht="18.75" customHeight="1" x14ac:dyDescent="0.2">
      <c r="A26" s="196" t="s">
        <v>1</v>
      </c>
      <c r="B26" s="197"/>
      <c r="C26" s="107">
        <v>178055</v>
      </c>
      <c r="D26" s="108" t="s">
        <v>7</v>
      </c>
      <c r="E26" s="108" t="s">
        <v>7</v>
      </c>
    </row>
    <row r="27" spans="1:8" x14ac:dyDescent="0.2">
      <c r="A27" s="198"/>
      <c r="B27" s="198"/>
      <c r="C27" s="96"/>
      <c r="D27" s="97"/>
    </row>
  </sheetData>
  <mergeCells count="5">
    <mergeCell ref="A1:E1"/>
    <mergeCell ref="A26:B26"/>
    <mergeCell ref="A27:B27"/>
    <mergeCell ref="C3:E3"/>
    <mergeCell ref="A6:A9"/>
  </mergeCells>
  <conditionalFormatting sqref="C7:C2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C7:C25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2020-02-19T10:46:23Z</cp:lastPrinted>
  <dcterms:created xsi:type="dcterms:W3CDTF">2018-09-19T07:11:38Z</dcterms:created>
  <dcterms:modified xsi:type="dcterms:W3CDTF">2020-04-20T09:52:46Z</dcterms:modified>
</cp:coreProperties>
</file>