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3" l="1"/>
  <c r="C50" i="1"/>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<sst xmlns="http://schemas.openxmlformats.org/spreadsheetml/2006/main" count="520" uniqueCount="403">
  <si>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</si>
  <si>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</si>
  <si>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</si>
  <si>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</si>
  <si>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</si>
  <si>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</si>
  <si>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</si>
  <si>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</si>
  <si>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</si>
  <si>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</si>
  <si>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</si>
  <si>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</si>
  <si>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</si>
  <si>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</si>
  <si>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</si>
  <si>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</si>
  <si>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</si>
  <si>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</si>
  <si>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</si>
  <si>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</si>
  <si>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</si>
  <si>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</si>
  <si>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</si>
  <si>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</si>
  <si>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</si>
  <si>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</si>
  <si>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</si>
  <si>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</si>
  <si>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</si>
  <si>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</si>
  <si>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</si>
  <si>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</si>
  <si>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</si>
  <si>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</si>
  <si>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</si>
  <si>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</si>
  <si>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</si>
  <si>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</si>
  <si>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</si>
  <si>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</si>
  <si>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</si>
  <si>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</si>
  <si>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</si>
  <si>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</si>
  <si>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</si>
  <si>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</si>
  <si>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</si>
  <si>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</si>
  <si>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</si>
  <si>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</si>
  <si>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</si>
  <si>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</si>
  <si>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</si>
  <si>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</si>
  <si>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</si>
  <si>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</si>
  <si>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</si>
  <si>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</si>
  <si>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</si>
  <si>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</si>
  <si>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</si>
  <si>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</si>
  <si>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</si>
  <si>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</si>
  <si>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</si>
  <si>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</si>
  <si>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</si>
  <si>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</si>
  <si>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</si>
  <si>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</si>
  <si>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</si>
  <si>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</si>
  <si>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</si>
  <si>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</si>
  <si>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</si>
  <si>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</si>
  <si>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</si>
  <si>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</si>
  <si>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</si>
  <si>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</si>
  <si>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</si>
  <si>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</si>
  <si>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</si>
  <si>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</si>
  <si>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</si>
  <si>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</si>
  <si>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</si>
  <si>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</si>
  <si>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</si>
  <si>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</si>
  <si>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</si>
  <si>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</si>
  <si>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</si>
  <si>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</si>
  <si>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</si>
  <si>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</si>
  <si>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</si>
  <si>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</si>
  <si>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</si>
  <si>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</si>
  <si>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</si>
  <si>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</si>
  <si>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</si>
  <si>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</si>
  <si>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</si>
  <si>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</si>
  <si>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</si>
  <si>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</si>
  <si>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</si>
  <si>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</si>
  <si>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</si>
  <si>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</si>
  <si>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</si>
  <si>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</si>
  <si>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</si>
  <si>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74 10 </t>
  </si>
  <si>
    <t>45 07 02</t>
  </si>
  <si>
    <t xml:space="preserve"> 72 08 </t>
  </si>
  <si>
    <t xml:space="preserve"> 64 11 </t>
  </si>
  <si>
    <t xml:space="preserve"> 71 05 </t>
  </si>
  <si>
    <t xml:space="preserve"> 71 02 </t>
  </si>
  <si>
    <t>37 10 01</t>
  </si>
  <si>
    <t xml:space="preserve"> 65 00 </t>
  </si>
  <si>
    <t xml:space="preserve"> 72 09 </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</si>
  <si>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</si>
  <si>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</si>
  <si>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</si>
  <si>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</si>
  <si>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</si>
  <si>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28 10 00</t>
  </si>
  <si>
    <t>39 11 08</t>
  </si>
  <si>
    <t xml:space="preserve"> 29 08 13  </t>
  </si>
  <si>
    <t xml:space="preserve"> 62 00 </t>
  </si>
  <si>
    <t xml:space="preserve"> 60 00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</si>
  <si>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</si>
  <si>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2020 </t>
    </r>
  </si>
  <si>
    <t>Kontrola</t>
  </si>
  <si>
    <t xml:space="preserve"> 73 08 </t>
  </si>
  <si>
    <t xml:space="preserve"> 66 11 </t>
  </si>
  <si>
    <t>35 06 22</t>
  </si>
  <si>
    <t xml:space="preserve"> 72 06 </t>
  </si>
  <si>
    <t xml:space="preserve"> 61 03 </t>
  </si>
  <si>
    <t>16 03 06</t>
  </si>
  <si>
    <t>25 04 14</t>
  </si>
  <si>
    <t>27 06 27</t>
  </si>
  <si>
    <t>35 11 03</t>
  </si>
  <si>
    <t>28 05 24</t>
  </si>
  <si>
    <t>36 04 17</t>
  </si>
  <si>
    <t>37 04 09</t>
  </si>
  <si>
    <t>38 11 27</t>
  </si>
  <si>
    <t>29 04 19</t>
  </si>
  <si>
    <t>10 01 20</t>
  </si>
  <si>
    <t>16 10 19</t>
  </si>
  <si>
    <t>15 00 02</t>
  </si>
  <si>
    <t>31 04 00</t>
  </si>
  <si>
    <t>34 08 02</t>
  </si>
  <si>
    <t>35 00 12</t>
  </si>
  <si>
    <t>35 00 03</t>
  </si>
  <si>
    <t>28 06 27</t>
  </si>
  <si>
    <t>36 06 04</t>
  </si>
  <si>
    <t>25 06 17</t>
  </si>
  <si>
    <t>34 10 23</t>
  </si>
  <si>
    <t>40 02 03</t>
  </si>
  <si>
    <t>39 11 20</t>
  </si>
  <si>
    <t>29 10 19</t>
  </si>
  <si>
    <t xml:space="preserve"> 28 05 06  </t>
  </si>
  <si>
    <t xml:space="preserve"> 41 11 16  </t>
  </si>
  <si>
    <t>07 01 12</t>
  </si>
  <si>
    <t>Average net wage in the Republic of Croatia for March 2020   (source: State Bureau of Statistics)</t>
  </si>
  <si>
    <r>
      <t>OVERALL number of insurees as of</t>
    </r>
    <r>
      <rPr>
        <b/>
        <sz val="10"/>
        <color theme="1"/>
        <rFont val="Calibri"/>
        <family val="2"/>
        <charset val="238"/>
        <scheme val="minor"/>
      </rPr>
      <t xml:space="preserve"> 30 April 2020</t>
    </r>
  </si>
  <si>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April 2020</t>
    </r>
  </si>
  <si>
    <t>1:1,22</t>
  </si>
  <si>
    <t xml:space="preserve">KEY INFORMATION ON THE CURRENT STATE OF THE CROATIAN PENSION INSURANCE SYSTEM - April 2020 (payment in May 2020) </t>
  </si>
  <si>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</si>
  <si>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31 07 28</t>
  </si>
  <si>
    <t>31 06 13</t>
  </si>
  <si>
    <t>42 07 09</t>
  </si>
  <si>
    <t>42 07 11</t>
  </si>
  <si>
    <t>24 10 28</t>
  </si>
  <si>
    <t xml:space="preserve"> 73 10 </t>
  </si>
  <si>
    <t>24 06 29</t>
  </si>
  <si>
    <t>31 03 29</t>
  </si>
  <si>
    <t xml:space="preserve"> 74 02 </t>
  </si>
  <si>
    <t>31 02 04</t>
  </si>
  <si>
    <t>35 11 11</t>
  </si>
  <si>
    <t xml:space="preserve"> 67 05 </t>
  </si>
  <si>
    <t>35 08 26</t>
  </si>
  <si>
    <t>35 06 21</t>
  </si>
  <si>
    <t xml:space="preserve"> 62 02 </t>
  </si>
  <si>
    <t>32 05 17</t>
  </si>
  <si>
    <t>32 03 13</t>
  </si>
  <si>
    <t>21 11 10</t>
  </si>
  <si>
    <t xml:space="preserve"> 61 05 </t>
  </si>
  <si>
    <t>22 00 05</t>
  </si>
  <si>
    <t>28 04 10</t>
  </si>
  <si>
    <t>28 03 12</t>
  </si>
  <si>
    <t>30 08 02</t>
  </si>
  <si>
    <t>30 04 26</t>
  </si>
  <si>
    <t xml:space="preserve"> 42 06 00 </t>
  </si>
  <si>
    <t xml:space="preserve"> 74 07 </t>
  </si>
  <si>
    <t xml:space="preserve"> 42 05 27 </t>
  </si>
  <si>
    <t xml:space="preserve"> 74 03 </t>
  </si>
  <si>
    <t xml:space="preserve"> 42 02 00 </t>
  </si>
  <si>
    <t xml:space="preserve"> 72 07 </t>
  </si>
  <si>
    <t xml:space="preserve"> 42 02 02 </t>
  </si>
  <si>
    <t>26 11 00</t>
  </si>
  <si>
    <t>26 06 27</t>
  </si>
  <si>
    <t>37 06 18</t>
  </si>
  <si>
    <t>37 08 06</t>
  </si>
  <si>
    <t xml:space="preserve"> 30 07 04 </t>
  </si>
  <si>
    <t xml:space="preserve"> 64 05 </t>
  </si>
  <si>
    <t xml:space="preserve"> 31 03 29 </t>
  </si>
  <si>
    <t xml:space="preserve"> 64 02 </t>
  </si>
  <si>
    <t xml:space="preserve"> 42 02 08 </t>
  </si>
  <si>
    <t xml:space="preserve"> 42 01 17 </t>
  </si>
  <si>
    <t xml:space="preserve"> 32 09 20 </t>
  </si>
  <si>
    <t xml:space="preserve"> 63 09 </t>
  </si>
  <si>
    <t xml:space="preserve"> 33 08 14 </t>
  </si>
  <si>
    <t xml:space="preserve"> 63 06 </t>
  </si>
  <si>
    <t xml:space="preserve"> 36 11 14 </t>
  </si>
  <si>
    <t xml:space="preserve"> 36 09 19 </t>
  </si>
  <si>
    <t xml:space="preserve"> 59 10 </t>
  </si>
  <si>
    <t xml:space="preserve"> 35 03 20 </t>
  </si>
  <si>
    <t xml:space="preserve"> 59 06 </t>
  </si>
  <si>
    <t xml:space="preserve"> 34 08 09 </t>
  </si>
  <si>
    <t xml:space="preserve"> 58 11 </t>
  </si>
  <si>
    <t xml:space="preserve"> 33 07 00 </t>
  </si>
  <si>
    <t xml:space="preserve"> 63 01 </t>
  </si>
  <si>
    <t xml:space="preserve"> 34 03 24 </t>
  </si>
  <si>
    <t xml:space="preserve"> 62 10 </t>
  </si>
  <si>
    <t xml:space="preserve"> 24 05 29 </t>
  </si>
  <si>
    <t xml:space="preserve"> 54 02 </t>
  </si>
  <si>
    <t xml:space="preserve"> 24 07 24 </t>
  </si>
  <si>
    <t xml:space="preserve"> 53 08 </t>
  </si>
  <si>
    <t xml:space="preserve"> 29 09 17 </t>
  </si>
  <si>
    <t xml:space="preserve"> 63 00 </t>
  </si>
  <si>
    <t xml:space="preserve"> 29 10 23 </t>
  </si>
  <si>
    <t xml:space="preserve"> 32 03 19 </t>
  </si>
  <si>
    <t xml:space="preserve"> 62 08 </t>
  </si>
  <si>
    <t xml:space="preserve"> 32 09 22 </t>
  </si>
  <si>
    <t xml:space="preserve">   21 05   </t>
  </si>
  <si>
    <t xml:space="preserve">   19 02   </t>
  </si>
  <si>
    <t xml:space="preserve">   18 09   </t>
  </si>
  <si>
    <t>situation: 30 April 2020</t>
  </si>
  <si>
    <t>15 01 07</t>
  </si>
  <si>
    <t>16 03 12</t>
  </si>
  <si>
    <t>14 02 01</t>
  </si>
  <si>
    <t>15 05 00</t>
  </si>
  <si>
    <t>16 05 03</t>
  </si>
  <si>
    <t>13 03 27</t>
  </si>
  <si>
    <t>15 03 13</t>
  </si>
  <si>
    <t>17 09 25</t>
  </si>
  <si>
    <t>18 01 19</t>
  </si>
  <si>
    <t>15 00 08</t>
  </si>
  <si>
    <t>18 06 02</t>
  </si>
  <si>
    <t>25 11 03</t>
  </si>
  <si>
    <t>21 04 27</t>
  </si>
  <si>
    <t>28 11 13</t>
  </si>
  <si>
    <t>30 00 14</t>
  </si>
  <si>
    <t>23 05 06</t>
  </si>
  <si>
    <t>29 03 02</t>
  </si>
  <si>
    <t>33 03 14</t>
  </si>
  <si>
    <t>34 03 00</t>
  </si>
  <si>
    <t>25 07 08</t>
  </si>
  <si>
    <t>33 09 03</t>
  </si>
  <si>
    <t>35 06 03</t>
  </si>
  <si>
    <t>27 00 23</t>
  </si>
  <si>
    <t>36 05 01</t>
  </si>
  <si>
    <t>36 09 16</t>
  </si>
  <si>
    <t>37 08 23</t>
  </si>
  <si>
    <t>38 00 13</t>
  </si>
  <si>
    <t>29 06 14</t>
  </si>
  <si>
    <t>36 08 10</t>
  </si>
  <si>
    <t>38 06 18</t>
  </si>
  <si>
    <t>38 09 25</t>
  </si>
  <si>
    <t>29 04 06</t>
  </si>
  <si>
    <t>38 05 06</t>
  </si>
  <si>
    <t>38 07 21</t>
  </si>
  <si>
    <t>29 01 21</t>
  </si>
  <si>
    <t>37 10 28</t>
  </si>
  <si>
    <t>38 03 16</t>
  </si>
  <si>
    <t>38 04 12</t>
  </si>
  <si>
    <t>29 04 13</t>
  </si>
  <si>
    <t>39 02 15</t>
  </si>
  <si>
    <t>38 11 26</t>
  </si>
  <si>
    <t>29 08 23</t>
  </si>
  <si>
    <t>41 11 13</t>
  </si>
  <si>
    <t>40 08 22</t>
  </si>
  <si>
    <t>40 09 16</t>
  </si>
  <si>
    <t>13 05 15</t>
  </si>
  <si>
    <t>20 00 21</t>
  </si>
  <si>
    <t>10 09 25</t>
  </si>
  <si>
    <t>15 02 06</t>
  </si>
  <si>
    <t>16 05 10</t>
  </si>
  <si>
    <t>12 01 00</t>
  </si>
  <si>
    <t>17 05 06</t>
  </si>
  <si>
    <t>18 06 21</t>
  </si>
  <si>
    <t>11 03 20</t>
  </si>
  <si>
    <t>22 00 27</t>
  </si>
  <si>
    <t>22 05 15</t>
  </si>
  <si>
    <t>22 07 10</t>
  </si>
  <si>
    <t>24 05 21</t>
  </si>
  <si>
    <t>25 01 03</t>
  </si>
  <si>
    <t>14 01 14</t>
  </si>
  <si>
    <t>25 02 15</t>
  </si>
  <si>
    <t>32 01 02</t>
  </si>
  <si>
    <t>20 08 27</t>
  </si>
  <si>
    <t>30 06 22</t>
  </si>
  <si>
    <t>32 07 14</t>
  </si>
  <si>
    <t>32 10 26</t>
  </si>
  <si>
    <t>23 04 19</t>
  </si>
  <si>
    <t>33 01 24</t>
  </si>
  <si>
    <t>33 08 04</t>
  </si>
  <si>
    <t>33 11 18</t>
  </si>
  <si>
    <t>24 02 06</t>
  </si>
  <si>
    <t>33 09 20</t>
  </si>
  <si>
    <t>34 08 20</t>
  </si>
  <si>
    <t>34 11 03</t>
  </si>
  <si>
    <t>26 05 24</t>
  </si>
  <si>
    <t>35 02 11</t>
  </si>
  <si>
    <t>26 11 20</t>
  </si>
  <si>
    <t>35 05 00</t>
  </si>
  <si>
    <t>34 11 17</t>
  </si>
  <si>
    <t>26 00 19</t>
  </si>
  <si>
    <t>35 00 07</t>
  </si>
  <si>
    <t>35 00 29</t>
  </si>
  <si>
    <t>28 11 05</t>
  </si>
  <si>
    <t>36 11 06</t>
  </si>
  <si>
    <t>35 10 20</t>
  </si>
  <si>
    <t>36 00 14</t>
  </si>
  <si>
    <t>36 05 23</t>
  </si>
  <si>
    <t>36 07 14</t>
  </si>
  <si>
    <t>28 10 06</t>
  </si>
  <si>
    <t>30 02 14</t>
  </si>
  <si>
    <t>18 02 09</t>
  </si>
  <si>
    <t>15 02 03</t>
  </si>
  <si>
    <t>16 01 02</t>
  </si>
  <si>
    <t>14 02 04</t>
  </si>
  <si>
    <t>17 03 00</t>
  </si>
  <si>
    <t>15 07 06</t>
  </si>
  <si>
    <t>16 04 11</t>
  </si>
  <si>
    <t>13 05 27</t>
  </si>
  <si>
    <t>16 06 03</t>
  </si>
  <si>
    <t>17 10 11</t>
  </si>
  <si>
    <t>18 01 03</t>
  </si>
  <si>
    <t>15 01 21</t>
  </si>
  <si>
    <t>18 09 03</t>
  </si>
  <si>
    <t>25 09 12</t>
  </si>
  <si>
    <t>26 03 27</t>
  </si>
  <si>
    <t>21 07 16</t>
  </si>
  <si>
    <t>28 09 06</t>
  </si>
  <si>
    <t>31 02 00</t>
  </si>
  <si>
    <t>32 07 25</t>
  </si>
  <si>
    <t>25 00 04</t>
  </si>
  <si>
    <t>31 11 28</t>
  </si>
  <si>
    <t>34 02 02</t>
  </si>
  <si>
    <t>35 04 21</t>
  </si>
  <si>
    <t>26 05 02</t>
  </si>
  <si>
    <t>34 10 24</t>
  </si>
  <si>
    <t>36 00 28</t>
  </si>
  <si>
    <t>36 10 11</t>
  </si>
  <si>
    <t>27 08 19</t>
  </si>
  <si>
    <t>36 08 23</t>
  </si>
  <si>
    <t>37 09 19</t>
  </si>
  <si>
    <t>38 03 28</t>
  </si>
  <si>
    <t>29 10 02</t>
  </si>
  <si>
    <t>37 01 13</t>
  </si>
  <si>
    <t>39 01 22</t>
  </si>
  <si>
    <t>39 06 25</t>
  </si>
  <si>
    <t>30 11 20</t>
  </si>
  <si>
    <t>37 04 10</t>
  </si>
  <si>
    <t>39 11 19</t>
  </si>
  <si>
    <t>40 03 19</t>
  </si>
  <si>
    <t>30 09 11</t>
  </si>
  <si>
    <t>37 10 22</t>
  </si>
  <si>
    <t>39 10 16</t>
  </si>
  <si>
    <t>40 02 11</t>
  </si>
  <si>
    <t>30 07 05</t>
  </si>
  <si>
    <t>38 02 19</t>
  </si>
  <si>
    <t>39 08 18</t>
  </si>
  <si>
    <t>39 10 11</t>
  </si>
  <si>
    <t>29 08 04</t>
  </si>
  <si>
    <t>30 10 18</t>
  </si>
  <si>
    <t>42 02 03</t>
  </si>
  <si>
    <t>41 03 09</t>
  </si>
  <si>
    <t>41 04 00</t>
  </si>
  <si>
    <t>40 01 15</t>
  </si>
  <si>
    <t>33 01 20</t>
  </si>
  <si>
    <t>22 05 09</t>
  </si>
  <si>
    <t>29 02 22</t>
  </si>
  <si>
    <t xml:space="preserve"> 32 00 23  </t>
  </si>
  <si>
    <t xml:space="preserve"> 34 09 27  </t>
  </si>
  <si>
    <t xml:space="preserve"> 31 02 03  </t>
  </si>
  <si>
    <t>30 08 14</t>
  </si>
  <si>
    <t xml:space="preserve"> 33 00 16  </t>
  </si>
  <si>
    <t xml:space="preserve"> 33 01 08  </t>
  </si>
  <si>
    <t>18 07 24</t>
  </si>
  <si>
    <t>28 07 19</t>
  </si>
  <si>
    <t xml:space="preserve"> 37 08 06  </t>
  </si>
  <si>
    <t xml:space="preserve"> 29 04 26  </t>
  </si>
  <si>
    <t xml:space="preserve"> 33 01 01  </t>
  </si>
  <si>
    <t xml:space="preserve"> 27 08 28  </t>
  </si>
  <si>
    <t xml:space="preserve"> 29 01 28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</si>
</sst>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9"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1">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15170</c:v>
                </c:pt>
                <c:pt idx="1">
                  <c:v>14341</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16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1.22</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April 2020</c:v>
                </c:pt>
                <c:pt idx="1">
                  <c:v>OVERALL number of insurees as of 30 April 2020</c:v>
                </c:pt>
              </c:strCache>
            </c:strRef>
          </c:cat>
          <c:val>
            <c:numRef>
              <c:f>'stranica 1 i 2'!$C$45:$C$46</c:f>
              <c:numCache>
                <c:formatCode>0</c:formatCode>
                <c:ptCount val="2"/>
                <c:pt idx="0">
                  <c:v>1520590</c:v>
                </c:pt>
                <c:pt idx="1">
                  <c:v>1243309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April 2020</c:v>
                </c:pt>
                <c:pt idx="1">
                  <c:v>OVERALL number of insurees as of 30 April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2829.64</c:v>
                </c:pt>
                <c:pt idx="1">
                  <c:v>2893.646347578348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2829.64</c:v>
                </c:pt>
                <c:pt idx="1">
                  <c:v>2893.646347578348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42.151646059883809</c:v>
                </c:pt>
                <c:pt idx="1">
                  <c:v>43.105114666741365</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3571</c:v>
                </c:pt>
                <c:pt idx="1">
                  <c:v>24924</c:v>
                </c:pt>
                <c:pt idx="2">
                  <c:v>95331</c:v>
                </c:pt>
                <c:pt idx="3">
                  <c:v>151522</c:v>
                </c:pt>
                <c:pt idx="4">
                  <c:v>196585</c:v>
                </c:pt>
                <c:pt idx="5">
                  <c:v>150627</c:v>
                </c:pt>
                <c:pt idx="6">
                  <c:v>106956</c:v>
                </c:pt>
                <c:pt idx="7">
                  <c:v>76608</c:v>
                </c:pt>
                <c:pt idx="8">
                  <c:v>61054</c:v>
                </c:pt>
                <c:pt idx="9">
                  <c:v>37138</c:v>
                </c:pt>
                <c:pt idx="10">
                  <c:v>38161</c:v>
                </c:pt>
                <c:pt idx="11">
                  <c:v>16303</c:v>
                </c:pt>
                <c:pt idx="12">
                  <c:v>6259</c:v>
                </c:pt>
                <c:pt idx="13">
                  <c:v>6745</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146</c:v>
                </c:pt>
                <c:pt idx="1">
                  <c:v>10815</c:v>
                </c:pt>
                <c:pt idx="2">
                  <c:v>9286</c:v>
                </c:pt>
                <c:pt idx="3">
                  <c:v>16469</c:v>
                </c:pt>
                <c:pt idx="4">
                  <c:v>64841</c:v>
                </c:pt>
                <c:pt idx="5">
                  <c:v>46787</c:v>
                </c:pt>
                <c:pt idx="6">
                  <c:v>33694</c:v>
                </c:pt>
                <c:pt idx="7">
                  <c:v>25900</c:v>
                </c:pt>
                <c:pt idx="8">
                  <c:v>19804</c:v>
                </c:pt>
                <c:pt idx="9">
                  <c:v>10715</c:v>
                </c:pt>
                <c:pt idx="10">
                  <c:v>11027</c:v>
                </c:pt>
                <c:pt idx="11">
                  <c:v>4906</c:v>
                </c:pt>
                <c:pt idx="12">
                  <c:v>1493</c:v>
                </c:pt>
                <c:pt idx="13">
                  <c:v>773</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3425</c:v>
                </c:pt>
                <c:pt idx="1">
                  <c:v>14109</c:v>
                </c:pt>
                <c:pt idx="2">
                  <c:v>86045</c:v>
                </c:pt>
                <c:pt idx="3">
                  <c:v>135053</c:v>
                </c:pt>
                <c:pt idx="4">
                  <c:v>131744</c:v>
                </c:pt>
                <c:pt idx="5">
                  <c:v>103840</c:v>
                </c:pt>
                <c:pt idx="6">
                  <c:v>73262</c:v>
                </c:pt>
                <c:pt idx="7">
                  <c:v>50708</c:v>
                </c:pt>
                <c:pt idx="8">
                  <c:v>41250</c:v>
                </c:pt>
                <c:pt idx="9">
                  <c:v>26423</c:v>
                </c:pt>
                <c:pt idx="10">
                  <c:v>27134</c:v>
                </c:pt>
                <c:pt idx="11">
                  <c:v>11397</c:v>
                </c:pt>
                <c:pt idx="12">
                  <c:v>4766</c:v>
                </c:pt>
                <c:pt idx="13">
                  <c:v>5972</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15702</c:v>
                </c:pt>
                <c:pt idx="2" formatCode="General">
                  <c:v>3837</c:v>
                </c:pt>
                <c:pt idx="3" formatCode="General">
                  <c:v>2763</c:v>
                </c:pt>
                <c:pt idx="4" formatCode="General">
                  <c:v>71180</c:v>
                </c:pt>
                <c:pt idx="5" formatCode="General">
                  <c:v>43860</c:v>
                </c:pt>
                <c:pt idx="6" formatCode="General">
                  <c:v>5289</c:v>
                </c:pt>
                <c:pt idx="7" formatCode="General">
                  <c:v>142</c:v>
                </c:pt>
                <c:pt idx="8" formatCode="General">
                  <c:v>9216</c:v>
                </c:pt>
                <c:pt idx="9" formatCode="General">
                  <c:v>674</c:v>
                </c:pt>
                <c:pt idx="10" formatCode="General">
                  <c:v>92</c:v>
                </c:pt>
                <c:pt idx="11" formatCode="General">
                  <c:v>30</c:v>
                </c:pt>
                <c:pt idx="12" formatCode="General">
                  <c:v>140</c:v>
                </c:pt>
                <c:pt idx="13" formatCode="General">
                  <c:v>254</c:v>
                </c:pt>
                <c:pt idx="14" formatCode="General">
                  <c:v>865</c:v>
                </c:pt>
                <c:pt idx="15" formatCode="General">
                  <c:v>183</c:v>
                </c:pt>
                <c:pt idx="16" formatCode="General">
                  <c:v>6683</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3914.95</c:v>
                </c:pt>
                <c:pt idx="2">
                  <c:v>2501.5100000000002</c:v>
                </c:pt>
                <c:pt idx="3">
                  <c:v>3996.95</c:v>
                </c:pt>
                <c:pt idx="4">
                  <c:v>5957.51</c:v>
                </c:pt>
                <c:pt idx="5">
                  <c:v>2783.46</c:v>
                </c:pt>
                <c:pt idx="6">
                  <c:v>3317.58</c:v>
                </c:pt>
                <c:pt idx="7">
                  <c:v>3216.97</c:v>
                </c:pt>
                <c:pt idx="8">
                  <c:v>2940.45</c:v>
                </c:pt>
                <c:pt idx="9">
                  <c:v>10082.66</c:v>
                </c:pt>
                <c:pt idx="10">
                  <c:v>3362.76</c:v>
                </c:pt>
                <c:pt idx="11">
                  <c:v>3877.71</c:v>
                </c:pt>
                <c:pt idx="12">
                  <c:v>9183.1299999999992</c:v>
                </c:pt>
                <c:pt idx="13">
                  <c:v>3958.54</c:v>
                </c:pt>
                <c:pt idx="14">
                  <c:v>3206.45</c:v>
                </c:pt>
                <c:pt idx="15">
                  <c:v>2125.3200000000002</c:v>
                </c:pt>
                <c:pt idx="16">
                  <c:v>3283.52</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M42" sqref="M42"/>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9" customWidth="1"/>
    <col min="13" max="19" width="9.140625" style="149"/>
    <col min="20" max="22" width="9.140625" style="153"/>
    <col min="23" max="16384" width="9.140625" style="2"/>
  </cols>
  <sheetData>
    <row r="1" spans="1:22" ht="16.5" customHeight="1" x14ac:dyDescent="0.25">
      <c r="A1" s="175" t="s">
        <v>172</v>
      </c>
      <c r="B1" s="175"/>
      <c r="C1" s="175"/>
      <c r="D1" s="175"/>
      <c r="E1" s="175"/>
      <c r="F1" s="175"/>
      <c r="G1" s="175"/>
      <c r="H1" s="175"/>
      <c r="I1" s="175"/>
      <c r="J1" s="175"/>
      <c r="K1" s="175"/>
    </row>
    <row r="2" spans="1:22" ht="12.75" customHeight="1" x14ac:dyDescent="0.25">
      <c r="A2" s="141" t="s">
        <v>108</v>
      </c>
      <c r="B2" s="126"/>
      <c r="C2" s="126"/>
      <c r="D2" s="126"/>
      <c r="E2" s="126"/>
      <c r="F2" s="126"/>
      <c r="G2" s="126"/>
      <c r="H2" s="126"/>
      <c r="I2" s="126"/>
      <c r="J2" s="126"/>
      <c r="K2" s="126"/>
    </row>
    <row r="3" spans="1:22" s="1" customFormat="1" ht="15.75" x14ac:dyDescent="0.2">
      <c r="A3" s="179" t="s">
        <v>56</v>
      </c>
      <c r="B3" s="176" t="s">
        <v>34</v>
      </c>
      <c r="C3" s="176" t="s">
        <v>39</v>
      </c>
      <c r="D3" s="176" t="s">
        <v>35</v>
      </c>
      <c r="E3" s="177" t="s">
        <v>36</v>
      </c>
      <c r="F3" s="173" t="s">
        <v>57</v>
      </c>
      <c r="G3" s="173"/>
      <c r="H3" s="173"/>
      <c r="I3" s="173"/>
      <c r="J3" s="173"/>
      <c r="K3" s="173"/>
      <c r="L3" s="113"/>
      <c r="M3" s="113"/>
      <c r="N3" s="113"/>
      <c r="O3" s="113"/>
      <c r="P3" s="113"/>
      <c r="Q3" s="113"/>
      <c r="R3" s="113"/>
      <c r="S3" s="113"/>
      <c r="T3" s="154"/>
      <c r="U3" s="154"/>
      <c r="V3" s="154"/>
    </row>
    <row r="4" spans="1:22" s="1" customFormat="1" ht="54" customHeight="1" x14ac:dyDescent="0.2">
      <c r="A4" s="179"/>
      <c r="B4" s="176"/>
      <c r="C4" s="176"/>
      <c r="D4" s="176"/>
      <c r="E4" s="178"/>
      <c r="F4" s="123" t="s">
        <v>37</v>
      </c>
      <c r="G4" s="123" t="s">
        <v>38</v>
      </c>
      <c r="H4" s="123" t="s">
        <v>35</v>
      </c>
      <c r="I4" s="123" t="s">
        <v>36</v>
      </c>
      <c r="J4" s="124" t="s">
        <v>40</v>
      </c>
      <c r="K4" s="117" t="s">
        <v>41</v>
      </c>
      <c r="L4" s="113"/>
      <c r="M4" s="113"/>
      <c r="N4" s="113"/>
      <c r="O4" s="113"/>
      <c r="P4" s="113"/>
      <c r="Q4" s="113"/>
      <c r="R4" s="113"/>
      <c r="S4" s="113"/>
      <c r="T4" s="154"/>
      <c r="U4" s="154"/>
      <c r="V4" s="154"/>
    </row>
    <row r="5" spans="1:22" s="1" customFormat="1" ht="15.75" x14ac:dyDescent="0.2">
      <c r="A5" s="172" t="s">
        <v>42</v>
      </c>
      <c r="B5" s="172"/>
      <c r="C5" s="172"/>
      <c r="D5" s="172"/>
      <c r="E5" s="172"/>
      <c r="F5" s="172"/>
      <c r="G5" s="172"/>
      <c r="H5" s="172"/>
      <c r="I5" s="172"/>
      <c r="J5" s="172"/>
      <c r="K5" s="172"/>
      <c r="L5" s="113"/>
      <c r="M5" s="113"/>
      <c r="N5" s="113"/>
      <c r="O5" s="113"/>
      <c r="P5" s="113"/>
      <c r="Q5" s="113"/>
      <c r="R5" s="113"/>
      <c r="S5" s="113"/>
      <c r="T5" s="154"/>
      <c r="U5" s="154"/>
      <c r="V5" s="154"/>
    </row>
    <row r="6" spans="1:22" s="1" customFormat="1" ht="13.5" customHeight="1" x14ac:dyDescent="0.2">
      <c r="A6" s="27" t="s">
        <v>43</v>
      </c>
      <c r="B6" s="127">
        <v>500188</v>
      </c>
      <c r="C6" s="28">
        <v>2733.15</v>
      </c>
      <c r="D6" s="29" t="s">
        <v>174</v>
      </c>
      <c r="E6" s="29" t="s">
        <v>115</v>
      </c>
      <c r="F6" s="135">
        <v>410926</v>
      </c>
      <c r="G6" s="30">
        <v>3154.08</v>
      </c>
      <c r="H6" s="31" t="s">
        <v>175</v>
      </c>
      <c r="I6" s="32" t="s">
        <v>115</v>
      </c>
      <c r="J6" s="33">
        <f t="shared" ref="J6:J15" si="0">G6/$C$48*100</f>
        <v>46.984656636377174</v>
      </c>
      <c r="K6" s="33">
        <f>F6/$F$15*100</f>
        <v>42.285734278399318</v>
      </c>
      <c r="L6" s="113"/>
      <c r="M6" s="113"/>
      <c r="N6" s="113"/>
      <c r="O6" s="113"/>
      <c r="P6" s="152"/>
      <c r="Q6" s="152"/>
      <c r="R6" s="113"/>
      <c r="S6" s="113"/>
      <c r="T6" s="154"/>
      <c r="U6" s="154"/>
      <c r="V6" s="154"/>
    </row>
    <row r="7" spans="1:22" s="1" customFormat="1" ht="13.5" customHeight="1" x14ac:dyDescent="0.2">
      <c r="A7" s="34" t="s">
        <v>44</v>
      </c>
      <c r="B7" s="128">
        <v>34090</v>
      </c>
      <c r="C7" s="35">
        <v>3663.53</v>
      </c>
      <c r="D7" s="36" t="s">
        <v>176</v>
      </c>
      <c r="E7" s="36" t="s">
        <v>122</v>
      </c>
      <c r="F7" s="136">
        <v>29788</v>
      </c>
      <c r="G7" s="37">
        <v>3864.12</v>
      </c>
      <c r="H7" s="38" t="s">
        <v>177</v>
      </c>
      <c r="I7" s="39" t="s">
        <v>118</v>
      </c>
      <c r="J7" s="40">
        <f t="shared" si="0"/>
        <v>57.5617458662297</v>
      </c>
      <c r="K7" s="40">
        <f>F7/$F$15*100</f>
        <v>3.0652902291044102</v>
      </c>
      <c r="L7" s="113"/>
      <c r="M7" s="113"/>
      <c r="N7" s="113"/>
      <c r="O7" s="113"/>
      <c r="P7" s="152"/>
      <c r="Q7" s="152"/>
      <c r="R7" s="113"/>
      <c r="S7" s="113"/>
      <c r="T7" s="154"/>
      <c r="U7" s="154"/>
      <c r="V7" s="154"/>
    </row>
    <row r="8" spans="1:22" s="1" customFormat="1" ht="13.5" customHeight="1" x14ac:dyDescent="0.2">
      <c r="A8" s="34" t="s">
        <v>112</v>
      </c>
      <c r="B8" s="128">
        <v>84216</v>
      </c>
      <c r="C8" s="35">
        <v>2409.4499999999998</v>
      </c>
      <c r="D8" s="36" t="s">
        <v>178</v>
      </c>
      <c r="E8" s="36" t="s">
        <v>179</v>
      </c>
      <c r="F8" s="136">
        <v>72543</v>
      </c>
      <c r="G8" s="37">
        <v>2719.58</v>
      </c>
      <c r="H8" s="38" t="s">
        <v>180</v>
      </c>
      <c r="I8" s="39" t="s">
        <v>137</v>
      </c>
      <c r="J8" s="40">
        <f t="shared" si="0"/>
        <v>40.512140622672426</v>
      </c>
      <c r="K8" s="40">
        <f t="shared" ref="K8:K14" si="1">F8/$F$15*100</f>
        <v>7.4649304783779113</v>
      </c>
      <c r="L8" s="113"/>
      <c r="M8" s="113"/>
      <c r="N8" s="113"/>
      <c r="O8" s="113"/>
      <c r="P8" s="152"/>
      <c r="Q8" s="152"/>
      <c r="R8" s="113"/>
      <c r="S8" s="113"/>
      <c r="T8" s="154"/>
      <c r="U8" s="154"/>
      <c r="V8" s="154"/>
    </row>
    <row r="9" spans="1:22" s="1" customFormat="1" ht="14.25" customHeight="1" x14ac:dyDescent="0.2">
      <c r="A9" s="41" t="s">
        <v>90</v>
      </c>
      <c r="B9" s="129">
        <v>618494</v>
      </c>
      <c r="C9" s="42">
        <v>2740.35</v>
      </c>
      <c r="D9" s="43" t="s">
        <v>181</v>
      </c>
      <c r="E9" s="43" t="s">
        <v>182</v>
      </c>
      <c r="F9" s="137">
        <v>513257</v>
      </c>
      <c r="G9" s="44">
        <v>3133.88</v>
      </c>
      <c r="H9" s="45" t="s">
        <v>183</v>
      </c>
      <c r="I9" s="46" t="s">
        <v>110</v>
      </c>
      <c r="J9" s="78">
        <f t="shared" si="0"/>
        <v>46.683747951735441</v>
      </c>
      <c r="K9" s="78">
        <f t="shared" si="1"/>
        <v>52.815954985881639</v>
      </c>
      <c r="L9" s="113"/>
      <c r="M9" s="113"/>
      <c r="N9" s="113"/>
      <c r="O9" s="113"/>
      <c r="P9" s="152"/>
      <c r="Q9" s="152"/>
      <c r="R9" s="113"/>
      <c r="S9" s="113"/>
      <c r="T9" s="154"/>
      <c r="U9" s="154"/>
      <c r="V9" s="154"/>
    </row>
    <row r="10" spans="1:22" s="1" customFormat="1" ht="13.5" customHeight="1" x14ac:dyDescent="0.2">
      <c r="A10" s="47" t="s">
        <v>45</v>
      </c>
      <c r="B10" s="128">
        <v>200940</v>
      </c>
      <c r="C10" s="35">
        <v>2622.39</v>
      </c>
      <c r="D10" s="36" t="s">
        <v>184</v>
      </c>
      <c r="E10" s="36" t="s">
        <v>185</v>
      </c>
      <c r="F10" s="136">
        <v>164615</v>
      </c>
      <c r="G10" s="37">
        <v>2926.22</v>
      </c>
      <c r="H10" s="38" t="s">
        <v>186</v>
      </c>
      <c r="I10" s="39" t="s">
        <v>138</v>
      </c>
      <c r="J10" s="40">
        <f t="shared" si="0"/>
        <v>43.590347087740199</v>
      </c>
      <c r="K10" s="40">
        <f t="shared" si="1"/>
        <v>16.939463913791542</v>
      </c>
      <c r="L10" s="113"/>
      <c r="M10" s="113"/>
      <c r="N10" s="113"/>
      <c r="O10" s="113"/>
      <c r="P10" s="152"/>
      <c r="Q10" s="152"/>
      <c r="R10" s="152"/>
      <c r="S10" s="152"/>
      <c r="T10" s="154"/>
      <c r="U10" s="154"/>
      <c r="V10" s="154"/>
    </row>
    <row r="11" spans="1:22" s="1" customFormat="1" ht="13.5" customHeight="1" x14ac:dyDescent="0.2">
      <c r="A11" s="48" t="s">
        <v>54</v>
      </c>
      <c r="B11" s="128">
        <v>323</v>
      </c>
      <c r="C11" s="35">
        <v>2866.87</v>
      </c>
      <c r="D11" s="36" t="s">
        <v>187</v>
      </c>
      <c r="E11" s="36" t="s">
        <v>188</v>
      </c>
      <c r="F11" s="136">
        <v>314</v>
      </c>
      <c r="G11" s="37">
        <v>2878.5</v>
      </c>
      <c r="H11" s="38" t="s">
        <v>139</v>
      </c>
      <c r="I11" s="39" t="s">
        <v>188</v>
      </c>
      <c r="J11" s="40">
        <f t="shared" si="0"/>
        <v>42.879487561447938</v>
      </c>
      <c r="K11" s="40">
        <f t="shared" si="1"/>
        <v>3.2311707128333048E-2</v>
      </c>
      <c r="L11" s="113"/>
      <c r="M11" s="113"/>
      <c r="N11" s="113"/>
      <c r="O11" s="113"/>
      <c r="P11" s="152"/>
      <c r="Q11" s="152"/>
      <c r="R11" s="152"/>
      <c r="S11" s="152"/>
      <c r="T11" s="154"/>
      <c r="U11" s="154"/>
      <c r="V11" s="154"/>
    </row>
    <row r="12" spans="1:22" s="1" customFormat="1" ht="14.25" customHeight="1" x14ac:dyDescent="0.2">
      <c r="A12" s="41" t="s">
        <v>91</v>
      </c>
      <c r="B12" s="129">
        <v>819757</v>
      </c>
      <c r="C12" s="42">
        <v>2711.49</v>
      </c>
      <c r="D12" s="43" t="s">
        <v>189</v>
      </c>
      <c r="E12" s="43" t="s">
        <v>140</v>
      </c>
      <c r="F12" s="137">
        <v>678186</v>
      </c>
      <c r="G12" s="44">
        <v>3083.35</v>
      </c>
      <c r="H12" s="45" t="s">
        <v>190</v>
      </c>
      <c r="I12" s="46" t="s">
        <v>111</v>
      </c>
      <c r="J12" s="78">
        <f t="shared" si="0"/>
        <v>45.931029346044987</v>
      </c>
      <c r="K12" s="78">
        <f t="shared" si="1"/>
        <v>69.787730606801517</v>
      </c>
      <c r="L12" s="113"/>
      <c r="M12" s="113"/>
      <c r="N12" s="113"/>
      <c r="O12" s="113"/>
      <c r="P12" s="152"/>
      <c r="Q12" s="152"/>
      <c r="R12" s="152"/>
      <c r="S12" s="152"/>
      <c r="T12" s="154"/>
      <c r="U12" s="154"/>
      <c r="V12" s="154"/>
    </row>
    <row r="13" spans="1:22" s="1" customFormat="1" ht="12" customHeight="1" x14ac:dyDescent="0.2">
      <c r="A13" s="47" t="s">
        <v>113</v>
      </c>
      <c r="B13" s="128">
        <v>111031</v>
      </c>
      <c r="C13" s="35">
        <v>2056.81</v>
      </c>
      <c r="D13" s="36" t="s">
        <v>191</v>
      </c>
      <c r="E13" s="36" t="s">
        <v>192</v>
      </c>
      <c r="F13" s="136">
        <v>104847</v>
      </c>
      <c r="G13" s="37">
        <v>2149.7600000000002</v>
      </c>
      <c r="H13" s="38" t="s">
        <v>193</v>
      </c>
      <c r="I13" s="39" t="s">
        <v>141</v>
      </c>
      <c r="J13" s="40">
        <f t="shared" si="0"/>
        <v>32.023834351258756</v>
      </c>
      <c r="K13" s="40">
        <f t="shared" si="1"/>
        <v>10.78912597861253</v>
      </c>
      <c r="L13" s="113"/>
      <c r="M13" s="113"/>
      <c r="N13" s="113"/>
      <c r="O13" s="113"/>
      <c r="P13" s="152"/>
      <c r="Q13" s="152"/>
      <c r="R13" s="152"/>
      <c r="S13" s="152"/>
      <c r="T13" s="154"/>
      <c r="U13" s="154"/>
      <c r="V13" s="154"/>
    </row>
    <row r="14" spans="1:22" s="1" customFormat="1" ht="12" customHeight="1" x14ac:dyDescent="0.2">
      <c r="A14" s="47" t="s">
        <v>47</v>
      </c>
      <c r="B14" s="128">
        <v>218956</v>
      </c>
      <c r="C14" s="35">
        <v>2063.4699999999998</v>
      </c>
      <c r="D14" s="36" t="s">
        <v>194</v>
      </c>
      <c r="E14" s="36" t="s">
        <v>123</v>
      </c>
      <c r="F14" s="136">
        <v>188751</v>
      </c>
      <c r="G14" s="37">
        <v>2295.7199999999998</v>
      </c>
      <c r="H14" s="38" t="s">
        <v>195</v>
      </c>
      <c r="I14" s="39" t="s">
        <v>117</v>
      </c>
      <c r="J14" s="40">
        <f t="shared" si="0"/>
        <v>34.198123044838368</v>
      </c>
      <c r="K14" s="40">
        <f t="shared" si="1"/>
        <v>19.423143414585958</v>
      </c>
      <c r="L14" s="113"/>
      <c r="M14" s="113"/>
      <c r="N14" s="113"/>
      <c r="O14" s="113"/>
      <c r="P14" s="152"/>
      <c r="Q14" s="152"/>
      <c r="R14" s="152"/>
      <c r="S14" s="152"/>
      <c r="T14" s="154"/>
      <c r="U14" s="154"/>
      <c r="V14" s="154"/>
    </row>
    <row r="15" spans="1:22" s="1" customFormat="1" x14ac:dyDescent="0.25">
      <c r="A15" s="49" t="s">
        <v>48</v>
      </c>
      <c r="B15" s="130">
        <v>1149744</v>
      </c>
      <c r="C15" s="50">
        <v>2524.86</v>
      </c>
      <c r="D15" s="51" t="s">
        <v>196</v>
      </c>
      <c r="E15" s="51" t="s">
        <v>119</v>
      </c>
      <c r="F15" s="130">
        <v>971784</v>
      </c>
      <c r="G15" s="50">
        <v>2829.64</v>
      </c>
      <c r="H15" s="51" t="s">
        <v>197</v>
      </c>
      <c r="I15" s="51" t="s">
        <v>120</v>
      </c>
      <c r="J15" s="52">
        <f t="shared" si="0"/>
        <v>42.151646059883809</v>
      </c>
      <c r="K15" s="52"/>
      <c r="L15" s="148">
        <v>30</v>
      </c>
      <c r="M15" s="113"/>
      <c r="N15" s="113"/>
      <c r="O15" s="162"/>
      <c r="P15" s="152"/>
      <c r="Q15" s="152"/>
      <c r="R15" s="152"/>
      <c r="S15" s="152"/>
      <c r="T15" s="154"/>
      <c r="U15" s="154"/>
      <c r="V15" s="154"/>
    </row>
    <row r="16" spans="1:22" s="1" customFormat="1" ht="12.75" customHeight="1" x14ac:dyDescent="0.2">
      <c r="A16" s="118" t="s">
        <v>92</v>
      </c>
      <c r="B16" s="131">
        <v>103662</v>
      </c>
      <c r="C16" s="19">
        <v>3852.02</v>
      </c>
      <c r="D16" s="20" t="s">
        <v>198</v>
      </c>
      <c r="E16" s="21" t="s">
        <v>199</v>
      </c>
      <c r="F16" s="131">
        <v>80900</v>
      </c>
      <c r="G16" s="19">
        <v>4669.75</v>
      </c>
      <c r="H16" s="20" t="s">
        <v>200</v>
      </c>
      <c r="I16" s="21" t="s">
        <v>201</v>
      </c>
      <c r="J16" s="22">
        <f>G16/C48*100</f>
        <v>69.562788619097276</v>
      </c>
      <c r="K16" s="22"/>
      <c r="L16" s="113"/>
      <c r="M16" s="113"/>
      <c r="N16" s="113"/>
      <c r="O16" s="113"/>
      <c r="P16" s="152"/>
      <c r="Q16" s="152"/>
      <c r="R16" s="152"/>
      <c r="S16" s="152"/>
      <c r="T16" s="154"/>
      <c r="U16" s="154"/>
      <c r="V16" s="154"/>
    </row>
    <row r="17" spans="1:26" s="1" customFormat="1" ht="12.75" customHeight="1" x14ac:dyDescent="0.2">
      <c r="A17" s="119" t="s">
        <v>63</v>
      </c>
      <c r="B17" s="132">
        <v>197291</v>
      </c>
      <c r="C17" s="23">
        <v>3530.4</v>
      </c>
      <c r="D17" s="24" t="s">
        <v>202</v>
      </c>
      <c r="E17" s="25" t="s">
        <v>203</v>
      </c>
      <c r="F17" s="132">
        <v>157889</v>
      </c>
      <c r="G17" s="23">
        <v>4139.45</v>
      </c>
      <c r="H17" s="24" t="s">
        <v>204</v>
      </c>
      <c r="I17" s="25" t="s">
        <v>111</v>
      </c>
      <c r="J17" s="26">
        <f>G17/C48*100</f>
        <v>61.663190823774762</v>
      </c>
      <c r="K17" s="26">
        <f>F17/F15*100</f>
        <v>16.247334798679542</v>
      </c>
      <c r="L17" s="113"/>
      <c r="M17" s="113"/>
      <c r="N17" s="113"/>
      <c r="O17" s="113"/>
      <c r="P17" s="152"/>
      <c r="Q17" s="152"/>
      <c r="R17" s="152"/>
      <c r="S17" s="152"/>
      <c r="T17" s="154"/>
      <c r="U17" s="154"/>
      <c r="V17" s="154"/>
    </row>
    <row r="18" spans="1:26" s="1" customFormat="1" ht="12.75" customHeight="1" x14ac:dyDescent="0.2">
      <c r="A18" s="53" t="s">
        <v>49</v>
      </c>
      <c r="B18" s="133">
        <v>261387</v>
      </c>
      <c r="C18" s="4">
        <v>1690.7</v>
      </c>
      <c r="D18" s="5" t="s">
        <v>205</v>
      </c>
      <c r="E18" s="6" t="s">
        <v>32</v>
      </c>
      <c r="F18" s="133">
        <v>225004</v>
      </c>
      <c r="G18" s="4">
        <v>1843.6440172619155</v>
      </c>
      <c r="H18" s="5" t="s">
        <v>206</v>
      </c>
      <c r="I18" s="6" t="s">
        <v>32</v>
      </c>
      <c r="J18" s="10">
        <f>G18/C48*100</f>
        <v>27.463786939697833</v>
      </c>
      <c r="K18" s="10">
        <f>F18/F15*100</f>
        <v>23.153704938546014</v>
      </c>
      <c r="L18" s="113"/>
      <c r="M18" s="113"/>
      <c r="N18" s="113"/>
      <c r="O18" s="113"/>
      <c r="P18" s="152"/>
      <c r="Q18" s="152"/>
      <c r="R18" s="152"/>
      <c r="S18" s="152"/>
      <c r="T18" s="154"/>
      <c r="U18" s="154"/>
      <c r="V18" s="154"/>
    </row>
    <row r="19" spans="1:26" s="1" customFormat="1" ht="23.25" customHeight="1" x14ac:dyDescent="0.2">
      <c r="A19" s="54" t="s">
        <v>51</v>
      </c>
      <c r="B19" s="134">
        <v>1754</v>
      </c>
      <c r="C19" s="7">
        <v>7141.63</v>
      </c>
      <c r="D19" s="9" t="s">
        <v>207</v>
      </c>
      <c r="E19" s="8" t="s">
        <v>32</v>
      </c>
      <c r="F19" s="134">
        <v>1618</v>
      </c>
      <c r="G19" s="7">
        <v>7459.23</v>
      </c>
      <c r="H19" s="9" t="s">
        <v>208</v>
      </c>
      <c r="I19" s="8" t="s">
        <v>32</v>
      </c>
      <c r="J19" s="11">
        <f>G19/C48*100</f>
        <v>111.11619246238639</v>
      </c>
      <c r="K19" s="11">
        <f>F19/F15*100</f>
        <v>0.16649790488421295</v>
      </c>
      <c r="L19" s="113"/>
      <c r="M19" s="113"/>
      <c r="N19" s="113"/>
      <c r="O19" s="113"/>
      <c r="P19" s="152"/>
      <c r="Q19" s="152"/>
      <c r="R19" s="113"/>
      <c r="S19" s="113"/>
      <c r="T19" s="154"/>
      <c r="U19" s="154"/>
      <c r="V19" s="154"/>
    </row>
    <row r="20" spans="1:26" ht="45.75" customHeight="1" x14ac:dyDescent="0.25">
      <c r="A20" s="174" t="s">
        <v>173</v>
      </c>
      <c r="B20" s="174"/>
      <c r="C20" s="174"/>
      <c r="D20" s="174"/>
      <c r="E20" s="174"/>
      <c r="F20" s="174"/>
      <c r="G20" s="174"/>
      <c r="H20" s="174"/>
      <c r="I20" s="174"/>
      <c r="J20" s="174"/>
      <c r="K20" s="174"/>
      <c r="L20" s="150"/>
    </row>
    <row r="21" spans="1:26" s="1" customFormat="1" ht="15.75" customHeight="1" x14ac:dyDescent="0.2">
      <c r="A21" s="179" t="s">
        <v>56</v>
      </c>
      <c r="B21" s="176" t="s">
        <v>34</v>
      </c>
      <c r="C21" s="176" t="s">
        <v>39</v>
      </c>
      <c r="D21" s="176" t="s">
        <v>35</v>
      </c>
      <c r="E21" s="177" t="s">
        <v>36</v>
      </c>
      <c r="F21" s="173" t="s">
        <v>57</v>
      </c>
      <c r="G21" s="173"/>
      <c r="H21" s="173"/>
      <c r="I21" s="173"/>
      <c r="J21" s="173"/>
      <c r="K21" s="173"/>
      <c r="L21" s="113"/>
      <c r="M21" s="113"/>
      <c r="N21" s="113"/>
      <c r="O21" s="113"/>
      <c r="P21" s="113"/>
      <c r="Q21" s="113"/>
      <c r="R21" s="113"/>
      <c r="S21" s="113"/>
      <c r="T21" s="154"/>
      <c r="U21" s="154"/>
      <c r="V21" s="154"/>
    </row>
    <row r="22" spans="1:26" s="1" customFormat="1" ht="63" customHeight="1" x14ac:dyDescent="0.2">
      <c r="A22" s="179"/>
      <c r="B22" s="176"/>
      <c r="C22" s="176"/>
      <c r="D22" s="176"/>
      <c r="E22" s="178"/>
      <c r="F22" s="123" t="s">
        <v>37</v>
      </c>
      <c r="G22" s="123" t="s">
        <v>38</v>
      </c>
      <c r="H22" s="123" t="s">
        <v>35</v>
      </c>
      <c r="I22" s="123" t="s">
        <v>36</v>
      </c>
      <c r="J22" s="124" t="s">
        <v>40</v>
      </c>
      <c r="K22" s="117" t="s">
        <v>50</v>
      </c>
      <c r="L22" s="113"/>
      <c r="M22" s="113"/>
      <c r="N22" s="113"/>
      <c r="O22" s="113"/>
      <c r="P22" s="113"/>
      <c r="Q22" s="113"/>
      <c r="R22" s="113"/>
      <c r="S22" s="113"/>
      <c r="T22" s="154"/>
      <c r="U22" s="154"/>
      <c r="V22" s="154"/>
    </row>
    <row r="23" spans="1:26" s="1" customFormat="1" ht="18" customHeight="1" x14ac:dyDescent="0.2">
      <c r="A23" s="183" t="s">
        <v>125</v>
      </c>
      <c r="B23" s="183"/>
      <c r="C23" s="183"/>
      <c r="D23" s="183"/>
      <c r="E23" s="183"/>
      <c r="F23" s="183"/>
      <c r="G23" s="183"/>
      <c r="H23" s="183"/>
      <c r="I23" s="183"/>
      <c r="J23" s="183"/>
      <c r="K23" s="183"/>
      <c r="L23" s="113"/>
      <c r="M23" s="113"/>
      <c r="N23" s="113"/>
      <c r="O23" s="113"/>
      <c r="P23" s="113"/>
      <c r="Q23" s="113"/>
      <c r="R23" s="113"/>
      <c r="S23" s="113"/>
      <c r="T23" s="154"/>
      <c r="U23" s="154"/>
      <c r="V23" s="154"/>
    </row>
    <row r="24" spans="1:26" s="1" customFormat="1" ht="12" customHeight="1" x14ac:dyDescent="0.2">
      <c r="A24" s="27" t="s">
        <v>43</v>
      </c>
      <c r="B24" s="127">
        <v>7080</v>
      </c>
      <c r="C24" s="28">
        <v>2442.56</v>
      </c>
      <c r="D24" s="29" t="s">
        <v>209</v>
      </c>
      <c r="E24" s="29" t="s">
        <v>210</v>
      </c>
      <c r="F24" s="135">
        <v>5361</v>
      </c>
      <c r="G24" s="30">
        <v>3009.03</v>
      </c>
      <c r="H24" s="31" t="s">
        <v>211</v>
      </c>
      <c r="I24" s="32" t="s">
        <v>212</v>
      </c>
      <c r="J24" s="33">
        <f t="shared" ref="J24:J32" si="2">G24/$C$48*100</f>
        <v>44.823923730075975</v>
      </c>
      <c r="K24" s="33">
        <f>F24/$F$32*100</f>
        <v>43.63858363858364</v>
      </c>
      <c r="L24" s="113"/>
      <c r="M24" s="113"/>
      <c r="N24" s="113"/>
      <c r="O24" s="113"/>
      <c r="P24" s="113"/>
      <c r="Q24" s="113"/>
      <c r="R24" s="113"/>
      <c r="S24" s="113"/>
      <c r="T24" s="154"/>
      <c r="U24" s="154"/>
      <c r="V24" s="154"/>
    </row>
    <row r="25" spans="1:26" s="1" customFormat="1" ht="12" customHeight="1" x14ac:dyDescent="0.2">
      <c r="A25" s="34" t="s">
        <v>44</v>
      </c>
      <c r="B25" s="128">
        <v>2118</v>
      </c>
      <c r="C25" s="35">
        <v>3310.77</v>
      </c>
      <c r="D25" s="36" t="s">
        <v>213</v>
      </c>
      <c r="E25" s="36" t="s">
        <v>124</v>
      </c>
      <c r="F25" s="136">
        <v>1934</v>
      </c>
      <c r="G25" s="37">
        <v>3430.69</v>
      </c>
      <c r="H25" s="38" t="s">
        <v>214</v>
      </c>
      <c r="I25" s="39" t="s">
        <v>124</v>
      </c>
      <c r="J25" s="40">
        <f t="shared" si="2"/>
        <v>51.105169074929243</v>
      </c>
      <c r="K25" s="40">
        <f>F25/$F$32*100</f>
        <v>15.742775742775741</v>
      </c>
      <c r="L25" s="113"/>
      <c r="M25" s="113"/>
      <c r="N25" s="113"/>
      <c r="O25" s="113"/>
      <c r="P25" s="113"/>
      <c r="Q25" s="113"/>
      <c r="R25" s="113"/>
      <c r="S25" s="113"/>
      <c r="T25" s="154"/>
      <c r="U25" s="154"/>
      <c r="V25" s="154"/>
    </row>
    <row r="26" spans="1:26" s="1" customFormat="1" ht="12" customHeight="1" x14ac:dyDescent="0.2">
      <c r="A26" s="41" t="s">
        <v>90</v>
      </c>
      <c r="B26" s="129">
        <v>9198</v>
      </c>
      <c r="C26" s="42">
        <v>2642.48</v>
      </c>
      <c r="D26" s="43" t="s">
        <v>215</v>
      </c>
      <c r="E26" s="43" t="s">
        <v>216</v>
      </c>
      <c r="F26" s="137">
        <v>7295</v>
      </c>
      <c r="G26" s="44">
        <v>3120.82</v>
      </c>
      <c r="H26" s="45" t="s">
        <v>217</v>
      </c>
      <c r="I26" s="46" t="s">
        <v>218</v>
      </c>
      <c r="J26" s="78">
        <f t="shared" si="2"/>
        <v>46.489200059585876</v>
      </c>
      <c r="K26" s="78">
        <f t="shared" ref="K26:K31" si="3">F26/$F$32*100</f>
        <v>59.381359381359374</v>
      </c>
      <c r="L26" s="113"/>
      <c r="M26" s="113"/>
      <c r="N26" s="113"/>
      <c r="O26" s="113"/>
      <c r="P26" s="113"/>
      <c r="Q26" s="113"/>
      <c r="R26" s="113"/>
      <c r="S26" s="113"/>
      <c r="T26" s="154"/>
      <c r="U26" s="154"/>
      <c r="V26" s="154"/>
    </row>
    <row r="27" spans="1:26" s="1" customFormat="1" ht="12" customHeight="1" x14ac:dyDescent="0.2">
      <c r="A27" s="47" t="s">
        <v>45</v>
      </c>
      <c r="B27" s="128">
        <v>2027</v>
      </c>
      <c r="C27" s="35">
        <v>2662.43</v>
      </c>
      <c r="D27" s="36" t="s">
        <v>219</v>
      </c>
      <c r="E27" s="36" t="s">
        <v>133</v>
      </c>
      <c r="F27" s="136">
        <v>1711</v>
      </c>
      <c r="G27" s="37">
        <v>2923.69</v>
      </c>
      <c r="H27" s="38" t="s">
        <v>220</v>
      </c>
      <c r="I27" s="39" t="s">
        <v>221</v>
      </c>
      <c r="J27" s="40">
        <f t="shared" si="2"/>
        <v>43.552659019812303</v>
      </c>
      <c r="K27" s="40">
        <f t="shared" si="3"/>
        <v>13.927553927553927</v>
      </c>
      <c r="L27" s="113"/>
      <c r="M27" s="113"/>
      <c r="N27" s="113"/>
      <c r="O27" s="113"/>
      <c r="P27" s="113" t="s">
        <v>1</v>
      </c>
      <c r="Q27" s="113"/>
      <c r="R27" s="113"/>
      <c r="S27" s="113"/>
      <c r="T27" s="154"/>
      <c r="U27" s="154"/>
      <c r="V27" s="154"/>
    </row>
    <row r="28" spans="1:26" s="1" customFormat="1" ht="12" customHeight="1" x14ac:dyDescent="0.2">
      <c r="A28" s="48" t="s">
        <v>53</v>
      </c>
      <c r="B28" s="128">
        <v>8</v>
      </c>
      <c r="C28" s="35">
        <v>2727.52</v>
      </c>
      <c r="D28" s="36" t="s">
        <v>222</v>
      </c>
      <c r="E28" s="36" t="s">
        <v>223</v>
      </c>
      <c r="F28" s="136">
        <v>7</v>
      </c>
      <c r="G28" s="37">
        <v>2794.47</v>
      </c>
      <c r="H28" s="38" t="s">
        <v>224</v>
      </c>
      <c r="I28" s="39" t="s">
        <v>225</v>
      </c>
      <c r="J28" s="40">
        <f t="shared" si="2"/>
        <v>41.627737226277368</v>
      </c>
      <c r="K28" s="40">
        <f t="shared" si="3"/>
        <v>5.6980056980056974E-2</v>
      </c>
      <c r="L28" s="113"/>
      <c r="M28" s="113"/>
      <c r="N28" s="113"/>
      <c r="O28" s="113"/>
      <c r="P28" s="113"/>
      <c r="Q28" s="113"/>
      <c r="R28" s="113"/>
      <c r="S28" s="113"/>
      <c r="T28" s="154"/>
      <c r="U28" s="154"/>
      <c r="V28" s="154"/>
    </row>
    <row r="29" spans="1:26" s="1" customFormat="1" ht="12" customHeight="1" x14ac:dyDescent="0.2">
      <c r="A29" s="41" t="s">
        <v>91</v>
      </c>
      <c r="B29" s="129">
        <v>11233</v>
      </c>
      <c r="C29" s="42">
        <v>2646.14</v>
      </c>
      <c r="D29" s="43" t="s">
        <v>226</v>
      </c>
      <c r="E29" s="43" t="s">
        <v>227</v>
      </c>
      <c r="F29" s="137">
        <v>9013</v>
      </c>
      <c r="G29" s="44">
        <v>3083.14</v>
      </c>
      <c r="H29" s="45" t="s">
        <v>228</v>
      </c>
      <c r="I29" s="46" t="s">
        <v>229</v>
      </c>
      <c r="J29" s="78">
        <f t="shared" si="2"/>
        <v>45.927901087442272</v>
      </c>
      <c r="K29" s="78">
        <f t="shared" si="3"/>
        <v>73.365893365893371</v>
      </c>
      <c r="L29" s="113"/>
      <c r="M29" s="113"/>
      <c r="N29" s="182"/>
      <c r="O29" s="182"/>
      <c r="P29" s="182"/>
      <c r="Q29" s="182"/>
      <c r="R29" s="182"/>
      <c r="S29" s="182"/>
      <c r="T29" s="182"/>
      <c r="U29" s="182"/>
      <c r="V29" s="182"/>
      <c r="W29" s="182"/>
      <c r="X29" s="182"/>
      <c r="Y29" s="182"/>
      <c r="Z29" s="182"/>
    </row>
    <row r="30" spans="1:26" s="1" customFormat="1" ht="12" customHeight="1" x14ac:dyDescent="0.2">
      <c r="A30" s="47" t="s">
        <v>46</v>
      </c>
      <c r="B30" s="128">
        <v>737</v>
      </c>
      <c r="C30" s="35">
        <v>1935.19</v>
      </c>
      <c r="D30" s="36" t="s">
        <v>230</v>
      </c>
      <c r="E30" s="36" t="s">
        <v>231</v>
      </c>
      <c r="F30" s="136">
        <v>656</v>
      </c>
      <c r="G30" s="37">
        <v>2106.96</v>
      </c>
      <c r="H30" s="38" t="s">
        <v>232</v>
      </c>
      <c r="I30" s="39" t="s">
        <v>233</v>
      </c>
      <c r="J30" s="40">
        <f t="shared" si="2"/>
        <v>31.386265455087141</v>
      </c>
      <c r="K30" s="40">
        <f t="shared" si="3"/>
        <v>5.3398453398453398</v>
      </c>
      <c r="L30" s="113"/>
      <c r="M30" s="113"/>
      <c r="N30" s="113"/>
      <c r="O30" s="113"/>
      <c r="P30" s="113"/>
      <c r="Q30" s="113"/>
      <c r="R30" s="113"/>
      <c r="S30" s="113"/>
      <c r="T30" s="154"/>
      <c r="U30" s="154"/>
      <c r="V30" s="154"/>
    </row>
    <row r="31" spans="1:26" s="1" customFormat="1" ht="12" customHeight="1" x14ac:dyDescent="0.2">
      <c r="A31" s="47" t="s">
        <v>47</v>
      </c>
      <c r="B31" s="128">
        <v>3200</v>
      </c>
      <c r="C31" s="35">
        <v>2098.66</v>
      </c>
      <c r="D31" s="36" t="s">
        <v>234</v>
      </c>
      <c r="E31" s="36" t="s">
        <v>235</v>
      </c>
      <c r="F31" s="136">
        <v>2616</v>
      </c>
      <c r="G31" s="37">
        <v>2438.0500000000002</v>
      </c>
      <c r="H31" s="38" t="s">
        <v>236</v>
      </c>
      <c r="I31" s="39" t="s">
        <v>132</v>
      </c>
      <c r="J31" s="40">
        <f t="shared" si="2"/>
        <v>36.318337553999704</v>
      </c>
      <c r="K31" s="40">
        <f t="shared" si="3"/>
        <v>21.294261294261293</v>
      </c>
      <c r="L31" s="113"/>
      <c r="M31" s="113"/>
      <c r="N31" s="113"/>
      <c r="O31" s="113"/>
      <c r="P31" s="113"/>
      <c r="Q31" s="113"/>
      <c r="R31" s="113"/>
      <c r="S31" s="113"/>
      <c r="T31" s="154"/>
      <c r="U31" s="154"/>
      <c r="V31" s="154"/>
    </row>
    <row r="32" spans="1:26" s="1" customFormat="1" ht="15" customHeight="1" x14ac:dyDescent="0.2">
      <c r="A32" s="49" t="s">
        <v>48</v>
      </c>
      <c r="B32" s="130">
        <v>15170</v>
      </c>
      <c r="C32" s="50">
        <v>2496.1132267633484</v>
      </c>
      <c r="D32" s="51" t="s">
        <v>237</v>
      </c>
      <c r="E32" s="51" t="s">
        <v>238</v>
      </c>
      <c r="F32" s="130">
        <v>12285</v>
      </c>
      <c r="G32" s="50">
        <v>2893.646347578348</v>
      </c>
      <c r="H32" s="51" t="s">
        <v>239</v>
      </c>
      <c r="I32" s="51" t="s">
        <v>188</v>
      </c>
      <c r="J32" s="52">
        <f t="shared" si="2"/>
        <v>43.105114666741365</v>
      </c>
      <c r="K32" s="52"/>
      <c r="L32" s="148">
        <v>33</v>
      </c>
      <c r="M32" s="113"/>
      <c r="N32" s="113"/>
      <c r="O32" s="113"/>
      <c r="P32" s="113"/>
      <c r="Q32" s="113"/>
      <c r="R32" s="113"/>
      <c r="S32" s="113"/>
      <c r="T32" s="154"/>
      <c r="U32" s="154"/>
      <c r="V32" s="154"/>
    </row>
    <row r="33" spans="1:22" s="3" customFormat="1" ht="25.5" customHeight="1" x14ac:dyDescent="0.2">
      <c r="A33" s="181" t="s">
        <v>93</v>
      </c>
      <c r="B33" s="181"/>
      <c r="C33" s="181"/>
      <c r="D33" s="181"/>
      <c r="E33" s="181"/>
      <c r="F33" s="181"/>
      <c r="G33" s="181"/>
      <c r="H33" s="181"/>
      <c r="I33" s="181"/>
      <c r="J33" s="181"/>
      <c r="K33" s="181"/>
      <c r="L33" s="148"/>
      <c r="M33" s="148"/>
      <c r="N33" s="148"/>
      <c r="O33" s="148"/>
      <c r="P33" s="148"/>
      <c r="Q33" s="148"/>
      <c r="R33" s="148"/>
      <c r="S33" s="148"/>
      <c r="T33" s="155"/>
      <c r="U33" s="155"/>
      <c r="V33" s="155"/>
    </row>
    <row r="34" spans="1:22" s="1" customFormat="1" ht="12.75" x14ac:dyDescent="0.2">
      <c r="L34" s="113"/>
      <c r="M34" s="113"/>
      <c r="N34" s="113"/>
      <c r="O34" s="113"/>
      <c r="P34" s="113"/>
      <c r="Q34" s="113"/>
      <c r="R34" s="113"/>
      <c r="S34" s="113"/>
      <c r="T34" s="154"/>
      <c r="U34" s="154"/>
      <c r="V34" s="154"/>
    </row>
    <row r="35" spans="1:22" s="1" customFormat="1" ht="12.75" customHeight="1" x14ac:dyDescent="0.2">
      <c r="A35" s="184" t="s">
        <v>55</v>
      </c>
      <c r="B35" s="176" t="s">
        <v>34</v>
      </c>
      <c r="C35" s="176" t="s">
        <v>39</v>
      </c>
      <c r="D35" s="180" t="s">
        <v>58</v>
      </c>
      <c r="E35" s="16"/>
      <c r="F35" s="17"/>
      <c r="L35" s="113"/>
      <c r="M35" s="113"/>
      <c r="N35" s="113"/>
      <c r="O35" s="113"/>
      <c r="P35" s="113"/>
      <c r="Q35" s="113"/>
      <c r="R35" s="113"/>
      <c r="S35" s="113"/>
      <c r="T35" s="154"/>
      <c r="U35" s="154"/>
      <c r="V35" s="154"/>
    </row>
    <row r="36" spans="1:22" s="1" customFormat="1" ht="51.75" customHeight="1" x14ac:dyDescent="0.2">
      <c r="A36" s="185"/>
      <c r="B36" s="176"/>
      <c r="C36" s="176"/>
      <c r="D36" s="180"/>
      <c r="E36" s="16"/>
      <c r="F36" s="17"/>
      <c r="L36" s="113"/>
      <c r="M36" s="113"/>
      <c r="N36" s="113"/>
      <c r="O36" s="113"/>
      <c r="P36" s="113"/>
      <c r="Q36" s="113"/>
      <c r="R36" s="113"/>
      <c r="S36" s="113"/>
      <c r="T36" s="154"/>
      <c r="U36" s="154"/>
      <c r="V36" s="154"/>
    </row>
    <row r="37" spans="1:22" s="1" customFormat="1" ht="33.75" customHeight="1" x14ac:dyDescent="0.2">
      <c r="A37" s="163" t="s">
        <v>126</v>
      </c>
      <c r="B37" s="163"/>
      <c r="C37" s="163"/>
      <c r="D37" s="163"/>
      <c r="E37" s="12"/>
      <c r="F37" s="12"/>
      <c r="G37" s="12"/>
      <c r="H37" s="12"/>
      <c r="I37" s="12"/>
      <c r="J37" s="12"/>
      <c r="K37" s="12"/>
      <c r="L37" s="113"/>
      <c r="M37" s="113"/>
      <c r="N37" s="113"/>
      <c r="O37" s="113"/>
      <c r="P37" s="113"/>
      <c r="Q37" s="113"/>
      <c r="R37" s="113"/>
      <c r="S37" s="113"/>
      <c r="T37" s="154"/>
      <c r="U37" s="154"/>
      <c r="V37" s="154"/>
    </row>
    <row r="38" spans="1:22" s="1" customFormat="1" ht="14.25" customHeight="1" x14ac:dyDescent="0.2">
      <c r="A38" s="55" t="s">
        <v>52</v>
      </c>
      <c r="B38" s="138">
        <v>9561</v>
      </c>
      <c r="C38" s="56">
        <v>2595.58</v>
      </c>
      <c r="D38" s="57" t="s">
        <v>240</v>
      </c>
      <c r="L38" s="113"/>
      <c r="M38" s="113"/>
      <c r="N38" s="113"/>
      <c r="O38" s="113"/>
      <c r="P38" s="113"/>
      <c r="Q38" s="113"/>
      <c r="R38" s="113"/>
      <c r="S38" s="113"/>
      <c r="T38" s="154"/>
      <c r="U38" s="154"/>
      <c r="V38" s="154"/>
    </row>
    <row r="39" spans="1:22" s="1" customFormat="1" ht="14.25" customHeight="1" x14ac:dyDescent="0.2">
      <c r="A39" s="58" t="s">
        <v>59</v>
      </c>
      <c r="B39" s="139">
        <v>1239</v>
      </c>
      <c r="C39" s="59">
        <v>2294.48</v>
      </c>
      <c r="D39" s="60" t="s">
        <v>241</v>
      </c>
      <c r="L39" s="113"/>
      <c r="M39" s="113"/>
      <c r="N39" s="113"/>
      <c r="O39" s="113"/>
      <c r="P39" s="113"/>
      <c r="Q39" s="113"/>
      <c r="R39" s="113"/>
      <c r="S39" s="113"/>
      <c r="T39" s="154"/>
      <c r="U39" s="154"/>
      <c r="V39" s="154"/>
    </row>
    <row r="40" spans="1:22" s="1" customFormat="1" ht="14.25" customHeight="1" x14ac:dyDescent="0.2">
      <c r="A40" s="58" t="s">
        <v>60</v>
      </c>
      <c r="B40" s="139">
        <v>3541</v>
      </c>
      <c r="C40" s="59">
        <v>2181.2399999999998</v>
      </c>
      <c r="D40" s="60" t="s">
        <v>242</v>
      </c>
      <c r="L40" s="113"/>
      <c r="M40" s="113"/>
      <c r="N40" s="113"/>
      <c r="O40" s="113"/>
      <c r="P40" s="113"/>
      <c r="Q40" s="113"/>
      <c r="R40" s="113"/>
      <c r="S40" s="113"/>
      <c r="T40" s="154"/>
      <c r="U40" s="154"/>
      <c r="V40" s="154"/>
    </row>
    <row r="41" spans="1:22" s="1" customFormat="1" ht="20.25" customHeight="1" x14ac:dyDescent="0.2">
      <c r="A41" s="61" t="s">
        <v>61</v>
      </c>
      <c r="B41" s="140">
        <v>14341</v>
      </c>
      <c r="C41" s="62">
        <v>2467.2597406038631</v>
      </c>
      <c r="D41" s="63" t="s">
        <v>1</v>
      </c>
      <c r="L41" s="113"/>
      <c r="M41" s="113"/>
      <c r="N41" s="113"/>
      <c r="O41" s="113"/>
      <c r="P41" s="113"/>
      <c r="Q41" s="113"/>
      <c r="R41" s="113"/>
      <c r="S41" s="113"/>
      <c r="T41" s="154"/>
      <c r="U41" s="154"/>
      <c r="V41" s="154"/>
    </row>
    <row r="42" spans="1:22" s="1" customFormat="1" ht="27.75" customHeight="1" x14ac:dyDescent="0.2">
      <c r="A42" s="164" t="s">
        <v>94</v>
      </c>
      <c r="B42" s="164"/>
      <c r="C42" s="164"/>
      <c r="D42" s="164"/>
      <c r="L42" s="113"/>
      <c r="M42" s="113"/>
      <c r="N42" s="113"/>
      <c r="O42" s="113"/>
      <c r="P42" s="113"/>
      <c r="Q42" s="113"/>
      <c r="R42" s="113"/>
      <c r="S42" s="113"/>
      <c r="T42" s="154"/>
      <c r="U42" s="154"/>
      <c r="V42" s="154"/>
    </row>
    <row r="43" spans="1:22" s="1" customFormat="1" ht="12.75" x14ac:dyDescent="0.2">
      <c r="A43" s="64"/>
      <c r="B43" s="64"/>
      <c r="C43" s="64"/>
      <c r="D43" s="64"/>
      <c r="L43" s="113"/>
      <c r="M43" s="113"/>
      <c r="N43" s="113"/>
      <c r="O43" s="113"/>
      <c r="P43" s="113"/>
      <c r="Q43" s="113"/>
      <c r="R43" s="113"/>
      <c r="S43" s="113"/>
      <c r="T43" s="154"/>
      <c r="U43" s="154"/>
      <c r="V43" s="154"/>
    </row>
    <row r="44" spans="1:22" s="1" customFormat="1" ht="12.75" x14ac:dyDescent="0.2">
      <c r="A44" s="64"/>
      <c r="B44" s="64"/>
      <c r="C44" s="64"/>
      <c r="D44" s="64"/>
      <c r="L44" s="113"/>
      <c r="M44" s="113"/>
      <c r="N44" s="113"/>
      <c r="O44" s="113"/>
      <c r="P44" s="113"/>
      <c r="Q44" s="113"/>
      <c r="R44" s="113"/>
      <c r="S44" s="113"/>
      <c r="T44" s="154"/>
      <c r="U44" s="154"/>
      <c r="V44" s="154"/>
    </row>
    <row r="45" spans="1:22" s="64" customFormat="1" ht="20.25" customHeight="1" x14ac:dyDescent="0.25">
      <c r="A45" s="165" t="s">
        <v>170</v>
      </c>
      <c r="B45" s="166"/>
      <c r="C45" s="168">
        <v>1520590</v>
      </c>
      <c r="D45" s="168"/>
      <c r="L45" s="151"/>
      <c r="M45" s="151"/>
      <c r="N45" s="151"/>
      <c r="O45" s="151"/>
      <c r="P45" s="151"/>
      <c r="Q45" s="151"/>
      <c r="R45" s="151"/>
      <c r="S45" s="151"/>
      <c r="T45" s="156"/>
      <c r="U45" s="156"/>
      <c r="V45" s="156"/>
    </row>
    <row r="46" spans="1:22" s="64" customFormat="1" ht="20.25" customHeight="1" x14ac:dyDescent="0.25">
      <c r="A46" s="165" t="s">
        <v>169</v>
      </c>
      <c r="B46" s="166"/>
      <c r="C46" s="168">
        <v>1243309</v>
      </c>
      <c r="D46" s="168"/>
      <c r="L46" s="151"/>
      <c r="M46" s="151"/>
      <c r="N46" s="151"/>
      <c r="O46" s="151"/>
      <c r="P46" s="151"/>
      <c r="Q46" s="151"/>
      <c r="R46" s="151"/>
      <c r="S46" s="151"/>
      <c r="T46" s="156"/>
      <c r="U46" s="156"/>
      <c r="V46" s="156"/>
    </row>
    <row r="47" spans="1:22" s="64" customFormat="1" ht="20.25" customHeight="1" x14ac:dyDescent="0.25">
      <c r="A47" s="165" t="s">
        <v>62</v>
      </c>
      <c r="B47" s="166"/>
      <c r="C47" s="167" t="s">
        <v>171</v>
      </c>
      <c r="D47" s="167"/>
      <c r="L47" s="151"/>
      <c r="M47" s="151"/>
      <c r="N47" s="151"/>
      <c r="O47" s="151"/>
      <c r="P47" s="151"/>
      <c r="Q47" s="151"/>
      <c r="R47" s="151"/>
      <c r="S47" s="151"/>
      <c r="T47" s="156"/>
      <c r="U47" s="156"/>
      <c r="V47" s="156"/>
    </row>
    <row r="48" spans="1:22" s="64" customFormat="1" ht="27" customHeight="1" x14ac:dyDescent="0.25">
      <c r="A48" s="170" t="s">
        <v>168</v>
      </c>
      <c r="B48" s="171"/>
      <c r="C48" s="200">
        <v>6713</v>
      </c>
      <c r="D48" s="200"/>
      <c r="L48" s="151"/>
      <c r="M48" s="151"/>
      <c r="N48" s="151"/>
      <c r="O48" s="151"/>
      <c r="P48" s="151"/>
      <c r="Q48" s="151"/>
      <c r="R48" s="151"/>
      <c r="S48" s="151"/>
      <c r="T48" s="156"/>
      <c r="U48" s="156"/>
      <c r="V48" s="156"/>
    </row>
    <row r="49" spans="1:22" s="64" customFormat="1" ht="20.25" customHeight="1" x14ac:dyDescent="0.25">
      <c r="A49" s="165" t="s">
        <v>134</v>
      </c>
      <c r="B49" s="166"/>
      <c r="C49" s="169">
        <v>68.45</v>
      </c>
      <c r="D49" s="169"/>
      <c r="L49" s="151"/>
      <c r="M49" s="151"/>
      <c r="N49" s="151"/>
      <c r="O49" s="151"/>
      <c r="P49" s="151"/>
      <c r="Q49" s="151"/>
      <c r="R49" s="151"/>
      <c r="S49" s="151"/>
      <c r="T49" s="156"/>
      <c r="U49" s="156"/>
      <c r="V49" s="156"/>
    </row>
    <row r="50" spans="1:22" s="64" customFormat="1" ht="20.25" customHeight="1" x14ac:dyDescent="0.25">
      <c r="A50" s="165" t="s">
        <v>135</v>
      </c>
      <c r="B50" s="166"/>
      <c r="C50" s="169">
        <f>C49</f>
        <v>68.45</v>
      </c>
      <c r="D50" s="169"/>
      <c r="L50" s="151"/>
      <c r="M50" s="151"/>
      <c r="N50" s="151"/>
      <c r="O50" s="151"/>
      <c r="P50" s="151"/>
      <c r="Q50" s="151"/>
      <c r="R50" s="151"/>
      <c r="S50" s="151"/>
      <c r="T50" s="156"/>
      <c r="U50" s="156"/>
      <c r="V50" s="156"/>
    </row>
    <row r="51" spans="1:22" s="64" customFormat="1" ht="20.25" customHeight="1" x14ac:dyDescent="0.25">
      <c r="A51" s="165" t="s">
        <v>127</v>
      </c>
      <c r="B51" s="166"/>
      <c r="C51" s="169">
        <v>42.6</v>
      </c>
      <c r="D51" s="169"/>
      <c r="L51" s="151"/>
      <c r="M51" s="151"/>
      <c r="N51" s="151"/>
      <c r="O51" s="151"/>
      <c r="P51" s="151"/>
      <c r="Q51" s="151"/>
      <c r="R51" s="151"/>
      <c r="S51" s="151"/>
      <c r="T51" s="156"/>
      <c r="U51" s="156"/>
      <c r="V51" s="156"/>
    </row>
    <row r="52" spans="1:22" s="1" customFormat="1" ht="31.5" customHeight="1" x14ac:dyDescent="0.2">
      <c r="A52" s="170" t="s">
        <v>128</v>
      </c>
      <c r="B52" s="171"/>
      <c r="C52" s="169">
        <v>44.5</v>
      </c>
      <c r="D52" s="169"/>
      <c r="E52" s="64"/>
      <c r="L52" s="113"/>
      <c r="M52" s="113"/>
      <c r="N52" s="113"/>
      <c r="O52" s="113"/>
      <c r="P52" s="113"/>
      <c r="Q52" s="113"/>
      <c r="R52" s="113"/>
      <c r="S52" s="113"/>
      <c r="T52" s="154"/>
      <c r="U52" s="154"/>
      <c r="V52" s="154"/>
    </row>
    <row r="53" spans="1:22" s="1" customFormat="1" ht="12.75" x14ac:dyDescent="0.2">
      <c r="L53" s="113"/>
      <c r="M53" s="113"/>
      <c r="N53" s="113"/>
      <c r="O53" s="113"/>
      <c r="P53" s="113"/>
      <c r="Q53" s="113"/>
      <c r="R53" s="113"/>
      <c r="S53" s="113"/>
      <c r="T53" s="154"/>
      <c r="U53" s="154"/>
      <c r="V53" s="154"/>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R23" sqref="R23"/>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9"/>
    <col min="16" max="16" width="9.140625" style="149" customWidth="1"/>
    <col min="17" max="17" width="9.140625" style="149"/>
  </cols>
  <sheetData>
    <row r="1" spans="1:16" ht="25.5" customHeight="1" x14ac:dyDescent="0.25">
      <c r="A1" s="187" t="s">
        <v>74</v>
      </c>
      <c r="B1" s="187"/>
      <c r="C1" s="187"/>
      <c r="D1" s="187"/>
      <c r="E1" s="187"/>
      <c r="F1" s="187"/>
      <c r="G1" s="187"/>
      <c r="H1" s="187"/>
      <c r="I1" s="187"/>
      <c r="J1" s="187"/>
      <c r="K1" s="187"/>
      <c r="L1" s="187"/>
      <c r="M1" s="187"/>
    </row>
    <row r="2" spans="1:16" ht="11.25" customHeight="1" x14ac:dyDescent="0.25">
      <c r="A2" s="65"/>
      <c r="B2" s="65"/>
      <c r="C2" s="65"/>
      <c r="D2" s="18"/>
      <c r="E2" s="65"/>
      <c r="F2" s="65"/>
      <c r="G2" s="18"/>
      <c r="H2" s="65"/>
      <c r="I2" s="193" t="s">
        <v>243</v>
      </c>
      <c r="J2" s="193"/>
      <c r="K2" s="193"/>
      <c r="L2" s="193"/>
      <c r="M2" s="193"/>
    </row>
    <row r="3" spans="1:16" ht="30.75" customHeight="1" x14ac:dyDescent="0.25">
      <c r="A3" s="188" t="s">
        <v>64</v>
      </c>
      <c r="B3" s="190" t="s">
        <v>65</v>
      </c>
      <c r="C3" s="191"/>
      <c r="D3" s="192"/>
      <c r="E3" s="190" t="s">
        <v>66</v>
      </c>
      <c r="F3" s="191"/>
      <c r="G3" s="192"/>
      <c r="H3" s="190" t="s">
        <v>67</v>
      </c>
      <c r="I3" s="191"/>
      <c r="J3" s="192"/>
      <c r="K3" s="190" t="s">
        <v>68</v>
      </c>
      <c r="L3" s="191"/>
      <c r="M3" s="192"/>
    </row>
    <row r="4" spans="1:16" ht="35.25" customHeight="1" x14ac:dyDescent="0.25">
      <c r="A4" s="189"/>
      <c r="B4" s="13" t="s">
        <v>70</v>
      </c>
      <c r="C4" s="14" t="s">
        <v>71</v>
      </c>
      <c r="D4" s="15" t="s">
        <v>72</v>
      </c>
      <c r="E4" s="13" t="s">
        <v>73</v>
      </c>
      <c r="F4" s="14" t="s">
        <v>71</v>
      </c>
      <c r="G4" s="15" t="s">
        <v>72</v>
      </c>
      <c r="H4" s="13" t="s">
        <v>73</v>
      </c>
      <c r="I4" s="14" t="s">
        <v>71</v>
      </c>
      <c r="J4" s="15" t="s">
        <v>72</v>
      </c>
      <c r="K4" s="13" t="s">
        <v>73</v>
      </c>
      <c r="L4" s="14" t="s">
        <v>71</v>
      </c>
      <c r="M4" s="15" t="s">
        <v>72</v>
      </c>
    </row>
    <row r="5" spans="1:16" ht="12.75" customHeight="1" x14ac:dyDescent="0.25">
      <c r="A5" s="66" t="s">
        <v>69</v>
      </c>
      <c r="B5" s="67">
        <v>3571</v>
      </c>
      <c r="C5" s="68">
        <v>328.3</v>
      </c>
      <c r="D5" s="69" t="s">
        <v>244</v>
      </c>
      <c r="E5" s="67">
        <v>953</v>
      </c>
      <c r="F5" s="68">
        <v>297.14999999999998</v>
      </c>
      <c r="G5" s="69" t="s">
        <v>245</v>
      </c>
      <c r="H5" s="67">
        <v>1955</v>
      </c>
      <c r="I5" s="68">
        <v>339.25</v>
      </c>
      <c r="J5" s="69" t="s">
        <v>246</v>
      </c>
      <c r="K5" s="67">
        <v>663</v>
      </c>
      <c r="L5" s="70">
        <v>340.8</v>
      </c>
      <c r="M5" s="69" t="s">
        <v>142</v>
      </c>
    </row>
    <row r="6" spans="1:16" ht="12.75" customHeight="1" x14ac:dyDescent="0.25">
      <c r="A6" s="66" t="s">
        <v>2</v>
      </c>
      <c r="B6" s="67">
        <v>24924</v>
      </c>
      <c r="C6" s="68">
        <v>802.94</v>
      </c>
      <c r="D6" s="69" t="s">
        <v>247</v>
      </c>
      <c r="E6" s="67">
        <v>10392</v>
      </c>
      <c r="F6" s="68">
        <v>792.11</v>
      </c>
      <c r="G6" s="69" t="s">
        <v>248</v>
      </c>
      <c r="H6" s="67">
        <v>4252</v>
      </c>
      <c r="I6" s="68">
        <v>816.03</v>
      </c>
      <c r="J6" s="69" t="s">
        <v>249</v>
      </c>
      <c r="K6" s="67">
        <v>10280</v>
      </c>
      <c r="L6" s="70">
        <v>808.47</v>
      </c>
      <c r="M6" s="69" t="s">
        <v>250</v>
      </c>
    </row>
    <row r="7" spans="1:16" ht="12.75" customHeight="1" x14ac:dyDescent="0.25">
      <c r="A7" s="66" t="s">
        <v>3</v>
      </c>
      <c r="B7" s="67">
        <v>95331</v>
      </c>
      <c r="C7" s="68">
        <v>1240.2</v>
      </c>
      <c r="D7" s="69" t="s">
        <v>251</v>
      </c>
      <c r="E7" s="67">
        <v>48432</v>
      </c>
      <c r="F7" s="68">
        <v>1238.67</v>
      </c>
      <c r="G7" s="69" t="s">
        <v>252</v>
      </c>
      <c r="H7" s="67">
        <v>13782</v>
      </c>
      <c r="I7" s="68">
        <v>1285.8800000000001</v>
      </c>
      <c r="J7" s="69" t="s">
        <v>253</v>
      </c>
      <c r="K7" s="67">
        <v>33117</v>
      </c>
      <c r="L7" s="70">
        <v>1223.42</v>
      </c>
      <c r="M7" s="69" t="s">
        <v>254</v>
      </c>
    </row>
    <row r="8" spans="1:16" ht="12.75" customHeight="1" x14ac:dyDescent="0.25">
      <c r="A8" s="66" t="s">
        <v>4</v>
      </c>
      <c r="B8" s="67">
        <v>151522</v>
      </c>
      <c r="C8" s="68">
        <v>1767.66</v>
      </c>
      <c r="D8" s="69" t="s">
        <v>143</v>
      </c>
      <c r="E8" s="67">
        <v>90668</v>
      </c>
      <c r="F8" s="68">
        <v>1773.39</v>
      </c>
      <c r="G8" s="69" t="s">
        <v>255</v>
      </c>
      <c r="H8" s="67">
        <v>29634</v>
      </c>
      <c r="I8" s="68">
        <v>1766.13</v>
      </c>
      <c r="J8" s="69" t="s">
        <v>256</v>
      </c>
      <c r="K8" s="67">
        <v>31220</v>
      </c>
      <c r="L8" s="70">
        <v>1752.46</v>
      </c>
      <c r="M8" s="69" t="s">
        <v>144</v>
      </c>
    </row>
    <row r="9" spans="1:16" ht="12.75" customHeight="1" x14ac:dyDescent="0.25">
      <c r="A9" s="66" t="s">
        <v>5</v>
      </c>
      <c r="B9" s="67">
        <v>196585</v>
      </c>
      <c r="C9" s="68">
        <v>2240.69</v>
      </c>
      <c r="D9" s="69" t="s">
        <v>257</v>
      </c>
      <c r="E9" s="67">
        <v>121273</v>
      </c>
      <c r="F9" s="68">
        <v>2248.66</v>
      </c>
      <c r="G9" s="69" t="s">
        <v>258</v>
      </c>
      <c r="H9" s="67">
        <v>26697</v>
      </c>
      <c r="I9" s="68">
        <v>2243.5</v>
      </c>
      <c r="J9" s="69" t="s">
        <v>259</v>
      </c>
      <c r="K9" s="67">
        <v>48615</v>
      </c>
      <c r="L9" s="70">
        <v>2219.2600000000002</v>
      </c>
      <c r="M9" s="69" t="s">
        <v>260</v>
      </c>
    </row>
    <row r="10" spans="1:16" ht="12.75" customHeight="1" x14ac:dyDescent="0.25">
      <c r="A10" s="66" t="s">
        <v>6</v>
      </c>
      <c r="B10" s="67">
        <v>150627</v>
      </c>
      <c r="C10" s="68">
        <v>2761.57</v>
      </c>
      <c r="D10" s="69" t="s">
        <v>261</v>
      </c>
      <c r="E10" s="67">
        <v>107892</v>
      </c>
      <c r="F10" s="68">
        <v>2770.8</v>
      </c>
      <c r="G10" s="69" t="s">
        <v>262</v>
      </c>
      <c r="H10" s="67">
        <v>15097</v>
      </c>
      <c r="I10" s="68">
        <v>2766.95</v>
      </c>
      <c r="J10" s="69" t="s">
        <v>263</v>
      </c>
      <c r="K10" s="67">
        <v>27638</v>
      </c>
      <c r="L10" s="70">
        <v>2722.59</v>
      </c>
      <c r="M10" s="69" t="s">
        <v>264</v>
      </c>
    </row>
    <row r="11" spans="1:16" ht="12.75" customHeight="1" x14ac:dyDescent="0.25">
      <c r="A11" s="66" t="s">
        <v>7</v>
      </c>
      <c r="B11" s="67">
        <v>106956</v>
      </c>
      <c r="C11" s="68">
        <v>3233.55</v>
      </c>
      <c r="D11" s="69" t="s">
        <v>157</v>
      </c>
      <c r="E11" s="67">
        <v>84438</v>
      </c>
      <c r="F11" s="68">
        <v>3237.57</v>
      </c>
      <c r="G11" s="69" t="s">
        <v>265</v>
      </c>
      <c r="H11" s="67">
        <v>7267</v>
      </c>
      <c r="I11" s="68">
        <v>3204</v>
      </c>
      <c r="J11" s="69" t="s">
        <v>266</v>
      </c>
      <c r="K11" s="67">
        <v>15251</v>
      </c>
      <c r="L11" s="70">
        <v>3225.37</v>
      </c>
      <c r="M11" s="69" t="s">
        <v>145</v>
      </c>
    </row>
    <row r="12" spans="1:16" ht="12.75" customHeight="1" x14ac:dyDescent="0.25">
      <c r="A12" s="66" t="s">
        <v>8</v>
      </c>
      <c r="B12" s="67">
        <v>76608</v>
      </c>
      <c r="C12" s="68">
        <v>3734.11</v>
      </c>
      <c r="D12" s="69" t="s">
        <v>267</v>
      </c>
      <c r="E12" s="67">
        <v>64978</v>
      </c>
      <c r="F12" s="68">
        <v>3736.33</v>
      </c>
      <c r="G12" s="69" t="s">
        <v>268</v>
      </c>
      <c r="H12" s="67">
        <v>3173</v>
      </c>
      <c r="I12" s="68">
        <v>3710.1</v>
      </c>
      <c r="J12" s="69" t="s">
        <v>146</v>
      </c>
      <c r="K12" s="67">
        <v>8457</v>
      </c>
      <c r="L12" s="70">
        <v>3726.05</v>
      </c>
      <c r="M12" s="69" t="s">
        <v>147</v>
      </c>
    </row>
    <row r="13" spans="1:16" ht="12.75" customHeight="1" x14ac:dyDescent="0.25">
      <c r="A13" s="66" t="s">
        <v>9</v>
      </c>
      <c r="B13" s="67">
        <v>61054</v>
      </c>
      <c r="C13" s="68">
        <v>4228.3900000000003</v>
      </c>
      <c r="D13" s="69" t="s">
        <v>269</v>
      </c>
      <c r="E13" s="67">
        <v>53576</v>
      </c>
      <c r="F13" s="68">
        <v>4231.5200000000004</v>
      </c>
      <c r="G13" s="69" t="s">
        <v>270</v>
      </c>
      <c r="H13" s="67">
        <v>1455</v>
      </c>
      <c r="I13" s="68">
        <v>4204.16</v>
      </c>
      <c r="J13" s="69" t="s">
        <v>271</v>
      </c>
      <c r="K13" s="67">
        <v>6023</v>
      </c>
      <c r="L13" s="70">
        <v>4206.33</v>
      </c>
      <c r="M13" s="69" t="s">
        <v>272</v>
      </c>
    </row>
    <row r="14" spans="1:16" ht="12.75" customHeight="1" x14ac:dyDescent="0.25">
      <c r="A14" s="66" t="s">
        <v>10</v>
      </c>
      <c r="B14" s="67">
        <v>37138</v>
      </c>
      <c r="C14" s="68">
        <v>4728.1499999999996</v>
      </c>
      <c r="D14" s="69" t="s">
        <v>273</v>
      </c>
      <c r="E14" s="67">
        <v>33620</v>
      </c>
      <c r="F14" s="68">
        <v>4728.3100000000004</v>
      </c>
      <c r="G14" s="69" t="s">
        <v>274</v>
      </c>
      <c r="H14" s="67">
        <v>622</v>
      </c>
      <c r="I14" s="68">
        <v>4731.5600000000004</v>
      </c>
      <c r="J14" s="69" t="s">
        <v>275</v>
      </c>
      <c r="K14" s="67">
        <v>2896</v>
      </c>
      <c r="L14" s="70">
        <v>4725.51</v>
      </c>
      <c r="M14" s="69" t="s">
        <v>148</v>
      </c>
      <c r="P14" s="157" t="s">
        <v>31</v>
      </c>
    </row>
    <row r="15" spans="1:16" ht="12.75" customHeight="1" x14ac:dyDescent="0.25">
      <c r="A15" s="66" t="s">
        <v>11</v>
      </c>
      <c r="B15" s="67">
        <v>38161</v>
      </c>
      <c r="C15" s="68">
        <v>5435.37</v>
      </c>
      <c r="D15" s="69" t="s">
        <v>276</v>
      </c>
      <c r="E15" s="67">
        <v>34383</v>
      </c>
      <c r="F15" s="68">
        <v>5436.64</v>
      </c>
      <c r="G15" s="69" t="s">
        <v>277</v>
      </c>
      <c r="H15" s="67">
        <v>586</v>
      </c>
      <c r="I15" s="68">
        <v>5416.31</v>
      </c>
      <c r="J15" s="69" t="s">
        <v>278</v>
      </c>
      <c r="K15" s="67">
        <v>3192</v>
      </c>
      <c r="L15" s="70">
        <v>5425.11</v>
      </c>
      <c r="M15" s="69" t="s">
        <v>279</v>
      </c>
      <c r="P15" s="157">
        <f>B19-'stranica 4'!B19-'stranica 5'!B19</f>
        <v>0</v>
      </c>
    </row>
    <row r="16" spans="1:16" ht="12.75" customHeight="1" x14ac:dyDescent="0.25">
      <c r="A16" s="66" t="s">
        <v>12</v>
      </c>
      <c r="B16" s="67">
        <v>16303</v>
      </c>
      <c r="C16" s="68">
        <v>6385.03</v>
      </c>
      <c r="D16" s="69" t="s">
        <v>280</v>
      </c>
      <c r="E16" s="67">
        <v>15020</v>
      </c>
      <c r="F16" s="68">
        <v>6392.96</v>
      </c>
      <c r="G16" s="69" t="s">
        <v>281</v>
      </c>
      <c r="H16" s="67">
        <v>225</v>
      </c>
      <c r="I16" s="68">
        <v>6385.06</v>
      </c>
      <c r="J16" s="69" t="s">
        <v>282</v>
      </c>
      <c r="K16" s="67">
        <v>1058</v>
      </c>
      <c r="L16" s="70">
        <v>6272.45</v>
      </c>
      <c r="M16" s="69" t="s">
        <v>283</v>
      </c>
    </row>
    <row r="17" spans="1:13" ht="12.75" customHeight="1" x14ac:dyDescent="0.25">
      <c r="A17" s="66" t="s">
        <v>13</v>
      </c>
      <c r="B17" s="67">
        <v>6259</v>
      </c>
      <c r="C17" s="68">
        <v>7445.08</v>
      </c>
      <c r="D17" s="69" t="s">
        <v>149</v>
      </c>
      <c r="E17" s="67">
        <v>5964</v>
      </c>
      <c r="F17" s="68">
        <v>7447.65</v>
      </c>
      <c r="G17" s="69" t="s">
        <v>284</v>
      </c>
      <c r="H17" s="67">
        <v>70</v>
      </c>
      <c r="I17" s="68">
        <v>7418.39</v>
      </c>
      <c r="J17" s="69" t="s">
        <v>285</v>
      </c>
      <c r="K17" s="67">
        <v>225</v>
      </c>
      <c r="L17" s="70">
        <v>7385.16</v>
      </c>
      <c r="M17" s="69" t="s">
        <v>286</v>
      </c>
    </row>
    <row r="18" spans="1:13" ht="12.75" customHeight="1" x14ac:dyDescent="0.25">
      <c r="A18" s="66" t="s">
        <v>78</v>
      </c>
      <c r="B18" s="67">
        <v>6745</v>
      </c>
      <c r="C18" s="68">
        <v>9239.25</v>
      </c>
      <c r="D18" s="69" t="s">
        <v>287</v>
      </c>
      <c r="E18" s="67">
        <v>6597</v>
      </c>
      <c r="F18" s="68">
        <v>9238.5499999999993</v>
      </c>
      <c r="G18" s="69" t="s">
        <v>288</v>
      </c>
      <c r="H18" s="67">
        <v>32</v>
      </c>
      <c r="I18" s="68">
        <v>9076.5400000000009</v>
      </c>
      <c r="J18" s="69" t="s">
        <v>150</v>
      </c>
      <c r="K18" s="67">
        <v>116</v>
      </c>
      <c r="L18" s="70">
        <v>9324.32</v>
      </c>
      <c r="M18" s="69" t="s">
        <v>162</v>
      </c>
    </row>
    <row r="19" spans="1:13" ht="11.25" customHeight="1" x14ac:dyDescent="0.25">
      <c r="A19" s="71" t="s">
        <v>61</v>
      </c>
      <c r="B19" s="72">
        <v>971784</v>
      </c>
      <c r="C19" s="73">
        <v>2829.64</v>
      </c>
      <c r="D19" s="74" t="s">
        <v>197</v>
      </c>
      <c r="E19" s="72">
        <v>678186</v>
      </c>
      <c r="F19" s="73">
        <v>3083.35</v>
      </c>
      <c r="G19" s="74" t="s">
        <v>190</v>
      </c>
      <c r="H19" s="72">
        <v>104847</v>
      </c>
      <c r="I19" s="73">
        <v>2149.7600000000002</v>
      </c>
      <c r="J19" s="74" t="s">
        <v>193</v>
      </c>
      <c r="K19" s="72">
        <v>188751</v>
      </c>
      <c r="L19" s="75">
        <v>2295.7199999999998</v>
      </c>
      <c r="M19" s="74" t="s">
        <v>195</v>
      </c>
    </row>
    <row r="20" spans="1:13" x14ac:dyDescent="0.25">
      <c r="A20" s="186" t="s">
        <v>95</v>
      </c>
      <c r="B20" s="186"/>
      <c r="C20" s="186"/>
      <c r="D20" s="186"/>
      <c r="E20" s="186"/>
      <c r="F20" s="186"/>
      <c r="G20" s="186"/>
      <c r="H20" s="186"/>
      <c r="I20" s="186"/>
      <c r="J20" s="186"/>
      <c r="K20" s="186"/>
      <c r="L20" s="186"/>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7" t="s">
        <v>76</v>
      </c>
      <c r="B1" s="187"/>
      <c r="C1" s="187"/>
      <c r="D1" s="187"/>
      <c r="E1" s="187"/>
      <c r="F1" s="187"/>
      <c r="G1" s="187"/>
      <c r="H1" s="187"/>
      <c r="I1" s="187"/>
      <c r="J1" s="187"/>
      <c r="K1" s="187"/>
      <c r="L1" s="187"/>
      <c r="M1" s="187"/>
    </row>
    <row r="2" spans="1:13" ht="12" customHeight="1" x14ac:dyDescent="0.25">
      <c r="A2" s="65"/>
      <c r="B2" s="65"/>
      <c r="C2" s="65"/>
      <c r="D2" s="115"/>
      <c r="E2" s="65"/>
      <c r="F2" s="65"/>
      <c r="G2" s="115"/>
      <c r="H2" s="65"/>
      <c r="I2" s="193" t="str">
        <f>'stranica 3'!$I$2:$L$2</f>
        <v>situation: 30 April 2020</v>
      </c>
      <c r="J2" s="193"/>
      <c r="K2" s="193"/>
      <c r="L2" s="193"/>
      <c r="M2" s="193"/>
    </row>
    <row r="3" spans="1:13" ht="24" customHeight="1" x14ac:dyDescent="0.25">
      <c r="A3" s="188" t="s">
        <v>64</v>
      </c>
      <c r="B3" s="190" t="s">
        <v>65</v>
      </c>
      <c r="C3" s="191"/>
      <c r="D3" s="192"/>
      <c r="E3" s="190" t="s">
        <v>66</v>
      </c>
      <c r="F3" s="191"/>
      <c r="G3" s="192"/>
      <c r="H3" s="190" t="s">
        <v>67</v>
      </c>
      <c r="I3" s="191"/>
      <c r="J3" s="192"/>
      <c r="K3" s="190" t="s">
        <v>68</v>
      </c>
      <c r="L3" s="191"/>
      <c r="M3" s="192"/>
    </row>
    <row r="4" spans="1:13" ht="36" customHeight="1" x14ac:dyDescent="0.25">
      <c r="A4" s="189"/>
      <c r="B4" s="13" t="s">
        <v>70</v>
      </c>
      <c r="C4" s="14" t="s">
        <v>71</v>
      </c>
      <c r="D4" s="15" t="s">
        <v>72</v>
      </c>
      <c r="E4" s="13" t="s">
        <v>70</v>
      </c>
      <c r="F4" s="14" t="s">
        <v>71</v>
      </c>
      <c r="G4" s="15" t="s">
        <v>72</v>
      </c>
      <c r="H4" s="13" t="s">
        <v>71</v>
      </c>
      <c r="I4" s="14" t="s">
        <v>71</v>
      </c>
      <c r="J4" s="15" t="s">
        <v>72</v>
      </c>
      <c r="K4" s="13" t="s">
        <v>70</v>
      </c>
      <c r="L4" s="14" t="s">
        <v>71</v>
      </c>
      <c r="M4" s="15" t="s">
        <v>72</v>
      </c>
    </row>
    <row r="5" spans="1:13" ht="12.75" customHeight="1" x14ac:dyDescent="0.25">
      <c r="A5" s="66" t="s">
        <v>75</v>
      </c>
      <c r="B5" s="67">
        <v>146</v>
      </c>
      <c r="C5" s="68">
        <v>389.32</v>
      </c>
      <c r="D5" s="69" t="s">
        <v>289</v>
      </c>
      <c r="E5" s="67">
        <v>43</v>
      </c>
      <c r="F5" s="68">
        <v>313.86</v>
      </c>
      <c r="G5" s="69" t="s">
        <v>290</v>
      </c>
      <c r="H5" s="67">
        <v>2</v>
      </c>
      <c r="I5" s="68">
        <v>434.95</v>
      </c>
      <c r="J5" s="69" t="s">
        <v>33</v>
      </c>
      <c r="K5" s="67">
        <v>101</v>
      </c>
      <c r="L5" s="70">
        <v>420.54</v>
      </c>
      <c r="M5" s="69" t="s">
        <v>291</v>
      </c>
    </row>
    <row r="6" spans="1:13" ht="12.75" customHeight="1" x14ac:dyDescent="0.25">
      <c r="A6" s="66" t="s">
        <v>2</v>
      </c>
      <c r="B6" s="67">
        <v>10815</v>
      </c>
      <c r="C6" s="68">
        <v>775.52</v>
      </c>
      <c r="D6" s="69" t="s">
        <v>292</v>
      </c>
      <c r="E6" s="67">
        <v>7782</v>
      </c>
      <c r="F6" s="68">
        <v>771.48</v>
      </c>
      <c r="G6" s="69" t="s">
        <v>293</v>
      </c>
      <c r="H6" s="67">
        <v>209</v>
      </c>
      <c r="I6" s="68">
        <v>791.36</v>
      </c>
      <c r="J6" s="69" t="s">
        <v>151</v>
      </c>
      <c r="K6" s="67">
        <v>2824</v>
      </c>
      <c r="L6" s="70">
        <v>785.47</v>
      </c>
      <c r="M6" s="69" t="s">
        <v>294</v>
      </c>
    </row>
    <row r="7" spans="1:13" ht="12.75" customHeight="1" x14ac:dyDescent="0.25">
      <c r="A7" s="66" t="s">
        <v>3</v>
      </c>
      <c r="B7" s="67">
        <v>9286</v>
      </c>
      <c r="C7" s="68">
        <v>1267.47</v>
      </c>
      <c r="D7" s="69" t="s">
        <v>295</v>
      </c>
      <c r="E7" s="67">
        <v>4477</v>
      </c>
      <c r="F7" s="68">
        <v>1265.81</v>
      </c>
      <c r="G7" s="69" t="s">
        <v>296</v>
      </c>
      <c r="H7" s="67">
        <v>426</v>
      </c>
      <c r="I7" s="68">
        <v>1295.8800000000001</v>
      </c>
      <c r="J7" s="69" t="s">
        <v>297</v>
      </c>
      <c r="K7" s="67">
        <v>4383</v>
      </c>
      <c r="L7" s="70">
        <v>1266.4100000000001</v>
      </c>
      <c r="M7" s="69" t="s">
        <v>152</v>
      </c>
    </row>
    <row r="8" spans="1:13" ht="12.75" customHeight="1" x14ac:dyDescent="0.25">
      <c r="A8" s="66" t="s">
        <v>4</v>
      </c>
      <c r="B8" s="67">
        <v>16469</v>
      </c>
      <c r="C8" s="68">
        <v>1782.9</v>
      </c>
      <c r="D8" s="69" t="s">
        <v>298</v>
      </c>
      <c r="E8" s="67">
        <v>9491</v>
      </c>
      <c r="F8" s="68">
        <v>1788.77</v>
      </c>
      <c r="G8" s="69" t="s">
        <v>299</v>
      </c>
      <c r="H8" s="67">
        <v>959</v>
      </c>
      <c r="I8" s="68">
        <v>1796.63</v>
      </c>
      <c r="J8" s="69" t="s">
        <v>153</v>
      </c>
      <c r="K8" s="67">
        <v>6019</v>
      </c>
      <c r="L8" s="70">
        <v>1771.46</v>
      </c>
      <c r="M8" s="69" t="s">
        <v>300</v>
      </c>
    </row>
    <row r="9" spans="1:13" ht="12.75" customHeight="1" x14ac:dyDescent="0.25">
      <c r="A9" s="66" t="s">
        <v>5</v>
      </c>
      <c r="B9" s="67">
        <v>64841</v>
      </c>
      <c r="C9" s="68">
        <v>2224.61</v>
      </c>
      <c r="D9" s="69" t="s">
        <v>301</v>
      </c>
      <c r="E9" s="67">
        <v>41541</v>
      </c>
      <c r="F9" s="68">
        <v>2232.8000000000002</v>
      </c>
      <c r="G9" s="69" t="s">
        <v>302</v>
      </c>
      <c r="H9" s="67">
        <v>3877</v>
      </c>
      <c r="I9" s="68">
        <v>2206.5100000000002</v>
      </c>
      <c r="J9" s="69" t="s">
        <v>303</v>
      </c>
      <c r="K9" s="67">
        <v>19423</v>
      </c>
      <c r="L9" s="70">
        <v>2210.6999999999998</v>
      </c>
      <c r="M9" s="69" t="s">
        <v>304</v>
      </c>
    </row>
    <row r="10" spans="1:13" ht="12.75" customHeight="1" x14ac:dyDescent="0.25">
      <c r="A10" s="66" t="s">
        <v>6</v>
      </c>
      <c r="B10" s="67">
        <v>46787</v>
      </c>
      <c r="C10" s="68">
        <v>2785.01</v>
      </c>
      <c r="D10" s="69" t="s">
        <v>154</v>
      </c>
      <c r="E10" s="67">
        <v>36983</v>
      </c>
      <c r="F10" s="68">
        <v>2800.07</v>
      </c>
      <c r="G10" s="69" t="s">
        <v>305</v>
      </c>
      <c r="H10" s="67">
        <v>2275</v>
      </c>
      <c r="I10" s="68">
        <v>2795.64</v>
      </c>
      <c r="J10" s="69" t="s">
        <v>306</v>
      </c>
      <c r="K10" s="67">
        <v>7529</v>
      </c>
      <c r="L10" s="70">
        <v>2707.79</v>
      </c>
      <c r="M10" s="69" t="s">
        <v>307</v>
      </c>
    </row>
    <row r="11" spans="1:13" ht="12.75" customHeight="1" x14ac:dyDescent="0.25">
      <c r="A11" s="66" t="s">
        <v>7</v>
      </c>
      <c r="B11" s="67">
        <v>33694</v>
      </c>
      <c r="C11" s="68">
        <v>3242.15</v>
      </c>
      <c r="D11" s="69" t="s">
        <v>308</v>
      </c>
      <c r="E11" s="67">
        <v>28798</v>
      </c>
      <c r="F11" s="68">
        <v>3244.23</v>
      </c>
      <c r="G11" s="69" t="s">
        <v>309</v>
      </c>
      <c r="H11" s="67">
        <v>1300</v>
      </c>
      <c r="I11" s="68">
        <v>3240.19</v>
      </c>
      <c r="J11" s="69" t="s">
        <v>310</v>
      </c>
      <c r="K11" s="67">
        <v>3596</v>
      </c>
      <c r="L11" s="70">
        <v>3226.17</v>
      </c>
      <c r="M11" s="69" t="s">
        <v>311</v>
      </c>
    </row>
    <row r="12" spans="1:13" ht="12.75" customHeight="1" x14ac:dyDescent="0.25">
      <c r="A12" s="66" t="s">
        <v>8</v>
      </c>
      <c r="B12" s="67">
        <v>25900</v>
      </c>
      <c r="C12" s="68">
        <v>3731.87</v>
      </c>
      <c r="D12" s="69" t="s">
        <v>312</v>
      </c>
      <c r="E12" s="67">
        <v>23053</v>
      </c>
      <c r="F12" s="68">
        <v>3733.08</v>
      </c>
      <c r="G12" s="69" t="s">
        <v>313</v>
      </c>
      <c r="H12" s="67">
        <v>928</v>
      </c>
      <c r="I12" s="68">
        <v>3710.98</v>
      </c>
      <c r="J12" s="69" t="s">
        <v>314</v>
      </c>
      <c r="K12" s="67">
        <v>1919</v>
      </c>
      <c r="L12" s="70">
        <v>3727.37</v>
      </c>
      <c r="M12" s="69" t="s">
        <v>315</v>
      </c>
    </row>
    <row r="13" spans="1:13" ht="12.75" customHeight="1" x14ac:dyDescent="0.25">
      <c r="A13" s="66" t="s">
        <v>9</v>
      </c>
      <c r="B13" s="67">
        <v>19804</v>
      </c>
      <c r="C13" s="68">
        <v>4219.9399999999996</v>
      </c>
      <c r="D13" s="69" t="s">
        <v>316</v>
      </c>
      <c r="E13" s="67">
        <v>17725</v>
      </c>
      <c r="F13" s="68">
        <v>4222.7700000000004</v>
      </c>
      <c r="G13" s="69" t="s">
        <v>317</v>
      </c>
      <c r="H13" s="67">
        <v>561</v>
      </c>
      <c r="I13" s="68">
        <v>4199.63</v>
      </c>
      <c r="J13" s="69" t="s">
        <v>318</v>
      </c>
      <c r="K13" s="67">
        <v>1518</v>
      </c>
      <c r="L13" s="70">
        <v>4194.49</v>
      </c>
      <c r="M13" s="69" t="s">
        <v>155</v>
      </c>
    </row>
    <row r="14" spans="1:13" ht="12.75" customHeight="1" x14ac:dyDescent="0.25">
      <c r="A14" s="66" t="s">
        <v>10</v>
      </c>
      <c r="B14" s="67">
        <v>10715</v>
      </c>
      <c r="C14" s="68">
        <v>4727.84</v>
      </c>
      <c r="D14" s="69" t="s">
        <v>156</v>
      </c>
      <c r="E14" s="67">
        <v>9860</v>
      </c>
      <c r="F14" s="68">
        <v>4728.34</v>
      </c>
      <c r="G14" s="69" t="s">
        <v>319</v>
      </c>
      <c r="H14" s="67">
        <v>245</v>
      </c>
      <c r="I14" s="68">
        <v>4722.8500000000004</v>
      </c>
      <c r="J14" s="69" t="s">
        <v>320</v>
      </c>
      <c r="K14" s="67">
        <v>610</v>
      </c>
      <c r="L14" s="70">
        <v>4721.8500000000004</v>
      </c>
      <c r="M14" s="69" t="s">
        <v>321</v>
      </c>
    </row>
    <row r="15" spans="1:13" ht="12.75" customHeight="1" x14ac:dyDescent="0.25">
      <c r="A15" s="66" t="s">
        <v>11</v>
      </c>
      <c r="B15" s="67">
        <v>11027</v>
      </c>
      <c r="C15" s="68">
        <v>5433.96</v>
      </c>
      <c r="D15" s="69" t="s">
        <v>161</v>
      </c>
      <c r="E15" s="67">
        <v>10246</v>
      </c>
      <c r="F15" s="68">
        <v>5436.01</v>
      </c>
      <c r="G15" s="69" t="s">
        <v>322</v>
      </c>
      <c r="H15" s="67">
        <v>193</v>
      </c>
      <c r="I15" s="68">
        <v>5428.4</v>
      </c>
      <c r="J15" s="69" t="s">
        <v>323</v>
      </c>
      <c r="K15" s="67">
        <v>588</v>
      </c>
      <c r="L15" s="70">
        <v>5399.92</v>
      </c>
      <c r="M15" s="69" t="s">
        <v>159</v>
      </c>
    </row>
    <row r="16" spans="1:13" ht="12.75" customHeight="1" x14ac:dyDescent="0.25">
      <c r="A16" s="66" t="s">
        <v>12</v>
      </c>
      <c r="B16" s="67">
        <v>4906</v>
      </c>
      <c r="C16" s="68">
        <v>6400.11</v>
      </c>
      <c r="D16" s="69" t="s">
        <v>324</v>
      </c>
      <c r="E16" s="67">
        <v>4674</v>
      </c>
      <c r="F16" s="68">
        <v>6408.69</v>
      </c>
      <c r="G16" s="69" t="s">
        <v>325</v>
      </c>
      <c r="H16" s="67">
        <v>91</v>
      </c>
      <c r="I16" s="68">
        <v>6368.33</v>
      </c>
      <c r="J16" s="69" t="s">
        <v>326</v>
      </c>
      <c r="K16" s="67">
        <v>141</v>
      </c>
      <c r="L16" s="70">
        <v>6136.06</v>
      </c>
      <c r="M16" s="69" t="s">
        <v>327</v>
      </c>
    </row>
    <row r="17" spans="1:13" ht="12.75" customHeight="1" x14ac:dyDescent="0.25">
      <c r="A17" s="66" t="s">
        <v>13</v>
      </c>
      <c r="B17" s="67">
        <v>1493</v>
      </c>
      <c r="C17" s="68">
        <v>7421.38</v>
      </c>
      <c r="D17" s="69" t="s">
        <v>328</v>
      </c>
      <c r="E17" s="67">
        <v>1446</v>
      </c>
      <c r="F17" s="68">
        <v>7422.41</v>
      </c>
      <c r="G17" s="69" t="s">
        <v>329</v>
      </c>
      <c r="H17" s="67">
        <v>35</v>
      </c>
      <c r="I17" s="68">
        <v>7423.24</v>
      </c>
      <c r="J17" s="69" t="s">
        <v>158</v>
      </c>
      <c r="K17" s="67">
        <v>12</v>
      </c>
      <c r="L17" s="70">
        <v>7291.58</v>
      </c>
      <c r="M17" s="69" t="s">
        <v>121</v>
      </c>
    </row>
    <row r="18" spans="1:13" ht="12.75" customHeight="1" x14ac:dyDescent="0.25">
      <c r="A18" s="66" t="s">
        <v>77</v>
      </c>
      <c r="B18" s="67">
        <v>773</v>
      </c>
      <c r="C18" s="68">
        <v>8401.9599999999991</v>
      </c>
      <c r="D18" s="69" t="s">
        <v>330</v>
      </c>
      <c r="E18" s="67">
        <v>757</v>
      </c>
      <c r="F18" s="68">
        <v>8394.15</v>
      </c>
      <c r="G18" s="69" t="s">
        <v>331</v>
      </c>
      <c r="H18" s="67">
        <v>15</v>
      </c>
      <c r="I18" s="68">
        <v>8715.2000000000007</v>
      </c>
      <c r="J18" s="69" t="s">
        <v>129</v>
      </c>
      <c r="K18" s="67">
        <v>1</v>
      </c>
      <c r="L18" s="70">
        <v>9615.0300000000007</v>
      </c>
      <c r="M18" s="69" t="s">
        <v>116</v>
      </c>
    </row>
    <row r="19" spans="1:13" ht="11.25" customHeight="1" x14ac:dyDescent="0.25">
      <c r="A19" s="71" t="s">
        <v>0</v>
      </c>
      <c r="B19" s="72">
        <v>256656</v>
      </c>
      <c r="C19" s="73">
        <v>3012.38</v>
      </c>
      <c r="D19" s="74" t="s">
        <v>332</v>
      </c>
      <c r="E19" s="72">
        <v>196876</v>
      </c>
      <c r="F19" s="73">
        <v>3193.2</v>
      </c>
      <c r="G19" s="74" t="s">
        <v>333</v>
      </c>
      <c r="H19" s="72">
        <v>11116</v>
      </c>
      <c r="I19" s="73">
        <v>2747.65</v>
      </c>
      <c r="J19" s="74" t="s">
        <v>334</v>
      </c>
      <c r="K19" s="72">
        <v>48664</v>
      </c>
      <c r="L19" s="75">
        <v>2341.3200000000002</v>
      </c>
      <c r="M19" s="74" t="s">
        <v>160</v>
      </c>
    </row>
    <row r="20" spans="1:13" x14ac:dyDescent="0.25">
      <c r="A20" s="186" t="s">
        <v>95</v>
      </c>
      <c r="B20" s="186"/>
      <c r="C20" s="186"/>
      <c r="D20" s="186"/>
      <c r="E20" s="186"/>
      <c r="F20" s="186"/>
      <c r="G20" s="186"/>
      <c r="H20" s="186"/>
      <c r="I20" s="186"/>
      <c r="J20" s="186"/>
      <c r="K20" s="186"/>
      <c r="L20" s="18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R22" sqref="R22"/>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7" t="s">
        <v>114</v>
      </c>
      <c r="B1" s="187"/>
      <c r="C1" s="187"/>
      <c r="D1" s="187"/>
      <c r="E1" s="187"/>
      <c r="F1" s="187"/>
      <c r="G1" s="187"/>
      <c r="H1" s="187"/>
      <c r="I1" s="187"/>
      <c r="J1" s="187"/>
      <c r="K1" s="187"/>
      <c r="L1" s="187"/>
      <c r="M1" s="187"/>
    </row>
    <row r="2" spans="1:13" ht="12" customHeight="1" x14ac:dyDescent="0.25">
      <c r="A2" s="65"/>
      <c r="B2" s="65"/>
      <c r="C2" s="65"/>
      <c r="E2" s="115"/>
      <c r="F2" s="65"/>
      <c r="G2" s="115"/>
      <c r="H2" s="65"/>
      <c r="I2" s="193" t="str">
        <f>'stranica 3'!$I$2:$L$2</f>
        <v>situation: 30 April 2020</v>
      </c>
      <c r="J2" s="193"/>
      <c r="K2" s="193"/>
      <c r="L2" s="193"/>
      <c r="M2" s="193"/>
    </row>
    <row r="3" spans="1:13" ht="24" customHeight="1" x14ac:dyDescent="0.25">
      <c r="A3" s="188" t="s">
        <v>64</v>
      </c>
      <c r="B3" s="190" t="s">
        <v>65</v>
      </c>
      <c r="C3" s="191"/>
      <c r="D3" s="192"/>
      <c r="E3" s="190" t="s">
        <v>66</v>
      </c>
      <c r="F3" s="191"/>
      <c r="G3" s="192"/>
      <c r="H3" s="190" t="s">
        <v>67</v>
      </c>
      <c r="I3" s="191"/>
      <c r="J3" s="192"/>
      <c r="K3" s="190" t="s">
        <v>68</v>
      </c>
      <c r="L3" s="191"/>
      <c r="M3" s="192"/>
    </row>
    <row r="4" spans="1:13" ht="33" customHeight="1" x14ac:dyDescent="0.25">
      <c r="A4" s="189"/>
      <c r="B4" s="13" t="s">
        <v>70</v>
      </c>
      <c r="C4" s="14" t="s">
        <v>71</v>
      </c>
      <c r="D4" s="15" t="s">
        <v>72</v>
      </c>
      <c r="E4" s="13" t="s">
        <v>70</v>
      </c>
      <c r="F4" s="14" t="s">
        <v>71</v>
      </c>
      <c r="G4" s="15" t="s">
        <v>72</v>
      </c>
      <c r="H4" s="13" t="s">
        <v>71</v>
      </c>
      <c r="I4" s="13" t="s">
        <v>71</v>
      </c>
      <c r="J4" s="15" t="s">
        <v>72</v>
      </c>
      <c r="K4" s="13" t="s">
        <v>70</v>
      </c>
      <c r="L4" s="14" t="s">
        <v>71</v>
      </c>
      <c r="M4" s="15" t="s">
        <v>72</v>
      </c>
    </row>
    <row r="5" spans="1:13" ht="12.75" customHeight="1" x14ac:dyDescent="0.25">
      <c r="A5" s="66" t="s">
        <v>69</v>
      </c>
      <c r="B5" s="67">
        <v>3425</v>
      </c>
      <c r="C5" s="68">
        <v>325.7</v>
      </c>
      <c r="D5" s="69" t="s">
        <v>335</v>
      </c>
      <c r="E5" s="67">
        <v>910</v>
      </c>
      <c r="F5" s="68">
        <v>296.36</v>
      </c>
      <c r="G5" s="69" t="s">
        <v>336</v>
      </c>
      <c r="H5" s="67">
        <v>1953</v>
      </c>
      <c r="I5" s="68">
        <v>339.15</v>
      </c>
      <c r="J5" s="69" t="s">
        <v>337</v>
      </c>
      <c r="K5" s="67">
        <v>562</v>
      </c>
      <c r="L5" s="70">
        <v>326.47000000000003</v>
      </c>
      <c r="M5" s="69" t="s">
        <v>338</v>
      </c>
    </row>
    <row r="6" spans="1:13" ht="12.75" customHeight="1" x14ac:dyDescent="0.25">
      <c r="A6" s="66" t="s">
        <v>2</v>
      </c>
      <c r="B6" s="67">
        <v>14109</v>
      </c>
      <c r="C6" s="68">
        <v>823.96</v>
      </c>
      <c r="D6" s="69" t="s">
        <v>339</v>
      </c>
      <c r="E6" s="67">
        <v>2610</v>
      </c>
      <c r="F6" s="68">
        <v>853.62</v>
      </c>
      <c r="G6" s="69" t="s">
        <v>340</v>
      </c>
      <c r="H6" s="67">
        <v>4043</v>
      </c>
      <c r="I6" s="68">
        <v>817.31</v>
      </c>
      <c r="J6" s="69" t="s">
        <v>341</v>
      </c>
      <c r="K6" s="67">
        <v>7456</v>
      </c>
      <c r="L6" s="70">
        <v>817.18</v>
      </c>
      <c r="M6" s="69" t="s">
        <v>342</v>
      </c>
    </row>
    <row r="7" spans="1:13" ht="12.75" customHeight="1" x14ac:dyDescent="0.25">
      <c r="A7" s="66" t="s">
        <v>3</v>
      </c>
      <c r="B7" s="67">
        <v>86045</v>
      </c>
      <c r="C7" s="68">
        <v>1237.26</v>
      </c>
      <c r="D7" s="69" t="s">
        <v>343</v>
      </c>
      <c r="E7" s="67">
        <v>43955</v>
      </c>
      <c r="F7" s="68">
        <v>1235.9100000000001</v>
      </c>
      <c r="G7" s="69" t="s">
        <v>344</v>
      </c>
      <c r="H7" s="67">
        <v>13356</v>
      </c>
      <c r="I7" s="68">
        <v>1285.56</v>
      </c>
      <c r="J7" s="69" t="s">
        <v>345</v>
      </c>
      <c r="K7" s="67">
        <v>28734</v>
      </c>
      <c r="L7" s="70">
        <v>1216.8599999999999</v>
      </c>
      <c r="M7" s="69" t="s">
        <v>346</v>
      </c>
    </row>
    <row r="8" spans="1:13" ht="12.75" customHeight="1" x14ac:dyDescent="0.25">
      <c r="A8" s="66" t="s">
        <v>4</v>
      </c>
      <c r="B8" s="67">
        <v>135053</v>
      </c>
      <c r="C8" s="68">
        <v>1765.8</v>
      </c>
      <c r="D8" s="69" t="s">
        <v>347</v>
      </c>
      <c r="E8" s="67">
        <v>81177</v>
      </c>
      <c r="F8" s="68">
        <v>1771.6</v>
      </c>
      <c r="G8" s="69" t="s">
        <v>348</v>
      </c>
      <c r="H8" s="67">
        <v>28675</v>
      </c>
      <c r="I8" s="68">
        <v>1765.11</v>
      </c>
      <c r="J8" s="69" t="s">
        <v>349</v>
      </c>
      <c r="K8" s="67">
        <v>25201</v>
      </c>
      <c r="L8" s="70">
        <v>1747.92</v>
      </c>
      <c r="M8" s="69" t="s">
        <v>350</v>
      </c>
    </row>
    <row r="9" spans="1:13" ht="12.75" customHeight="1" x14ac:dyDescent="0.25">
      <c r="A9" s="66" t="s">
        <v>5</v>
      </c>
      <c r="B9" s="67">
        <v>131744</v>
      </c>
      <c r="C9" s="68">
        <v>2248.6</v>
      </c>
      <c r="D9" s="69" t="s">
        <v>351</v>
      </c>
      <c r="E9" s="67">
        <v>79732</v>
      </c>
      <c r="F9" s="68">
        <v>2256.92</v>
      </c>
      <c r="G9" s="69" t="s">
        <v>352</v>
      </c>
      <c r="H9" s="67">
        <v>22820</v>
      </c>
      <c r="I9" s="68">
        <v>2249.7800000000002</v>
      </c>
      <c r="J9" s="69" t="s">
        <v>353</v>
      </c>
      <c r="K9" s="67">
        <v>29192</v>
      </c>
      <c r="L9" s="70">
        <v>2224.96</v>
      </c>
      <c r="M9" s="69" t="s">
        <v>354</v>
      </c>
    </row>
    <row r="10" spans="1:13" ht="12.75" customHeight="1" x14ac:dyDescent="0.25">
      <c r="A10" s="66" t="s">
        <v>6</v>
      </c>
      <c r="B10" s="67">
        <v>103840</v>
      </c>
      <c r="C10" s="68">
        <v>2751.01</v>
      </c>
      <c r="D10" s="69" t="s">
        <v>355</v>
      </c>
      <c r="E10" s="67">
        <v>70909</v>
      </c>
      <c r="F10" s="68">
        <v>2755.54</v>
      </c>
      <c r="G10" s="69" t="s">
        <v>356</v>
      </c>
      <c r="H10" s="67">
        <v>12822</v>
      </c>
      <c r="I10" s="68">
        <v>2761.86</v>
      </c>
      <c r="J10" s="69" t="s">
        <v>357</v>
      </c>
      <c r="K10" s="67">
        <v>20109</v>
      </c>
      <c r="L10" s="70">
        <v>2728.13</v>
      </c>
      <c r="M10" s="69" t="s">
        <v>358</v>
      </c>
    </row>
    <row r="11" spans="1:13" ht="12.75" customHeight="1" x14ac:dyDescent="0.25">
      <c r="A11" s="66" t="s">
        <v>7</v>
      </c>
      <c r="B11" s="67">
        <v>73262</v>
      </c>
      <c r="C11" s="68">
        <v>3229.59</v>
      </c>
      <c r="D11" s="69" t="s">
        <v>359</v>
      </c>
      <c r="E11" s="67">
        <v>55640</v>
      </c>
      <c r="F11" s="68">
        <v>3234.12</v>
      </c>
      <c r="G11" s="69" t="s">
        <v>360</v>
      </c>
      <c r="H11" s="67">
        <v>5967</v>
      </c>
      <c r="I11" s="68">
        <v>3196.12</v>
      </c>
      <c r="J11" s="69" t="s">
        <v>361</v>
      </c>
      <c r="K11" s="67">
        <v>11655</v>
      </c>
      <c r="L11" s="70">
        <v>3225.13</v>
      </c>
      <c r="M11" s="69" t="s">
        <v>362</v>
      </c>
    </row>
    <row r="12" spans="1:13" ht="12.75" customHeight="1" x14ac:dyDescent="0.25">
      <c r="A12" s="66" t="s">
        <v>8</v>
      </c>
      <c r="B12" s="67">
        <v>50708</v>
      </c>
      <c r="C12" s="68">
        <v>3735.25</v>
      </c>
      <c r="D12" s="69" t="s">
        <v>363</v>
      </c>
      <c r="E12" s="67">
        <v>41925</v>
      </c>
      <c r="F12" s="68">
        <v>3738.11</v>
      </c>
      <c r="G12" s="69" t="s">
        <v>364</v>
      </c>
      <c r="H12" s="67">
        <v>2245</v>
      </c>
      <c r="I12" s="68">
        <v>3709.74</v>
      </c>
      <c r="J12" s="69" t="s">
        <v>365</v>
      </c>
      <c r="K12" s="67">
        <v>6538</v>
      </c>
      <c r="L12" s="70">
        <v>3725.66</v>
      </c>
      <c r="M12" s="69" t="s">
        <v>366</v>
      </c>
    </row>
    <row r="13" spans="1:13" ht="12.75" customHeight="1" x14ac:dyDescent="0.25">
      <c r="A13" s="66" t="s">
        <v>9</v>
      </c>
      <c r="B13" s="67">
        <v>41250</v>
      </c>
      <c r="C13" s="68">
        <v>4232.4399999999996</v>
      </c>
      <c r="D13" s="69" t="s">
        <v>367</v>
      </c>
      <c r="E13" s="67">
        <v>35851</v>
      </c>
      <c r="F13" s="68">
        <v>4235.8500000000004</v>
      </c>
      <c r="G13" s="69" t="s">
        <v>368</v>
      </c>
      <c r="H13" s="67">
        <v>894</v>
      </c>
      <c r="I13" s="68">
        <v>4207.01</v>
      </c>
      <c r="J13" s="69" t="s">
        <v>369</v>
      </c>
      <c r="K13" s="67">
        <v>4505</v>
      </c>
      <c r="L13" s="70">
        <v>4210.32</v>
      </c>
      <c r="M13" s="69" t="s">
        <v>370</v>
      </c>
    </row>
    <row r="14" spans="1:13" ht="12.75" customHeight="1" x14ac:dyDescent="0.25">
      <c r="A14" s="66" t="s">
        <v>10</v>
      </c>
      <c r="B14" s="67">
        <v>26423</v>
      </c>
      <c r="C14" s="68">
        <v>4728.2700000000004</v>
      </c>
      <c r="D14" s="69" t="s">
        <v>371</v>
      </c>
      <c r="E14" s="67">
        <v>23760</v>
      </c>
      <c r="F14" s="68">
        <v>4728.3</v>
      </c>
      <c r="G14" s="69" t="s">
        <v>372</v>
      </c>
      <c r="H14" s="67">
        <v>377</v>
      </c>
      <c r="I14" s="68">
        <v>4737.22</v>
      </c>
      <c r="J14" s="69" t="s">
        <v>373</v>
      </c>
      <c r="K14" s="67">
        <v>2286</v>
      </c>
      <c r="L14" s="70">
        <v>4726.4799999999996</v>
      </c>
      <c r="M14" s="69" t="s">
        <v>374</v>
      </c>
    </row>
    <row r="15" spans="1:13" ht="12.75" customHeight="1" x14ac:dyDescent="0.25">
      <c r="A15" s="66" t="s">
        <v>11</v>
      </c>
      <c r="B15" s="67">
        <v>27134</v>
      </c>
      <c r="C15" s="68">
        <v>5435.94</v>
      </c>
      <c r="D15" s="69" t="s">
        <v>375</v>
      </c>
      <c r="E15" s="67">
        <v>24137</v>
      </c>
      <c r="F15" s="68">
        <v>5436.91</v>
      </c>
      <c r="G15" s="69" t="s">
        <v>376</v>
      </c>
      <c r="H15" s="67">
        <v>393</v>
      </c>
      <c r="I15" s="68">
        <v>5410.37</v>
      </c>
      <c r="J15" s="69" t="s">
        <v>377</v>
      </c>
      <c r="K15" s="67">
        <v>2604</v>
      </c>
      <c r="L15" s="70">
        <v>5430.8</v>
      </c>
      <c r="M15" s="69" t="s">
        <v>378</v>
      </c>
    </row>
    <row r="16" spans="1:13" ht="12.75" customHeight="1" x14ac:dyDescent="0.25">
      <c r="A16" s="66" t="s">
        <v>12</v>
      </c>
      <c r="B16" s="67">
        <v>11397</v>
      </c>
      <c r="C16" s="68">
        <v>6378.54</v>
      </c>
      <c r="D16" s="69" t="s">
        <v>379</v>
      </c>
      <c r="E16" s="67">
        <v>10346</v>
      </c>
      <c r="F16" s="68">
        <v>6385.86</v>
      </c>
      <c r="G16" s="69" t="s">
        <v>380</v>
      </c>
      <c r="H16" s="67">
        <v>134</v>
      </c>
      <c r="I16" s="68">
        <v>6396.41</v>
      </c>
      <c r="J16" s="69" t="s">
        <v>381</v>
      </c>
      <c r="K16" s="67">
        <v>917</v>
      </c>
      <c r="L16" s="70">
        <v>6293.43</v>
      </c>
      <c r="M16" s="69" t="s">
        <v>368</v>
      </c>
    </row>
    <row r="17" spans="1:13" ht="12.75" customHeight="1" x14ac:dyDescent="0.25">
      <c r="A17" s="66" t="s">
        <v>13</v>
      </c>
      <c r="B17" s="67">
        <v>4766</v>
      </c>
      <c r="C17" s="68">
        <v>7452.51</v>
      </c>
      <c r="D17" s="69" t="s">
        <v>163</v>
      </c>
      <c r="E17" s="67">
        <v>4518</v>
      </c>
      <c r="F17" s="68">
        <v>7455.73</v>
      </c>
      <c r="G17" s="69" t="s">
        <v>130</v>
      </c>
      <c r="H17" s="67">
        <v>35</v>
      </c>
      <c r="I17" s="68">
        <v>7413.55</v>
      </c>
      <c r="J17" s="69" t="s">
        <v>382</v>
      </c>
      <c r="K17" s="67">
        <v>213</v>
      </c>
      <c r="L17" s="70">
        <v>7390.43</v>
      </c>
      <c r="M17" s="69" t="s">
        <v>383</v>
      </c>
    </row>
    <row r="18" spans="1:13" ht="12.75" customHeight="1" x14ac:dyDescent="0.25">
      <c r="A18" s="66" t="s">
        <v>77</v>
      </c>
      <c r="B18" s="67">
        <v>5972</v>
      </c>
      <c r="C18" s="68">
        <v>9347.6299999999992</v>
      </c>
      <c r="D18" s="69" t="s">
        <v>384</v>
      </c>
      <c r="E18" s="67">
        <v>5840</v>
      </c>
      <c r="F18" s="68">
        <v>9348</v>
      </c>
      <c r="G18" s="69" t="s">
        <v>385</v>
      </c>
      <c r="H18" s="67">
        <v>17</v>
      </c>
      <c r="I18" s="68">
        <v>9395.3700000000008</v>
      </c>
      <c r="J18" s="69" t="s">
        <v>164</v>
      </c>
      <c r="K18" s="67">
        <v>115</v>
      </c>
      <c r="L18" s="70">
        <v>9321.7900000000009</v>
      </c>
      <c r="M18" s="69" t="s">
        <v>386</v>
      </c>
    </row>
    <row r="19" spans="1:13" ht="11.25" customHeight="1" x14ac:dyDescent="0.25">
      <c r="A19" s="71" t="s">
        <v>0</v>
      </c>
      <c r="B19" s="72">
        <v>715128</v>
      </c>
      <c r="C19" s="73">
        <v>2764.06</v>
      </c>
      <c r="D19" s="74" t="s">
        <v>369</v>
      </c>
      <c r="E19" s="72">
        <v>481310</v>
      </c>
      <c r="F19" s="73">
        <v>3038.42</v>
      </c>
      <c r="G19" s="74" t="s">
        <v>387</v>
      </c>
      <c r="H19" s="72">
        <v>93731</v>
      </c>
      <c r="I19" s="73">
        <v>2078.85</v>
      </c>
      <c r="J19" s="74" t="s">
        <v>388</v>
      </c>
      <c r="K19" s="72">
        <v>140087</v>
      </c>
      <c r="L19" s="75">
        <v>2279.87</v>
      </c>
      <c r="M19" s="74" t="s">
        <v>389</v>
      </c>
    </row>
    <row r="20" spans="1:13" x14ac:dyDescent="0.25">
      <c r="A20" s="186" t="s">
        <v>95</v>
      </c>
      <c r="B20" s="186"/>
      <c r="C20" s="186"/>
      <c r="D20" s="186"/>
      <c r="E20" s="186"/>
      <c r="F20" s="186"/>
      <c r="G20" s="186"/>
      <c r="H20" s="186"/>
      <c r="I20" s="186"/>
      <c r="J20" s="186"/>
      <c r="K20" s="186"/>
      <c r="L20" s="18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7" zoomScaleNormal="100" workbookViewId="0">
      <selection activeCell="H24" sqref="H24"/>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0" width="9.140625" style="79"/>
    <col min="11" max="11" width="9.140625" style="158"/>
    <col min="12" max="16384" width="9.140625" style="79"/>
  </cols>
  <sheetData>
    <row r="1" spans="1:11" ht="12" customHeight="1" x14ac:dyDescent="0.2">
      <c r="A1" s="194" t="s">
        <v>82</v>
      </c>
      <c r="B1" s="194"/>
      <c r="C1" s="194"/>
      <c r="D1" s="194"/>
      <c r="E1" s="194"/>
    </row>
    <row r="2" spans="1:11" ht="8.25" customHeight="1" x14ac:dyDescent="0.2"/>
    <row r="3" spans="1:11" ht="15" customHeight="1" x14ac:dyDescent="0.2">
      <c r="B3" s="65"/>
      <c r="C3" s="193" t="s">
        <v>243</v>
      </c>
      <c r="D3" s="193"/>
      <c r="E3" s="193"/>
      <c r="F3" s="114"/>
      <c r="G3" s="114"/>
      <c r="H3" s="114"/>
      <c r="I3" s="114"/>
    </row>
    <row r="4" spans="1:11" s="85" customFormat="1" ht="31.5" customHeight="1" x14ac:dyDescent="0.25">
      <c r="A4" s="81" t="s">
        <v>79</v>
      </c>
      <c r="B4" s="77" t="s">
        <v>81</v>
      </c>
      <c r="C4" s="142" t="s">
        <v>73</v>
      </c>
      <c r="D4" s="143" t="s">
        <v>71</v>
      </c>
      <c r="E4" s="144" t="s">
        <v>80</v>
      </c>
      <c r="K4" s="159"/>
    </row>
    <row r="5" spans="1:11" s="146" customFormat="1" ht="12" customHeight="1" x14ac:dyDescent="0.25">
      <c r="A5" s="83">
        <v>0</v>
      </c>
      <c r="B5" s="82">
        <v>1</v>
      </c>
      <c r="C5" s="83">
        <v>2</v>
      </c>
      <c r="D5" s="84">
        <v>3</v>
      </c>
      <c r="E5" s="145">
        <v>4</v>
      </c>
      <c r="K5" s="160"/>
    </row>
    <row r="6" spans="1:11" ht="24.75" customHeight="1" x14ac:dyDescent="0.2">
      <c r="A6" s="198" t="s">
        <v>14</v>
      </c>
      <c r="B6" s="92" t="s">
        <v>96</v>
      </c>
      <c r="C6" s="93">
        <v>17264</v>
      </c>
      <c r="D6" s="116">
        <v>4203.9380433271544</v>
      </c>
      <c r="E6" s="94"/>
    </row>
    <row r="7" spans="1:11" ht="50.25" customHeight="1" x14ac:dyDescent="0.2">
      <c r="A7" s="199"/>
      <c r="B7" s="147" t="s">
        <v>109</v>
      </c>
      <c r="C7" s="98">
        <v>8452</v>
      </c>
      <c r="D7" s="99">
        <v>4381.3100000000004</v>
      </c>
      <c r="E7" s="122" t="s">
        <v>390</v>
      </c>
      <c r="F7" s="86">
        <v>32</v>
      </c>
    </row>
    <row r="8" spans="1:11" ht="60.75" customHeight="1" x14ac:dyDescent="0.2">
      <c r="A8" s="199"/>
      <c r="B8" s="90" t="s">
        <v>83</v>
      </c>
      <c r="C8" s="98">
        <v>8438</v>
      </c>
      <c r="D8" s="99">
        <v>4285.3100000000004</v>
      </c>
      <c r="E8" s="122" t="s">
        <v>391</v>
      </c>
      <c r="F8" s="86">
        <v>34</v>
      </c>
    </row>
    <row r="9" spans="1:11" ht="17.25" customHeight="1" x14ac:dyDescent="0.2">
      <c r="A9" s="199"/>
      <c r="B9" s="91" t="s">
        <v>87</v>
      </c>
      <c r="C9" s="100">
        <v>554</v>
      </c>
      <c r="D9" s="101">
        <v>4267.3900000000003</v>
      </c>
      <c r="E9" s="121" t="s">
        <v>392</v>
      </c>
      <c r="F9" s="86">
        <v>31</v>
      </c>
    </row>
    <row r="10" spans="1:11" ht="17.25" customHeight="1" x14ac:dyDescent="0.2">
      <c r="A10" s="95" t="s">
        <v>15</v>
      </c>
      <c r="B10" s="96" t="s">
        <v>84</v>
      </c>
      <c r="C10" s="102">
        <v>15702</v>
      </c>
      <c r="D10" s="103">
        <v>3914.95</v>
      </c>
      <c r="E10" s="120" t="s">
        <v>393</v>
      </c>
      <c r="F10" s="86">
        <v>30</v>
      </c>
      <c r="K10" s="158" t="s">
        <v>136</v>
      </c>
    </row>
    <row r="11" spans="1:11" ht="17.25" customHeight="1" x14ac:dyDescent="0.2">
      <c r="A11" s="95" t="s">
        <v>16</v>
      </c>
      <c r="B11" s="96" t="s">
        <v>85</v>
      </c>
      <c r="C11" s="104">
        <v>3837</v>
      </c>
      <c r="D11" s="105">
        <v>2501.5100000000002</v>
      </c>
      <c r="E11" s="120" t="s">
        <v>394</v>
      </c>
      <c r="F11" s="86">
        <v>33</v>
      </c>
      <c r="K11" s="158">
        <f>C26-SUM(C7:C25)</f>
        <v>0</v>
      </c>
    </row>
    <row r="12" spans="1:11" ht="17.25" customHeight="1" x14ac:dyDescent="0.2">
      <c r="A12" s="95" t="s">
        <v>17</v>
      </c>
      <c r="B12" s="96" t="s">
        <v>86</v>
      </c>
      <c r="C12" s="104">
        <v>2763</v>
      </c>
      <c r="D12" s="105">
        <v>3996.95</v>
      </c>
      <c r="E12" s="120" t="s">
        <v>395</v>
      </c>
      <c r="F12" s="86">
        <v>33</v>
      </c>
    </row>
    <row r="13" spans="1:11" ht="27" customHeight="1" x14ac:dyDescent="0.2">
      <c r="A13" s="95" t="s">
        <v>18</v>
      </c>
      <c r="B13" s="96" t="s">
        <v>105</v>
      </c>
      <c r="C13" s="106">
        <v>71180</v>
      </c>
      <c r="D13" s="103">
        <v>5957.51</v>
      </c>
      <c r="E13" s="120" t="s">
        <v>396</v>
      </c>
      <c r="F13" s="86">
        <v>19</v>
      </c>
    </row>
    <row r="14" spans="1:11" ht="39" customHeight="1" x14ac:dyDescent="0.2">
      <c r="A14" s="95" t="s">
        <v>19</v>
      </c>
      <c r="B14" s="96" t="s">
        <v>106</v>
      </c>
      <c r="C14" s="107">
        <v>43860</v>
      </c>
      <c r="D14" s="103">
        <v>2783.46</v>
      </c>
      <c r="E14" s="120" t="s">
        <v>397</v>
      </c>
      <c r="F14" s="86">
        <v>28</v>
      </c>
    </row>
    <row r="15" spans="1:11" ht="17.25" customHeight="1" x14ac:dyDescent="0.2">
      <c r="A15" s="95" t="s">
        <v>20</v>
      </c>
      <c r="B15" s="96" t="s">
        <v>97</v>
      </c>
      <c r="C15" s="104">
        <v>5289</v>
      </c>
      <c r="D15" s="105">
        <v>3317.58</v>
      </c>
      <c r="E15" s="121" t="s">
        <v>32</v>
      </c>
      <c r="F15" s="86">
        <v>28</v>
      </c>
    </row>
    <row r="16" spans="1:11" ht="22.5" customHeight="1" x14ac:dyDescent="0.2">
      <c r="A16" s="95" t="s">
        <v>21</v>
      </c>
      <c r="B16" s="96" t="s">
        <v>104</v>
      </c>
      <c r="C16" s="108">
        <v>142</v>
      </c>
      <c r="D16" s="109">
        <v>3216.97</v>
      </c>
      <c r="E16" s="120" t="s">
        <v>398</v>
      </c>
      <c r="F16" s="86">
        <v>38</v>
      </c>
      <c r="G16" s="87"/>
    </row>
    <row r="17" spans="1:11" ht="17.25" customHeight="1" x14ac:dyDescent="0.2">
      <c r="A17" s="95" t="s">
        <v>22</v>
      </c>
      <c r="B17" s="97" t="s">
        <v>88</v>
      </c>
      <c r="C17" s="110">
        <v>9216</v>
      </c>
      <c r="D17" s="109">
        <v>2940.45</v>
      </c>
      <c r="E17" s="125" t="s">
        <v>399</v>
      </c>
      <c r="F17" s="86">
        <v>29</v>
      </c>
    </row>
    <row r="18" spans="1:11" ht="26.25" customHeight="1" x14ac:dyDescent="0.2">
      <c r="A18" s="95" t="s">
        <v>23</v>
      </c>
      <c r="B18" s="96" t="s">
        <v>98</v>
      </c>
      <c r="C18" s="104">
        <v>674</v>
      </c>
      <c r="D18" s="105">
        <v>10082.66</v>
      </c>
      <c r="E18" s="120" t="s">
        <v>400</v>
      </c>
      <c r="F18" s="86">
        <v>33</v>
      </c>
    </row>
    <row r="19" spans="1:11" ht="26.25" customHeight="1" x14ac:dyDescent="0.2">
      <c r="A19" s="95" t="s">
        <v>24</v>
      </c>
      <c r="B19" s="96" t="s">
        <v>103</v>
      </c>
      <c r="C19" s="104">
        <v>92</v>
      </c>
      <c r="D19" s="105">
        <v>3362.76</v>
      </c>
      <c r="E19" s="120" t="s">
        <v>165</v>
      </c>
      <c r="F19" s="86">
        <v>29</v>
      </c>
    </row>
    <row r="20" spans="1:11" ht="24" customHeight="1" x14ac:dyDescent="0.2">
      <c r="A20" s="95" t="s">
        <v>25</v>
      </c>
      <c r="B20" s="96" t="s">
        <v>107</v>
      </c>
      <c r="C20" s="104">
        <v>30</v>
      </c>
      <c r="D20" s="105">
        <v>3877.71</v>
      </c>
      <c r="E20" s="121" t="s">
        <v>32</v>
      </c>
      <c r="F20" s="86" t="str">
        <f t="shared" ref="F20" si="0">LEFT(E20,3)</f>
        <v>−</v>
      </c>
    </row>
    <row r="21" spans="1:11" ht="17.25" customHeight="1" x14ac:dyDescent="0.2">
      <c r="A21" s="95" t="s">
        <v>26</v>
      </c>
      <c r="B21" s="96" t="s">
        <v>99</v>
      </c>
      <c r="C21" s="104">
        <v>140</v>
      </c>
      <c r="D21" s="105">
        <v>9183.1299999999992</v>
      </c>
      <c r="E21" s="120" t="s">
        <v>166</v>
      </c>
      <c r="F21" s="86">
        <v>42</v>
      </c>
    </row>
    <row r="22" spans="1:11" s="87" customFormat="1" ht="17.25" customHeight="1" x14ac:dyDescent="0.2">
      <c r="A22" s="95" t="s">
        <v>27</v>
      </c>
      <c r="B22" s="96" t="s">
        <v>89</v>
      </c>
      <c r="C22" s="104">
        <v>254</v>
      </c>
      <c r="D22" s="105">
        <v>3958.54</v>
      </c>
      <c r="E22" s="120" t="s">
        <v>131</v>
      </c>
      <c r="F22" s="86">
        <v>30</v>
      </c>
      <c r="H22" s="79"/>
      <c r="K22" s="161"/>
    </row>
    <row r="23" spans="1:11" s="87" customFormat="1" ht="17.25" customHeight="1" x14ac:dyDescent="0.2">
      <c r="A23" s="95" t="s">
        <v>28</v>
      </c>
      <c r="B23" s="96" t="s">
        <v>100</v>
      </c>
      <c r="C23" s="104">
        <v>865</v>
      </c>
      <c r="D23" s="105">
        <v>3206.45</v>
      </c>
      <c r="E23" s="120" t="s">
        <v>401</v>
      </c>
      <c r="F23" s="86">
        <v>28</v>
      </c>
      <c r="H23" s="79"/>
      <c r="K23" s="161"/>
    </row>
    <row r="24" spans="1:11" ht="26.25" customHeight="1" x14ac:dyDescent="0.2">
      <c r="A24" s="95" t="s">
        <v>29</v>
      </c>
      <c r="B24" s="96" t="s">
        <v>101</v>
      </c>
      <c r="C24" s="106">
        <v>183</v>
      </c>
      <c r="D24" s="103">
        <v>2125.3200000000002</v>
      </c>
      <c r="E24" s="120" t="s">
        <v>402</v>
      </c>
      <c r="F24" s="86">
        <v>30</v>
      </c>
    </row>
    <row r="25" spans="1:11" ht="17.25" customHeight="1" x14ac:dyDescent="0.2">
      <c r="A25" s="95" t="s">
        <v>30</v>
      </c>
      <c r="B25" s="96" t="s">
        <v>102</v>
      </c>
      <c r="C25" s="106">
        <v>6683</v>
      </c>
      <c r="D25" s="103">
        <v>3283.52</v>
      </c>
      <c r="E25" s="121" t="s">
        <v>167</v>
      </c>
      <c r="F25" s="86">
        <v>7</v>
      </c>
    </row>
    <row r="26" spans="1:11" ht="18.75" customHeight="1" x14ac:dyDescent="0.2">
      <c r="A26" s="195" t="s">
        <v>61</v>
      </c>
      <c r="B26" s="196"/>
      <c r="C26" s="111">
        <v>178354</v>
      </c>
      <c r="D26" s="112" t="s">
        <v>1</v>
      </c>
      <c r="E26" s="112" t="s">
        <v>1</v>
      </c>
    </row>
    <row r="27" spans="1:11" x14ac:dyDescent="0.2">
      <c r="A27" s="197"/>
      <c r="B27" s="197"/>
      <c r="C27" s="88"/>
      <c r="D27" s="89"/>
    </row>
  </sheetData>
  <mergeCells count="5">
    <mergeCell ref="A1:E1"/>
    <mergeCell ref="A26:B26"/>
    <mergeCell ref="A27:B27"/>
    <mergeCell ref="C3:E3"/>
    <mergeCell ref="A6:A9"/>
  </mergeCells>
  <conditionalFormatting sqref="C7:C25">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2020-05-13T12:13:21Z</cp:lastPrinted>
  <dcterms:created xsi:type="dcterms:W3CDTF">2018-09-19T07:11:38Z</dcterms:created>
  <dcterms:modified xsi:type="dcterms:W3CDTF">2020-05-19T09:21:16Z</dcterms:modified>
</cp:coreProperties>
</file>