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60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4'!$A$1:$M$39</definedName>
    <definedName name="_xlnm.Print_Area" localSheetId="3">'stranica 5'!$A$1:$M$39</definedName>
    <definedName name="_xlnm.Print_Area" localSheetId="4">'stranica 6'!$A$1:$E$51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0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<sst xmlns="http://schemas.openxmlformats.org/spreadsheetml/2006/main" count="509" uniqueCount="391">
  <si>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</si>
  <si>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</si>
  <si>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</si>
  <si>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</si>
  <si>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</si>
  <si>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</si>
  <si>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</si>
  <si>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</si>
  <si>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</si>
  <si>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</si>
  <si>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</si>
  <si>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</si>
  <si>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</si>
  <si>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</si>
  <si>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</si>
  <si>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</si>
  <si>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</si>
  <si>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</si>
  <si>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</si>
  <si>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</si>
  <si>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</si>
  <si>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</si>
  <si>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</si>
  <si>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</si>
  <si>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</si>
  <si>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</si>
  <si>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</si>
  <si>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</si>
  <si>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</si>
  <si>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</si>
  <si>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</si>
  <si>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</si>
  <si>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</si>
  <si>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</si>
  <si>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</si>
  <si>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</si>
  <si>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</si>
  <si>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</si>
  <si>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</si>
  <si>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</si>
  <si>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</si>
  <si>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</si>
  <si>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</si>
  <si>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</si>
  <si>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</si>
  <si>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</si>
  <si>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</si>
  <si>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</si>
  <si>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</si>
  <si>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</si>
  <si>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</si>
  <si>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</si>
  <si>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</si>
  <si>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</si>
  <si>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</si>
  <si>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</si>
  <si>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</si>
  <si>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</si>
  <si>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</si>
  <si>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</si>
  <si>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</si>
  <si>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</si>
  <si>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</si>
  <si>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</si>
  <si>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</si>
  <si>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</si>
  <si>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</si>
  <si>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</si>
  <si>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</si>
  <si>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</si>
  <si>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</si>
  <si>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</si>
  <si>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</si>
  <si>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</si>
  <si>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</si>
  <si>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</si>
  <si>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</si>
  <si>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</si>
  <si>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</si>
  <si>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</si>
  <si>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</si>
  <si>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</si>
  <si>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</si>
  <si>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</si>
  <si>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</si>
  <si>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</si>
  <si>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</si>
  <si>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</si>
  <si>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</si>
  <si>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</si>
  <si>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</si>
  <si>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</si>
  <si>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</si>
  <si>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</si>
  <si>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</si>
  <si>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</si>
  <si>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</si>
  <si>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</si>
  <si>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</si>
  <si>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</si>
  <si>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</si>
  <si>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</si>
  <si>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>−</t>
  </si>
  <si>
    <t xml:space="preserve"> 74 10 </t>
  </si>
  <si>
    <t xml:space="preserve"> 72 04 </t>
  </si>
  <si>
    <t>45 07 02</t>
  </si>
  <si>
    <t xml:space="preserve"> 72 08 </t>
  </si>
  <si>
    <t>37 10 01</t>
  </si>
  <si>
    <t xml:space="preserve"> 65 00 </t>
  </si>
  <si>
    <t xml:space="preserve"> 72 09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</si>
  <si>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</si>
  <si>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</si>
  <si>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</si>
  <si>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</si>
  <si>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</si>
  <si>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</si>
  <si>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</si>
  <si>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</si>
  <si>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</si>
  <si>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t xml:space="preserve"> 72 06 </t>
  </si>
  <si>
    <t xml:space="preserve"> 73 08 </t>
  </si>
  <si>
    <t>16 03 06</t>
  </si>
  <si>
    <t>40 02 03</t>
  </si>
  <si>
    <t>29 10 19</t>
  </si>
  <si>
    <t xml:space="preserve"> 28 05 06  </t>
  </si>
  <si>
    <t xml:space="preserve"> 41 11 16  </t>
  </si>
  <si>
    <t xml:space="preserve"> 73 10 </t>
  </si>
  <si>
    <t xml:space="preserve"> 74 02 </t>
  </si>
  <si>
    <t xml:space="preserve"> 67 05 </t>
  </si>
  <si>
    <t xml:space="preserve"> 62 02 </t>
  </si>
  <si>
    <t xml:space="preserve"> 74 07 </t>
  </si>
  <si>
    <t xml:space="preserve"> 74 03 </t>
  </si>
  <si>
    <t xml:space="preserve"> 42 02 02 </t>
  </si>
  <si>
    <t xml:space="preserve"> 63 09 </t>
  </si>
  <si>
    <t xml:space="preserve"> 63 00 </t>
  </si>
  <si>
    <t xml:space="preserve"> 64 02 </t>
  </si>
  <si>
    <t xml:space="preserve"> 59 10 </t>
  </si>
  <si>
    <t xml:space="preserve">   21 05   </t>
  </si>
  <si>
    <t>16 05 03</t>
  </si>
  <si>
    <t>15 03 13</t>
  </si>
  <si>
    <t>21 04 27</t>
  </si>
  <si>
    <t>10 09 25</t>
  </si>
  <si>
    <t>22 00 27</t>
  </si>
  <si>
    <t>25 02 15</t>
  </si>
  <si>
    <t>35 00 07</t>
  </si>
  <si>
    <t>36 07 14</t>
  </si>
  <si>
    <t>18 09 03</t>
  </si>
  <si>
    <t>25 00 04</t>
  </si>
  <si>
    <t>36 08 23</t>
  </si>
  <si>
    <t>30 10 18</t>
  </si>
  <si>
    <t>40 01 15</t>
  </si>
  <si>
    <t>29 02 22</t>
  </si>
  <si>
    <t>PREGLED OSNOVNIH PODATAKA O STANJU U SUSTAVU MIROVINSKOG OSIGURANJA za svibanj 2020. (isplata u lipnju 2020.)</t>
  </si>
  <si>
    <t>31 08 01</t>
  </si>
  <si>
    <t>42 07 06</t>
  </si>
  <si>
    <t>24 10 24</t>
  </si>
  <si>
    <t>31 04 05</t>
  </si>
  <si>
    <t>35 11 14</t>
  </si>
  <si>
    <t>35 06 13</t>
  </si>
  <si>
    <t>32 05 22</t>
  </si>
  <si>
    <t>21 11 09</t>
  </si>
  <si>
    <t>28 04 11</t>
  </si>
  <si>
    <t>30 08 09</t>
  </si>
  <si>
    <t xml:space="preserve"> 42 06 04 </t>
  </si>
  <si>
    <t>26 11 09</t>
  </si>
  <si>
    <t>37 07 01</t>
  </si>
  <si>
    <t xml:space="preserve"> 65 01 </t>
  </si>
  <si>
    <t xml:space="preserve"> 61 06 </t>
  </si>
  <si>
    <t xml:space="preserve"> 71 06 </t>
  </si>
  <si>
    <t>31 06 17</t>
  </si>
  <si>
    <t>42 07 07</t>
  </si>
  <si>
    <t>24 06 26</t>
  </si>
  <si>
    <t>31 02 12</t>
  </si>
  <si>
    <t>35 08 29</t>
  </si>
  <si>
    <t>35 06 14</t>
  </si>
  <si>
    <t>32 03 20</t>
  </si>
  <si>
    <t>22 00 04</t>
  </si>
  <si>
    <t>28 03 14</t>
  </si>
  <si>
    <t>30 05 04</t>
  </si>
  <si>
    <t xml:space="preserve"> 42 06 03 </t>
  </si>
  <si>
    <t xml:space="preserve"> 67 00 </t>
  </si>
  <si>
    <t xml:space="preserve"> 61 04 </t>
  </si>
  <si>
    <t xml:space="preserve"> 71 03 </t>
  </si>
  <si>
    <t xml:space="preserve"> 42 02 05 </t>
  </si>
  <si>
    <t>26 07 08</t>
  </si>
  <si>
    <t>37 08 20</t>
  </si>
  <si>
    <t xml:space="preserve"> 30 11 08 </t>
  </si>
  <si>
    <t xml:space="preserve"> 42 02 06 </t>
  </si>
  <si>
    <t xml:space="preserve"> 33 02 19 </t>
  </si>
  <si>
    <t xml:space="preserve"> 37 00 00 </t>
  </si>
  <si>
    <t xml:space="preserve"> 35 03 28 </t>
  </si>
  <si>
    <t xml:space="preserve"> 34 00 02 </t>
  </si>
  <si>
    <t xml:space="preserve"> 24 04 22 </t>
  </si>
  <si>
    <t xml:space="preserve"> 29 09 21 </t>
  </si>
  <si>
    <t xml:space="preserve"> 32 08 14 </t>
  </si>
  <si>
    <t xml:space="preserve"> 64 04 </t>
  </si>
  <si>
    <t xml:space="preserve"> 59 11 </t>
  </si>
  <si>
    <t xml:space="preserve"> 59 03 </t>
  </si>
  <si>
    <t xml:space="preserve"> 54 01 </t>
  </si>
  <si>
    <t xml:space="preserve"> 62 09 </t>
  </si>
  <si>
    <t xml:space="preserve"> 62 06 </t>
  </si>
  <si>
    <t xml:space="preserve"> 31 07 19 </t>
  </si>
  <si>
    <t xml:space="preserve"> 42 01 21 </t>
  </si>
  <si>
    <t xml:space="preserve"> 34 00 20 </t>
  </si>
  <si>
    <t xml:space="preserve"> 36 10 26 </t>
  </si>
  <si>
    <t xml:space="preserve"> 34 11 10 </t>
  </si>
  <si>
    <t xml:space="preserve"> 34 08 06 </t>
  </si>
  <si>
    <t xml:space="preserve"> 24 06 00 </t>
  </si>
  <si>
    <t xml:space="preserve"> 29 11 11 </t>
  </si>
  <si>
    <t xml:space="preserve"> 33 02 13 </t>
  </si>
  <si>
    <t xml:space="preserve"> 63 07 </t>
  </si>
  <si>
    <t xml:space="preserve"> 58 10 </t>
  </si>
  <si>
    <t xml:space="preserve"> 53 07 </t>
  </si>
  <si>
    <t xml:space="preserve"> 62 01 </t>
  </si>
  <si>
    <t xml:space="preserve">   19 03   </t>
  </si>
  <si>
    <t xml:space="preserve">   18 08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</si>
  <si>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31.05.2020.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</si>
  <si>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31.05.2020.</t>
    </r>
  </si>
  <si>
    <t>stanje podataka: 31. svibnja 2020.</t>
  </si>
  <si>
    <t>15 01 03</t>
  </si>
  <si>
    <t>14 01 28</t>
  </si>
  <si>
    <t>16 02 27</t>
  </si>
  <si>
    <t>15 04 29</t>
  </si>
  <si>
    <t>13 03 26</t>
  </si>
  <si>
    <t>17 09 24</t>
  </si>
  <si>
    <t>18 01 17</t>
  </si>
  <si>
    <t>15 00 01</t>
  </si>
  <si>
    <t>18 06 03</t>
  </si>
  <si>
    <t>25 04 15</t>
  </si>
  <si>
    <t>25 11 02</t>
  </si>
  <si>
    <t>27 06 28</t>
  </si>
  <si>
    <t>28 11 23</t>
  </si>
  <si>
    <t>30 00 24</t>
  </si>
  <si>
    <t>23 05 11</t>
  </si>
  <si>
    <t>29 03 05</t>
  </si>
  <si>
    <t>33 03 21</t>
  </si>
  <si>
    <t>34 03 06</t>
  </si>
  <si>
    <t>25 07 07</t>
  </si>
  <si>
    <t>33 09 05</t>
  </si>
  <si>
    <t>35 00 06</t>
  </si>
  <si>
    <t>35 06 11</t>
  </si>
  <si>
    <t>27 00 21</t>
  </si>
  <si>
    <t>35 11 05</t>
  </si>
  <si>
    <t>36 05 10</t>
  </si>
  <si>
    <t>36 09 24</t>
  </si>
  <si>
    <t>28 06 04</t>
  </si>
  <si>
    <t>36 04 20</t>
  </si>
  <si>
    <t>37 09 01</t>
  </si>
  <si>
    <t>38 00 20</t>
  </si>
  <si>
    <t>29 06 12</t>
  </si>
  <si>
    <t>36 08 15</t>
  </si>
  <si>
    <t>38 06 25</t>
  </si>
  <si>
    <t>38 10 02</t>
  </si>
  <si>
    <t>29 04 11</t>
  </si>
  <si>
    <t>37 04 11</t>
  </si>
  <si>
    <t>38 05 10</t>
  </si>
  <si>
    <t>38 07 26</t>
  </si>
  <si>
    <t>29 01 07</t>
  </si>
  <si>
    <t>37 10 24</t>
  </si>
  <si>
    <t>38 03 21</t>
  </si>
  <si>
    <t>38 04 16</t>
  </si>
  <si>
    <t>29 05 03</t>
  </si>
  <si>
    <t>39 02 09</t>
  </si>
  <si>
    <t>39 00 03</t>
  </si>
  <si>
    <t>39 00 02</t>
  </si>
  <si>
    <t>29 10 10</t>
  </si>
  <si>
    <t>41 11 12</t>
  </si>
  <si>
    <t>40 09 03</t>
  </si>
  <si>
    <t>40 09 28</t>
  </si>
  <si>
    <t>29 01 13</t>
  </si>
  <si>
    <t>13 06 00</t>
  </si>
  <si>
    <t>20 00 18</t>
  </si>
  <si>
    <t>02 09 12</t>
  </si>
  <si>
    <t>15 02 04</t>
  </si>
  <si>
    <t>16 05 09</t>
  </si>
  <si>
    <t>10 01 23</t>
  </si>
  <si>
    <t>12 00 26</t>
  </si>
  <si>
    <t>17 05 04</t>
  </si>
  <si>
    <t>18 06 17</t>
  </si>
  <si>
    <t>11 03 14</t>
  </si>
  <si>
    <t>16 10 22</t>
  </si>
  <si>
    <t>22 05 14</t>
  </si>
  <si>
    <t>14 11 20</t>
  </si>
  <si>
    <t>22 07 12</t>
  </si>
  <si>
    <t>24 05 19</t>
  </si>
  <si>
    <t>25 00 28</t>
  </si>
  <si>
    <t>14 01 08</t>
  </si>
  <si>
    <t>31 03 28</t>
  </si>
  <si>
    <t>32 00 29</t>
  </si>
  <si>
    <t>20 08 22</t>
  </si>
  <si>
    <t>30 06 26</t>
  </si>
  <si>
    <t>32 07 12</t>
  </si>
  <si>
    <t>32 10 23</t>
  </si>
  <si>
    <t>23 04 16</t>
  </si>
  <si>
    <t>33 01 23</t>
  </si>
  <si>
    <t>33 08 02</t>
  </si>
  <si>
    <t>33 11 16</t>
  </si>
  <si>
    <t>24 02 25</t>
  </si>
  <si>
    <t>33 09 19</t>
  </si>
  <si>
    <t>34 08 16</t>
  </si>
  <si>
    <t>34 10 29</t>
  </si>
  <si>
    <t>26 05 10</t>
  </si>
  <si>
    <t>34 08 04</t>
  </si>
  <si>
    <t>35 02 06</t>
  </si>
  <si>
    <t>35 04 25</t>
  </si>
  <si>
    <t>34 10 18</t>
  </si>
  <si>
    <t>34 11 12</t>
  </si>
  <si>
    <t>26 00 18</t>
  </si>
  <si>
    <t>36 05 28</t>
  </si>
  <si>
    <t>35 00 04</t>
  </si>
  <si>
    <t>35 00 27</t>
  </si>
  <si>
    <t>29 00 17</t>
  </si>
  <si>
    <t>36 09 04</t>
  </si>
  <si>
    <t>35 10 22</t>
  </si>
  <si>
    <t>36 00 13</t>
  </si>
  <si>
    <t>28 09 22</t>
  </si>
  <si>
    <t>36 05 15</t>
  </si>
  <si>
    <t>28 03 25</t>
  </si>
  <si>
    <t>28 10 05</t>
  </si>
  <si>
    <t>30 02 12</t>
  </si>
  <si>
    <t>18 02 08</t>
  </si>
  <si>
    <t>25 06 16</t>
  </si>
  <si>
    <t>15 01 28</t>
  </si>
  <si>
    <t>16 00 26</t>
  </si>
  <si>
    <t>14 02 00</t>
  </si>
  <si>
    <t>17 02 22</t>
  </si>
  <si>
    <t>15 07 05</t>
  </si>
  <si>
    <t>16 04 10</t>
  </si>
  <si>
    <t>13 05 25</t>
  </si>
  <si>
    <t>16 06 01</t>
  </si>
  <si>
    <t>17 10 09</t>
  </si>
  <si>
    <t>18 01 02</t>
  </si>
  <si>
    <t>15 01 15</t>
  </si>
  <si>
    <t>25 09 11</t>
  </si>
  <si>
    <t>26 03 26</t>
  </si>
  <si>
    <t>21 07 14</t>
  </si>
  <si>
    <t>28 09 04</t>
  </si>
  <si>
    <t>31 02 06</t>
  </si>
  <si>
    <t>32 08 01</t>
  </si>
  <si>
    <t>31 11 26</t>
  </si>
  <si>
    <t>34 02 08</t>
  </si>
  <si>
    <t>35 04 27</t>
  </si>
  <si>
    <t>26 04 28</t>
  </si>
  <si>
    <t>34 10 21</t>
  </si>
  <si>
    <t>36 01 06</t>
  </si>
  <si>
    <t>36 10 18</t>
  </si>
  <si>
    <t>27 08 15</t>
  </si>
  <si>
    <t>37 09 27</t>
  </si>
  <si>
    <t>38 04 05</t>
  </si>
  <si>
    <t>29 10 06</t>
  </si>
  <si>
    <t>37 01 16</t>
  </si>
  <si>
    <t>39 01 29</t>
  </si>
  <si>
    <t>39 07 02</t>
  </si>
  <si>
    <t>30 11 23</t>
  </si>
  <si>
    <t>37 04 13</t>
  </si>
  <si>
    <t>39 11 25</t>
  </si>
  <si>
    <t>40 03 23</t>
  </si>
  <si>
    <t>30 09 26</t>
  </si>
  <si>
    <t>39 10 17</t>
  </si>
  <si>
    <t>40 02 14</t>
  </si>
  <si>
    <t>30 06 05</t>
  </si>
  <si>
    <t>38 02 13</t>
  </si>
  <si>
    <t>39 08 20</t>
  </si>
  <si>
    <t>39 10 12</t>
  </si>
  <si>
    <t>29 08 06</t>
  </si>
  <si>
    <t>39 06 26</t>
  </si>
  <si>
    <t>39 11 23</t>
  </si>
  <si>
    <t>39 11 11</t>
  </si>
  <si>
    <t>42 02 01</t>
  </si>
  <si>
    <t>41 03 20</t>
  </si>
  <si>
    <t>41 04 11</t>
  </si>
  <si>
    <t>30 11 29</t>
  </si>
  <si>
    <t>33 01 27</t>
  </si>
  <si>
    <t>22 05 07</t>
  </si>
  <si>
    <t xml:space="preserve"> 32 00 22  </t>
  </si>
  <si>
    <t xml:space="preserve"> 34 10 05  </t>
  </si>
  <si>
    <t xml:space="preserve"> 31 01 01  </t>
  </si>
  <si>
    <t>30 08 16</t>
  </si>
  <si>
    <t xml:space="preserve"> 33 00 13  </t>
  </si>
  <si>
    <t xml:space="preserve"> 33 01 11  </t>
  </si>
  <si>
    <t>18 07 25</t>
  </si>
  <si>
    <t>28 08 18</t>
  </si>
  <si>
    <t xml:space="preserve"> 37 08 17  </t>
  </si>
  <si>
    <t xml:space="preserve"> 29 04 23  </t>
  </si>
  <si>
    <t xml:space="preserve"> 33 01 07  </t>
  </si>
  <si>
    <t xml:space="preserve"> 27 09 04  </t>
  </si>
  <si>
    <t xml:space="preserve"> 29 01 09  </t>
  </si>
  <si>
    <t>07 01 09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</si>
  <si>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</si>
  <si>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1:1,23</t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</si>
  <si>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travanj 2020. (izvor: DZS)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</si>
</sst>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19822</c:v>
                </c:pt>
                <c:pt idx="1">
                  <c:v>18048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1:1,23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31.05.2020.</c:v>
                </c:pt>
                <c:pt idx="1">
                  <c:v>SVEUKUPAN broj korisnika mirovine 31.05.2020.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1523653</c:v>
                </c:pt>
                <c:pt idx="1">
                  <c:v>1243621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31.05.2020.</c:v>
                </c:pt>
                <c:pt idx="1">
                  <c:v>SVEUKUPAN broj korisnika mirovine 31.05.2020.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2830.65</c:v>
                </c:pt>
                <c:pt idx="1">
                  <c:v>2940.4725032021956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2830.65</c:v>
                </c:pt>
                <c:pt idx="1">
                  <c:v>2940.4725032021956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42.746149199637571</c:v>
                </c:pt>
                <c:pt idx="1">
                  <c:v>44.404598357025002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3550</c:v>
                </c:pt>
                <c:pt idx="1">
                  <c:v>24811</c:v>
                </c:pt>
                <c:pt idx="2">
                  <c:v>95395</c:v>
                </c:pt>
                <c:pt idx="3">
                  <c:v>151541</c:v>
                </c:pt>
                <c:pt idx="4">
                  <c:v>196390</c:v>
                </c:pt>
                <c:pt idx="5">
                  <c:v>150630</c:v>
                </c:pt>
                <c:pt idx="6">
                  <c:v>107047</c:v>
                </c:pt>
                <c:pt idx="7">
                  <c:v>76602</c:v>
                </c:pt>
                <c:pt idx="8">
                  <c:v>61027</c:v>
                </c:pt>
                <c:pt idx="9">
                  <c:v>37190</c:v>
                </c:pt>
                <c:pt idx="10">
                  <c:v>38212</c:v>
                </c:pt>
                <c:pt idx="11">
                  <c:v>16322</c:v>
                </c:pt>
                <c:pt idx="12">
                  <c:v>6272</c:v>
                </c:pt>
                <c:pt idx="13">
                  <c:v>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145</c:v>
                </c:pt>
                <c:pt idx="1">
                  <c:v>10707</c:v>
                </c:pt>
                <c:pt idx="2">
                  <c:v>9232</c:v>
                </c:pt>
                <c:pt idx="3">
                  <c:v>16385</c:v>
                </c:pt>
                <c:pt idx="4">
                  <c:v>64392</c:v>
                </c:pt>
                <c:pt idx="5">
                  <c:v>46478</c:v>
                </c:pt>
                <c:pt idx="6">
                  <c:v>33499</c:v>
                </c:pt>
                <c:pt idx="7">
                  <c:v>25735</c:v>
                </c:pt>
                <c:pt idx="8">
                  <c:v>19679</c:v>
                </c:pt>
                <c:pt idx="9">
                  <c:v>10651</c:v>
                </c:pt>
                <c:pt idx="10">
                  <c:v>10953</c:v>
                </c:pt>
                <c:pt idx="11">
                  <c:v>4879</c:v>
                </c:pt>
                <c:pt idx="12">
                  <c:v>1488</c:v>
                </c:pt>
                <c:pt idx="13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3405</c:v>
                </c:pt>
                <c:pt idx="1">
                  <c:v>14104</c:v>
                </c:pt>
                <c:pt idx="2">
                  <c:v>86163</c:v>
                </c:pt>
                <c:pt idx="3">
                  <c:v>135156</c:v>
                </c:pt>
                <c:pt idx="4">
                  <c:v>131998</c:v>
                </c:pt>
                <c:pt idx="5">
                  <c:v>104152</c:v>
                </c:pt>
                <c:pt idx="6">
                  <c:v>73548</c:v>
                </c:pt>
                <c:pt idx="7">
                  <c:v>50867</c:v>
                </c:pt>
                <c:pt idx="8">
                  <c:v>41348</c:v>
                </c:pt>
                <c:pt idx="9">
                  <c:v>26539</c:v>
                </c:pt>
                <c:pt idx="10">
                  <c:v>27259</c:v>
                </c:pt>
                <c:pt idx="11">
                  <c:v>11443</c:v>
                </c:pt>
                <c:pt idx="12">
                  <c:v>4784</c:v>
                </c:pt>
                <c:pt idx="13">
                  <c:v>6010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6'!$C$6,'stranica 6'!$C$10:$C$25)</c:f>
              <c:numCache>
                <c:formatCode>0</c:formatCode>
                <c:ptCount val="17"/>
                <c:pt idx="0" formatCode="General">
                  <c:v>17264</c:v>
                </c:pt>
                <c:pt idx="1">
                  <c:v>15756</c:v>
                </c:pt>
                <c:pt idx="2" formatCode="General">
                  <c:v>3783</c:v>
                </c:pt>
                <c:pt idx="3" formatCode="General">
                  <c:v>2748</c:v>
                </c:pt>
                <c:pt idx="4" formatCode="General">
                  <c:v>71193</c:v>
                </c:pt>
                <c:pt idx="5" formatCode="General">
                  <c:v>44387</c:v>
                </c:pt>
                <c:pt idx="6" formatCode="General">
                  <c:v>5245</c:v>
                </c:pt>
                <c:pt idx="7" formatCode="General">
                  <c:v>145</c:v>
                </c:pt>
                <c:pt idx="8" formatCode="General">
                  <c:v>9101</c:v>
                </c:pt>
                <c:pt idx="9" formatCode="General">
                  <c:v>673</c:v>
                </c:pt>
                <c:pt idx="10" formatCode="General">
                  <c:v>92</c:v>
                </c:pt>
                <c:pt idx="11" formatCode="General">
                  <c:v>30</c:v>
                </c:pt>
                <c:pt idx="12" formatCode="General">
                  <c:v>138</c:v>
                </c:pt>
                <c:pt idx="13" formatCode="General">
                  <c:v>254</c:v>
                </c:pt>
                <c:pt idx="14" formatCode="General">
                  <c:v>865</c:v>
                </c:pt>
                <c:pt idx="15" formatCode="General">
                  <c:v>183</c:v>
                </c:pt>
                <c:pt idx="16" formatCode="General">
                  <c:v>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6'!$D$6,'stranica 6'!$D$10:$D$25)</c:f>
              <c:numCache>
                <c:formatCode>#,##0.00</c:formatCode>
                <c:ptCount val="17"/>
                <c:pt idx="0">
                  <c:v>4203.9380433271544</c:v>
                </c:pt>
                <c:pt idx="1">
                  <c:v>3915.03</c:v>
                </c:pt>
                <c:pt idx="2">
                  <c:v>2499.0300000000002</c:v>
                </c:pt>
                <c:pt idx="3">
                  <c:v>3997.49</c:v>
                </c:pt>
                <c:pt idx="4">
                  <c:v>5953.62</c:v>
                </c:pt>
                <c:pt idx="5">
                  <c:v>2787.78</c:v>
                </c:pt>
                <c:pt idx="6">
                  <c:v>3314.75</c:v>
                </c:pt>
                <c:pt idx="7">
                  <c:v>3209.99</c:v>
                </c:pt>
                <c:pt idx="8">
                  <c:v>2940.64</c:v>
                </c:pt>
                <c:pt idx="9">
                  <c:v>10077.219999999999</c:v>
                </c:pt>
                <c:pt idx="10">
                  <c:v>3362.76</c:v>
                </c:pt>
                <c:pt idx="11">
                  <c:v>3877.71</c:v>
                </c:pt>
                <c:pt idx="12">
                  <c:v>9169.6200000000008</c:v>
                </c:pt>
                <c:pt idx="13">
                  <c:v>3958.54</c:v>
                </c:pt>
                <c:pt idx="14">
                  <c:v>3206.63</c:v>
                </c:pt>
                <c:pt idx="15">
                  <c:v>2129.89</c:v>
                </c:pt>
                <c:pt idx="16">
                  <c:v>3284.92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85725</xdr:rowOff>
    </xdr:from>
    <xdr:to>
      <xdr:col>4</xdr:col>
      <xdr:colOff>676275</xdr:colOff>
      <xdr:row>50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Q45" sqref="Q45"/>
    </sheetView>
  </sheetViews>
  <sheetFormatPr defaultColWidth="9.1796875" defaultRowHeight="14.5" x14ac:dyDescent="0.35"/>
  <cols>
    <col min="1" max="1" width="50.7265625" style="2" customWidth="1"/>
    <col min="2" max="2" width="9.26953125" style="2" customWidth="1"/>
    <col min="3" max="4" width="9.1796875" style="2" customWidth="1"/>
    <col min="5" max="5" width="8.453125" style="2" customWidth="1"/>
    <col min="6" max="6" width="8.81640625" style="2" customWidth="1"/>
    <col min="7" max="7" width="9.453125" style="2" customWidth="1"/>
    <col min="8" max="8" width="9.54296875" style="2" customWidth="1"/>
    <col min="9" max="9" width="7.1796875" style="2" customWidth="1"/>
    <col min="10" max="10" width="9.54296875" style="2" customWidth="1"/>
    <col min="11" max="11" width="12.26953125" style="2" customWidth="1"/>
    <col min="12" max="12" width="9.1796875" style="141" customWidth="1"/>
    <col min="13" max="16" width="9.1796875" style="137" customWidth="1"/>
    <col min="17" max="17" width="9.1796875" style="141" customWidth="1"/>
    <col min="18" max="21" width="9.1796875" style="137" customWidth="1"/>
    <col min="22" max="24" width="9.1796875" style="137"/>
    <col min="25" max="16384" width="9.1796875" style="2"/>
  </cols>
  <sheetData>
    <row r="1" spans="1:24" ht="18" customHeight="1" x14ac:dyDescent="0.35">
      <c r="A1" s="173" t="s">
        <v>152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5" x14ac:dyDescent="0.3">
      <c r="A2" s="174" t="s">
        <v>8</v>
      </c>
      <c r="B2" s="168" t="s">
        <v>9</v>
      </c>
      <c r="C2" s="169" t="s">
        <v>96</v>
      </c>
      <c r="D2" s="168" t="s">
        <v>91</v>
      </c>
      <c r="E2" s="161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3">
      <c r="A3" s="174"/>
      <c r="B3" s="168"/>
      <c r="C3" s="169"/>
      <c r="D3" s="168"/>
      <c r="E3" s="162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5" x14ac:dyDescent="0.3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3">
      <c r="A5" s="28" t="s">
        <v>4</v>
      </c>
      <c r="B5" s="122">
        <v>499963</v>
      </c>
      <c r="C5" s="29">
        <v>2732.56</v>
      </c>
      <c r="D5" s="30" t="s">
        <v>153</v>
      </c>
      <c r="E5" s="30" t="s">
        <v>103</v>
      </c>
      <c r="F5" s="130">
        <v>410540</v>
      </c>
      <c r="G5" s="31">
        <v>3154.59</v>
      </c>
      <c r="H5" s="32" t="s">
        <v>169</v>
      </c>
      <c r="I5" s="33" t="s">
        <v>103</v>
      </c>
      <c r="J5" s="34">
        <f t="shared" ref="J5:J14" si="0">G5/$C$48*100</f>
        <v>47.638024765931746</v>
      </c>
      <c r="K5" s="34">
        <f>F5/$F$14*100</f>
        <v>42.246622143099707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3">
      <c r="A6" s="35" t="s">
        <v>11</v>
      </c>
      <c r="B6" s="123">
        <v>34615</v>
      </c>
      <c r="C6" s="36">
        <v>3663.63</v>
      </c>
      <c r="D6" s="37" t="s">
        <v>154</v>
      </c>
      <c r="E6" s="37" t="s">
        <v>166</v>
      </c>
      <c r="F6" s="131">
        <v>30280</v>
      </c>
      <c r="G6" s="38">
        <v>3862.35</v>
      </c>
      <c r="H6" s="39" t="s">
        <v>170</v>
      </c>
      <c r="I6" s="40" t="s">
        <v>108</v>
      </c>
      <c r="J6" s="41">
        <f t="shared" si="0"/>
        <v>58.326034430685588</v>
      </c>
      <c r="K6" s="41">
        <f>F6/$F$14*100</f>
        <v>3.115963653951038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3">
      <c r="A7" s="35" t="s">
        <v>99</v>
      </c>
      <c r="B7" s="123">
        <v>84218</v>
      </c>
      <c r="C7" s="36">
        <v>2409</v>
      </c>
      <c r="D7" s="37" t="s">
        <v>155</v>
      </c>
      <c r="E7" s="37" t="s">
        <v>126</v>
      </c>
      <c r="F7" s="131">
        <v>72560</v>
      </c>
      <c r="G7" s="38">
        <v>2718.62</v>
      </c>
      <c r="H7" s="39" t="s">
        <v>171</v>
      </c>
      <c r="I7" s="40" t="s">
        <v>120</v>
      </c>
      <c r="J7" s="41">
        <f t="shared" si="0"/>
        <v>41.054364240410749</v>
      </c>
      <c r="K7" s="41">
        <f t="shared" ref="K7:K13" si="1">F7/$F$14*100</f>
        <v>7.4667874085431745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3">
      <c r="A8" s="42" t="s">
        <v>12</v>
      </c>
      <c r="B8" s="124">
        <v>618796</v>
      </c>
      <c r="C8" s="43">
        <v>2740.61</v>
      </c>
      <c r="D8" s="44" t="s">
        <v>156</v>
      </c>
      <c r="E8" s="44" t="s">
        <v>127</v>
      </c>
      <c r="F8" s="132">
        <v>513380</v>
      </c>
      <c r="G8" s="45">
        <v>3134.71</v>
      </c>
      <c r="H8" s="46" t="s">
        <v>172</v>
      </c>
      <c r="I8" s="47" t="s">
        <v>101</v>
      </c>
      <c r="J8" s="80">
        <f t="shared" si="0"/>
        <v>47.337813349441255</v>
      </c>
      <c r="K8" s="80">
        <f t="shared" si="1"/>
        <v>52.829373205593924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3">
      <c r="A9" s="48" t="s">
        <v>13</v>
      </c>
      <c r="B9" s="123">
        <v>201323</v>
      </c>
      <c r="C9" s="36">
        <v>2623.55</v>
      </c>
      <c r="D9" s="37" t="s">
        <v>157</v>
      </c>
      <c r="E9" s="37" t="s">
        <v>128</v>
      </c>
      <c r="F9" s="131">
        <v>164965</v>
      </c>
      <c r="G9" s="38">
        <v>2927.2</v>
      </c>
      <c r="H9" s="39" t="s">
        <v>173</v>
      </c>
      <c r="I9" s="40" t="s">
        <v>180</v>
      </c>
      <c r="J9" s="41">
        <f t="shared" si="0"/>
        <v>44.204167925098155</v>
      </c>
      <c r="K9" s="41">
        <f t="shared" si="1"/>
        <v>16.975724708521565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3">
      <c r="A10" s="49" t="s">
        <v>14</v>
      </c>
      <c r="B10" s="123">
        <v>327</v>
      </c>
      <c r="C10" s="36">
        <v>2863.74</v>
      </c>
      <c r="D10" s="37" t="s">
        <v>158</v>
      </c>
      <c r="E10" s="37" t="s">
        <v>129</v>
      </c>
      <c r="F10" s="131">
        <v>318</v>
      </c>
      <c r="G10" s="38">
        <v>2875.14</v>
      </c>
      <c r="H10" s="39" t="s">
        <v>174</v>
      </c>
      <c r="I10" s="40" t="s">
        <v>129</v>
      </c>
      <c r="J10" s="41">
        <f t="shared" si="0"/>
        <v>43.418000604047116</v>
      </c>
      <c r="K10" s="41">
        <f t="shared" si="1"/>
        <v>3.2723792666989104E-2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3">
      <c r="A11" s="42" t="s">
        <v>15</v>
      </c>
      <c r="B11" s="124">
        <v>820446</v>
      </c>
      <c r="C11" s="43">
        <v>2711.93</v>
      </c>
      <c r="D11" s="44" t="s">
        <v>159</v>
      </c>
      <c r="E11" s="44" t="s">
        <v>119</v>
      </c>
      <c r="F11" s="132">
        <v>678663</v>
      </c>
      <c r="G11" s="45">
        <v>3084.15</v>
      </c>
      <c r="H11" s="46" t="s">
        <v>175</v>
      </c>
      <c r="I11" s="47" t="s">
        <v>104</v>
      </c>
      <c r="J11" s="80">
        <f t="shared" si="0"/>
        <v>46.574297795228034</v>
      </c>
      <c r="K11" s="80">
        <f t="shared" si="1"/>
        <v>69.837821706782464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3">
      <c r="A12" s="48" t="s">
        <v>100</v>
      </c>
      <c r="B12" s="123">
        <v>110631</v>
      </c>
      <c r="C12" s="36">
        <v>2056.39</v>
      </c>
      <c r="D12" s="37" t="s">
        <v>160</v>
      </c>
      <c r="E12" s="37" t="s">
        <v>167</v>
      </c>
      <c r="F12" s="131">
        <v>104489</v>
      </c>
      <c r="G12" s="38">
        <v>2149.08</v>
      </c>
      <c r="H12" s="39" t="s">
        <v>176</v>
      </c>
      <c r="I12" s="40" t="s">
        <v>181</v>
      </c>
      <c r="J12" s="41">
        <f t="shared" si="0"/>
        <v>32.453639383871938</v>
      </c>
      <c r="K12" s="41">
        <f t="shared" si="1"/>
        <v>10.752441421323976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3">
      <c r="A13" s="48" t="s">
        <v>6</v>
      </c>
      <c r="B13" s="123">
        <v>218892</v>
      </c>
      <c r="C13" s="36">
        <v>2063.0700000000002</v>
      </c>
      <c r="D13" s="37" t="s">
        <v>161</v>
      </c>
      <c r="E13" s="37" t="s">
        <v>109</v>
      </c>
      <c r="F13" s="131">
        <v>188618</v>
      </c>
      <c r="G13" s="38">
        <v>2296.09</v>
      </c>
      <c r="H13" s="39" t="s">
        <v>177</v>
      </c>
      <c r="I13" s="40" t="s">
        <v>106</v>
      </c>
      <c r="J13" s="41">
        <f t="shared" si="0"/>
        <v>34.673663545756575</v>
      </c>
      <c r="K13" s="41">
        <f t="shared" si="1"/>
        <v>19.409736871893553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3" x14ac:dyDescent="0.3">
      <c r="A14" s="50" t="s">
        <v>17</v>
      </c>
      <c r="B14" s="125">
        <v>1149969</v>
      </c>
      <c r="C14" s="51">
        <v>2525.36</v>
      </c>
      <c r="D14" s="52" t="s">
        <v>162</v>
      </c>
      <c r="E14" s="52" t="s">
        <v>168</v>
      </c>
      <c r="F14" s="125">
        <v>971770</v>
      </c>
      <c r="G14" s="51">
        <v>2830.65</v>
      </c>
      <c r="H14" s="52" t="s">
        <v>178</v>
      </c>
      <c r="I14" s="52" t="s">
        <v>182</v>
      </c>
      <c r="J14" s="53">
        <f t="shared" si="0"/>
        <v>42.746149199637571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3">
      <c r="A15" s="114" t="s">
        <v>86</v>
      </c>
      <c r="B15" s="126">
        <v>104105</v>
      </c>
      <c r="C15" s="20">
        <v>3855.64</v>
      </c>
      <c r="D15" s="21" t="s">
        <v>163</v>
      </c>
      <c r="E15" s="22" t="s">
        <v>130</v>
      </c>
      <c r="F15" s="126">
        <v>81334</v>
      </c>
      <c r="G15" s="20">
        <v>4670.17</v>
      </c>
      <c r="H15" s="21" t="s">
        <v>179</v>
      </c>
      <c r="I15" s="22" t="s">
        <v>131</v>
      </c>
      <c r="J15" s="23">
        <f>G15/C48*100</f>
        <v>70.525067955300514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3">
      <c r="A16" s="115" t="s">
        <v>87</v>
      </c>
      <c r="B16" s="127">
        <v>198632</v>
      </c>
      <c r="C16" s="24">
        <v>3532.28</v>
      </c>
      <c r="D16" s="25" t="s">
        <v>132</v>
      </c>
      <c r="E16" s="26" t="s">
        <v>119</v>
      </c>
      <c r="F16" s="127">
        <v>159147</v>
      </c>
      <c r="G16" s="24">
        <v>4137.97</v>
      </c>
      <c r="H16" s="25" t="s">
        <v>183</v>
      </c>
      <c r="I16" s="26" t="s">
        <v>104</v>
      </c>
      <c r="J16" s="27">
        <f>G16/C48*100</f>
        <v>62.488221081244347</v>
      </c>
      <c r="K16" s="27">
        <f>F16/F14*100</f>
        <v>16.377023369727407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3">
      <c r="A17" s="54" t="s">
        <v>19</v>
      </c>
      <c r="B17" s="128">
        <v>262465</v>
      </c>
      <c r="C17" s="4">
        <v>1692.62</v>
      </c>
      <c r="D17" s="5" t="s">
        <v>164</v>
      </c>
      <c r="E17" s="6" t="s">
        <v>102</v>
      </c>
      <c r="F17" s="128">
        <v>225983</v>
      </c>
      <c r="G17" s="4">
        <v>1845.6326197988344</v>
      </c>
      <c r="H17" s="5" t="s">
        <v>184</v>
      </c>
      <c r="I17" s="6" t="s">
        <v>102</v>
      </c>
      <c r="J17" s="10">
        <f>G17/C48*100</f>
        <v>27.871226514630543</v>
      </c>
      <c r="K17" s="10">
        <f>F17/F14*100</f>
        <v>23.254782510264775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3">
      <c r="A18" s="55" t="s">
        <v>20</v>
      </c>
      <c r="B18" s="129">
        <v>1762</v>
      </c>
      <c r="C18" s="7">
        <v>7144.97</v>
      </c>
      <c r="D18" s="9" t="s">
        <v>165</v>
      </c>
      <c r="E18" s="8" t="s">
        <v>102</v>
      </c>
      <c r="F18" s="129">
        <v>1623</v>
      </c>
      <c r="G18" s="7">
        <v>7467.23</v>
      </c>
      <c r="H18" s="9" t="s">
        <v>185</v>
      </c>
      <c r="I18" s="8" t="s">
        <v>102</v>
      </c>
      <c r="J18" s="11">
        <f>G18/C48*100</f>
        <v>112.76396858954998</v>
      </c>
      <c r="K18" s="11">
        <f>F18/F14*100</f>
        <v>0.16701482861170852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35">
      <c r="A19" s="172" t="s">
        <v>114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3">
      <c r="A20" s="175" t="s">
        <v>8</v>
      </c>
      <c r="B20" s="161" t="str">
        <f>B2</f>
        <v>Broj 
korisnika</v>
      </c>
      <c r="C20" s="159" t="str">
        <f>C2</f>
        <v>Prosječna 
netomirovina</v>
      </c>
      <c r="D20" s="161" t="str">
        <f>D2</f>
        <v>Prosječan mirovinski staž
(gg mm dd)</v>
      </c>
      <c r="E20" s="161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6" customHeight="1" x14ac:dyDescent="0.3">
      <c r="A21" s="176"/>
      <c r="B21" s="162"/>
      <c r="C21" s="160"/>
      <c r="D21" s="162"/>
      <c r="E21" s="162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3">
      <c r="A22" s="165" t="s">
        <v>110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3">
      <c r="A23" s="28" t="s">
        <v>4</v>
      </c>
      <c r="B23" s="122">
        <v>9298</v>
      </c>
      <c r="C23" s="29">
        <v>2535.29</v>
      </c>
      <c r="D23" s="30" t="s">
        <v>186</v>
      </c>
      <c r="E23" s="30" t="s">
        <v>195</v>
      </c>
      <c r="F23" s="130">
        <v>7253</v>
      </c>
      <c r="G23" s="31">
        <v>3052.93</v>
      </c>
      <c r="H23" s="32" t="s">
        <v>201</v>
      </c>
      <c r="I23" s="33" t="s">
        <v>135</v>
      </c>
      <c r="J23" s="34">
        <f t="shared" ref="J23:J31" si="2">G23/$C$48*100</f>
        <v>46.102839021443671</v>
      </c>
      <c r="K23" s="34">
        <f>F23/$F$31*100</f>
        <v>44.239097285757857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3">
      <c r="A24" s="35" t="s">
        <v>11</v>
      </c>
      <c r="B24" s="123">
        <v>2633</v>
      </c>
      <c r="C24" s="36">
        <v>3384.57</v>
      </c>
      <c r="D24" s="37" t="s">
        <v>187</v>
      </c>
      <c r="E24" s="37" t="s">
        <v>111</v>
      </c>
      <c r="F24" s="131">
        <v>2412</v>
      </c>
      <c r="G24" s="38">
        <v>3501.68</v>
      </c>
      <c r="H24" s="39" t="s">
        <v>202</v>
      </c>
      <c r="I24" s="40" t="s">
        <v>111</v>
      </c>
      <c r="J24" s="41">
        <f t="shared" si="2"/>
        <v>52.879492600422829</v>
      </c>
      <c r="K24" s="41">
        <f>F24/$F$31*100</f>
        <v>14.711802378774017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3">
      <c r="A25" s="42" t="s">
        <v>12</v>
      </c>
      <c r="B25" s="124">
        <v>11931</v>
      </c>
      <c r="C25" s="43">
        <v>2722.72</v>
      </c>
      <c r="D25" s="44" t="s">
        <v>188</v>
      </c>
      <c r="E25" s="44" t="s">
        <v>133</v>
      </c>
      <c r="F25" s="132">
        <v>9665</v>
      </c>
      <c r="G25" s="45">
        <v>3164.92</v>
      </c>
      <c r="H25" s="46" t="s">
        <v>203</v>
      </c>
      <c r="I25" s="47" t="s">
        <v>210</v>
      </c>
      <c r="J25" s="80">
        <f t="shared" si="2"/>
        <v>47.794019933554821</v>
      </c>
      <c r="K25" s="80">
        <f t="shared" ref="K25:K30" si="3">F25/$F$31*100</f>
        <v>58.95089966453186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3">
      <c r="A26" s="48" t="s">
        <v>13</v>
      </c>
      <c r="B26" s="123">
        <v>2993</v>
      </c>
      <c r="C26" s="36">
        <v>2775.28</v>
      </c>
      <c r="D26" s="37" t="s">
        <v>189</v>
      </c>
      <c r="E26" s="37" t="s">
        <v>196</v>
      </c>
      <c r="F26" s="131">
        <v>2622</v>
      </c>
      <c r="G26" s="38">
        <v>2983.39</v>
      </c>
      <c r="H26" s="39" t="s">
        <v>204</v>
      </c>
      <c r="I26" s="40" t="s">
        <v>136</v>
      </c>
      <c r="J26" s="41">
        <f t="shared" si="2"/>
        <v>45.052703110842643</v>
      </c>
      <c r="K26" s="41">
        <f t="shared" si="3"/>
        <v>15.992680695333943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3">
      <c r="A27" s="49" t="s">
        <v>14</v>
      </c>
      <c r="B27" s="123">
        <v>12</v>
      </c>
      <c r="C27" s="36">
        <v>2716.78</v>
      </c>
      <c r="D27" s="37" t="s">
        <v>190</v>
      </c>
      <c r="E27" s="37" t="s">
        <v>197</v>
      </c>
      <c r="F27" s="131">
        <v>11</v>
      </c>
      <c r="G27" s="38">
        <v>2758.41</v>
      </c>
      <c r="H27" s="39" t="s">
        <v>205</v>
      </c>
      <c r="I27" s="40" t="s">
        <v>211</v>
      </c>
      <c r="J27" s="41">
        <f t="shared" si="2"/>
        <v>41.655240108728478</v>
      </c>
      <c r="K27" s="41">
        <f t="shared" si="3"/>
        <v>6.7093626105519971E-2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3">
      <c r="A28" s="42" t="s">
        <v>15</v>
      </c>
      <c r="B28" s="124">
        <v>14936</v>
      </c>
      <c r="C28" s="43">
        <v>2733.25</v>
      </c>
      <c r="D28" s="44" t="s">
        <v>191</v>
      </c>
      <c r="E28" s="44" t="s">
        <v>134</v>
      </c>
      <c r="F28" s="132">
        <v>12298</v>
      </c>
      <c r="G28" s="45">
        <v>3125.85</v>
      </c>
      <c r="H28" s="46" t="s">
        <v>206</v>
      </c>
      <c r="I28" s="47" t="s">
        <v>199</v>
      </c>
      <c r="J28" s="80">
        <f t="shared" si="2"/>
        <v>47.204016913319236</v>
      </c>
      <c r="K28" s="80">
        <f t="shared" si="3"/>
        <v>75.010673985971337</v>
      </c>
      <c r="L28" s="109"/>
      <c r="M28" s="138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" customFormat="1" ht="12" customHeight="1" x14ac:dyDescent="0.3">
      <c r="A29" s="48" t="s">
        <v>16</v>
      </c>
      <c r="B29" s="123">
        <v>895</v>
      </c>
      <c r="C29" s="36">
        <v>1946.58</v>
      </c>
      <c r="D29" s="37" t="s">
        <v>192</v>
      </c>
      <c r="E29" s="37" t="s">
        <v>198</v>
      </c>
      <c r="F29" s="131">
        <v>805</v>
      </c>
      <c r="G29" s="38">
        <v>2103.91</v>
      </c>
      <c r="H29" s="39" t="s">
        <v>207</v>
      </c>
      <c r="I29" s="40" t="s">
        <v>212</v>
      </c>
      <c r="J29" s="41">
        <f t="shared" si="2"/>
        <v>31.771519178495922</v>
      </c>
      <c r="K29" s="41">
        <f t="shared" si="3"/>
        <v>4.9100335468130529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3">
      <c r="A30" s="48" t="s">
        <v>6</v>
      </c>
      <c r="B30" s="123">
        <v>3991</v>
      </c>
      <c r="C30" s="36">
        <v>2124.3000000000002</v>
      </c>
      <c r="D30" s="37" t="s">
        <v>193</v>
      </c>
      <c r="E30" s="37" t="s">
        <v>199</v>
      </c>
      <c r="F30" s="131">
        <v>3292</v>
      </c>
      <c r="G30" s="38">
        <v>2452.52</v>
      </c>
      <c r="H30" s="39" t="s">
        <v>208</v>
      </c>
      <c r="I30" s="40" t="s">
        <v>111</v>
      </c>
      <c r="J30" s="41">
        <f t="shared" si="2"/>
        <v>37.035940803382658</v>
      </c>
      <c r="K30" s="41">
        <f t="shared" si="3"/>
        <v>20.079292467215616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3">
      <c r="A31" s="50" t="s">
        <v>17</v>
      </c>
      <c r="B31" s="125">
        <v>19822</v>
      </c>
      <c r="C31" s="51">
        <v>2575.1232166279892</v>
      </c>
      <c r="D31" s="52" t="s">
        <v>194</v>
      </c>
      <c r="E31" s="52" t="s">
        <v>200</v>
      </c>
      <c r="F31" s="125">
        <v>16395</v>
      </c>
      <c r="G31" s="51">
        <v>2940.4725032021956</v>
      </c>
      <c r="H31" s="52" t="s">
        <v>209</v>
      </c>
      <c r="I31" s="52" t="s">
        <v>213</v>
      </c>
      <c r="J31" s="53">
        <f t="shared" si="2"/>
        <v>44.404598357025002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3">
      <c r="A32" s="163" t="s">
        <v>388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3" x14ac:dyDescent="0.3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3">
      <c r="A34" s="166" t="s">
        <v>40</v>
      </c>
      <c r="B34" s="168" t="s">
        <v>9</v>
      </c>
      <c r="C34" s="169" t="s">
        <v>96</v>
      </c>
      <c r="D34" s="158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3">
      <c r="A35" s="167"/>
      <c r="B35" s="168"/>
      <c r="C35" s="169"/>
      <c r="D35" s="158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3">
      <c r="A36" s="182" t="s">
        <v>112</v>
      </c>
      <c r="B36" s="182"/>
      <c r="C36" s="182"/>
      <c r="D36" s="182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3">
      <c r="A37" s="56" t="s">
        <v>4</v>
      </c>
      <c r="B37" s="133">
        <v>12005</v>
      </c>
      <c r="C37" s="57">
        <v>2578.5700000000002</v>
      </c>
      <c r="D37" s="58" t="s">
        <v>137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3">
      <c r="A38" s="59" t="s">
        <v>5</v>
      </c>
      <c r="B38" s="134">
        <v>1591</v>
      </c>
      <c r="C38" s="60">
        <v>2287.4899999999998</v>
      </c>
      <c r="D38" s="61" t="s">
        <v>214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3">
      <c r="A39" s="59" t="s">
        <v>6</v>
      </c>
      <c r="B39" s="134">
        <v>4452</v>
      </c>
      <c r="C39" s="60">
        <v>2175.2399999999998</v>
      </c>
      <c r="D39" s="61" t="s">
        <v>215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3">
      <c r="A40" s="62" t="s">
        <v>39</v>
      </c>
      <c r="B40" s="135">
        <v>18048</v>
      </c>
      <c r="C40" s="63">
        <v>2453.4185460992903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3" x14ac:dyDescent="0.3">
      <c r="A41" s="183" t="s">
        <v>79</v>
      </c>
      <c r="B41" s="183"/>
      <c r="C41" s="183"/>
      <c r="D41" s="183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3" x14ac:dyDescent="0.3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3" x14ac:dyDescent="0.3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3" x14ac:dyDescent="0.3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35">
      <c r="A45" s="179" t="s">
        <v>216</v>
      </c>
      <c r="B45" s="180"/>
      <c r="C45" s="185">
        <v>1523653</v>
      </c>
      <c r="D45" s="185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35">
      <c r="A46" s="179" t="s">
        <v>217</v>
      </c>
      <c r="B46" s="180"/>
      <c r="C46" s="185">
        <v>1243621</v>
      </c>
      <c r="D46" s="185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35">
      <c r="A47" s="179" t="s">
        <v>18</v>
      </c>
      <c r="B47" s="180"/>
      <c r="C47" s="184" t="s">
        <v>389</v>
      </c>
      <c r="D47" s="184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35">
      <c r="A48" s="201" t="s">
        <v>390</v>
      </c>
      <c r="B48" s="202"/>
      <c r="C48" s="185">
        <v>6622</v>
      </c>
      <c r="D48" s="185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35">
      <c r="A49" s="179" t="s">
        <v>117</v>
      </c>
      <c r="B49" s="180"/>
      <c r="C49" s="181">
        <v>68.45</v>
      </c>
      <c r="D49" s="181"/>
      <c r="L49" s="136"/>
      <c r="M49" s="140"/>
      <c r="N49" s="140"/>
      <c r="O49" s="140"/>
      <c r="P49" s="140"/>
      <c r="Q49" s="136">
        <f>C45/C46</f>
        <v>1.2251747115881768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35">
      <c r="A50" s="179" t="s">
        <v>118</v>
      </c>
      <c r="B50" s="180"/>
      <c r="C50" s="181">
        <f>C49</f>
        <v>68.45</v>
      </c>
      <c r="D50" s="181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35">
      <c r="A51" s="179" t="s">
        <v>115</v>
      </c>
      <c r="B51" s="180"/>
      <c r="C51" s="181">
        <v>42.6</v>
      </c>
      <c r="D51" s="181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3">
      <c r="A52" s="177" t="s">
        <v>116</v>
      </c>
      <c r="B52" s="178"/>
      <c r="C52" s="181">
        <v>44.5</v>
      </c>
      <c r="D52" s="181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3" x14ac:dyDescent="0.3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R16" sqref="R16"/>
    </sheetView>
  </sheetViews>
  <sheetFormatPr defaultRowHeight="14.5" x14ac:dyDescent="0.35"/>
  <cols>
    <col min="1" max="1" width="18.1796875" customWidth="1"/>
    <col min="14" max="20" width="9.1796875" style="141" customWidth="1"/>
    <col min="21" max="23" width="9.1796875" style="141"/>
  </cols>
  <sheetData>
    <row r="1" spans="1:16" ht="25.5" customHeight="1" x14ac:dyDescent="0.35">
      <c r="A1" s="187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6" ht="11.25" customHeight="1" x14ac:dyDescent="0.35">
      <c r="A2" s="66"/>
      <c r="B2" s="66"/>
      <c r="C2" s="66"/>
      <c r="D2" s="19"/>
      <c r="E2" s="66"/>
      <c r="F2" s="66"/>
      <c r="G2" s="19"/>
      <c r="H2" s="66"/>
      <c r="I2" s="188" t="s">
        <v>218</v>
      </c>
      <c r="J2" s="188"/>
      <c r="K2" s="189"/>
      <c r="L2" s="189"/>
      <c r="M2" s="19"/>
    </row>
    <row r="3" spans="1:16" ht="30.75" customHeight="1" x14ac:dyDescent="0.3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6" ht="21" customHeight="1" x14ac:dyDescent="0.3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35">
      <c r="A5" s="67" t="s">
        <v>25</v>
      </c>
      <c r="B5" s="68">
        <v>3550</v>
      </c>
      <c r="C5" s="69">
        <v>328.34</v>
      </c>
      <c r="D5" s="70" t="s">
        <v>219</v>
      </c>
      <c r="E5" s="68">
        <v>951</v>
      </c>
      <c r="F5" s="69">
        <v>297.41000000000003</v>
      </c>
      <c r="G5" s="70" t="s">
        <v>121</v>
      </c>
      <c r="H5" s="68">
        <v>1940</v>
      </c>
      <c r="I5" s="69">
        <v>339.06</v>
      </c>
      <c r="J5" s="70" t="s">
        <v>220</v>
      </c>
      <c r="K5" s="68">
        <v>659</v>
      </c>
      <c r="L5" s="71">
        <v>341.41</v>
      </c>
      <c r="M5" s="70" t="s">
        <v>221</v>
      </c>
    </row>
    <row r="6" spans="1:16" ht="12.75" customHeight="1" x14ac:dyDescent="0.35">
      <c r="A6" s="67" t="s">
        <v>26</v>
      </c>
      <c r="B6" s="68">
        <v>24811</v>
      </c>
      <c r="C6" s="69">
        <v>803.24</v>
      </c>
      <c r="D6" s="70" t="s">
        <v>222</v>
      </c>
      <c r="E6" s="68">
        <v>10309</v>
      </c>
      <c r="F6" s="69">
        <v>792.53</v>
      </c>
      <c r="G6" s="70" t="s">
        <v>138</v>
      </c>
      <c r="H6" s="68">
        <v>4243</v>
      </c>
      <c r="I6" s="69">
        <v>815.96</v>
      </c>
      <c r="J6" s="70" t="s">
        <v>223</v>
      </c>
      <c r="K6" s="68">
        <v>10259</v>
      </c>
      <c r="L6" s="71">
        <v>808.73</v>
      </c>
      <c r="M6" s="70" t="s">
        <v>139</v>
      </c>
    </row>
    <row r="7" spans="1:16" ht="12.75" customHeight="1" x14ac:dyDescent="0.35">
      <c r="A7" s="67" t="s">
        <v>27</v>
      </c>
      <c r="B7" s="68">
        <v>95395</v>
      </c>
      <c r="C7" s="69">
        <v>1240.31</v>
      </c>
      <c r="D7" s="70" t="s">
        <v>224</v>
      </c>
      <c r="E7" s="68">
        <v>48519</v>
      </c>
      <c r="F7" s="69">
        <v>1238.76</v>
      </c>
      <c r="G7" s="70" t="s">
        <v>225</v>
      </c>
      <c r="H7" s="68">
        <v>13754</v>
      </c>
      <c r="I7" s="69">
        <v>1286</v>
      </c>
      <c r="J7" s="70" t="s">
        <v>226</v>
      </c>
      <c r="K7" s="68">
        <v>33122</v>
      </c>
      <c r="L7" s="71">
        <v>1223.6099999999999</v>
      </c>
      <c r="M7" s="70" t="s">
        <v>227</v>
      </c>
    </row>
    <row r="8" spans="1:16" ht="12.75" customHeight="1" x14ac:dyDescent="0.35">
      <c r="A8" s="67" t="s">
        <v>28</v>
      </c>
      <c r="B8" s="68">
        <v>151541</v>
      </c>
      <c r="C8" s="69">
        <v>1767.67</v>
      </c>
      <c r="D8" s="70" t="s">
        <v>228</v>
      </c>
      <c r="E8" s="68">
        <v>90740</v>
      </c>
      <c r="F8" s="69">
        <v>1773.42</v>
      </c>
      <c r="G8" s="70" t="s">
        <v>229</v>
      </c>
      <c r="H8" s="68">
        <v>29579</v>
      </c>
      <c r="I8" s="69">
        <v>1766.11</v>
      </c>
      <c r="J8" s="70" t="s">
        <v>140</v>
      </c>
      <c r="K8" s="68">
        <v>31222</v>
      </c>
      <c r="L8" s="71">
        <v>1752.44</v>
      </c>
      <c r="M8" s="70" t="s">
        <v>230</v>
      </c>
    </row>
    <row r="9" spans="1:16" ht="12.75" customHeight="1" x14ac:dyDescent="0.35">
      <c r="A9" s="67" t="s">
        <v>29</v>
      </c>
      <c r="B9" s="68">
        <v>196390</v>
      </c>
      <c r="C9" s="69">
        <v>2240.79</v>
      </c>
      <c r="D9" s="70" t="s">
        <v>231</v>
      </c>
      <c r="E9" s="68">
        <v>121289</v>
      </c>
      <c r="F9" s="69">
        <v>2248.85</v>
      </c>
      <c r="G9" s="70" t="s">
        <v>232</v>
      </c>
      <c r="H9" s="68">
        <v>26573</v>
      </c>
      <c r="I9" s="69">
        <v>2243.41</v>
      </c>
      <c r="J9" s="70" t="s">
        <v>233</v>
      </c>
      <c r="K9" s="68">
        <v>48528</v>
      </c>
      <c r="L9" s="71">
        <v>2219.21</v>
      </c>
      <c r="M9" s="70" t="s">
        <v>234</v>
      </c>
    </row>
    <row r="10" spans="1:16" ht="12.75" customHeight="1" x14ac:dyDescent="0.35">
      <c r="A10" s="67" t="s">
        <v>30</v>
      </c>
      <c r="B10" s="68">
        <v>150630</v>
      </c>
      <c r="C10" s="69">
        <v>2761.78</v>
      </c>
      <c r="D10" s="70" t="s">
        <v>235</v>
      </c>
      <c r="E10" s="68">
        <v>107979</v>
      </c>
      <c r="F10" s="69">
        <v>2771.08</v>
      </c>
      <c r="G10" s="70" t="s">
        <v>236</v>
      </c>
      <c r="H10" s="68">
        <v>15031</v>
      </c>
      <c r="I10" s="69">
        <v>2766.9</v>
      </c>
      <c r="J10" s="70" t="s">
        <v>237</v>
      </c>
      <c r="K10" s="68">
        <v>27620</v>
      </c>
      <c r="L10" s="71">
        <v>2722.63</v>
      </c>
      <c r="M10" s="70" t="s">
        <v>238</v>
      </c>
    </row>
    <row r="11" spans="1:16" ht="12.75" customHeight="1" x14ac:dyDescent="0.35">
      <c r="A11" s="67" t="s">
        <v>31</v>
      </c>
      <c r="B11" s="68">
        <v>107047</v>
      </c>
      <c r="C11" s="69">
        <v>3233.57</v>
      </c>
      <c r="D11" s="70" t="s">
        <v>239</v>
      </c>
      <c r="E11" s="68">
        <v>84569</v>
      </c>
      <c r="F11" s="69">
        <v>3237.56</v>
      </c>
      <c r="G11" s="70" t="s">
        <v>240</v>
      </c>
      <c r="H11" s="68">
        <v>7240</v>
      </c>
      <c r="I11" s="69">
        <v>3203.91</v>
      </c>
      <c r="J11" s="70" t="s">
        <v>241</v>
      </c>
      <c r="K11" s="68">
        <v>15238</v>
      </c>
      <c r="L11" s="71">
        <v>3225.56</v>
      </c>
      <c r="M11" s="70" t="s">
        <v>242</v>
      </c>
    </row>
    <row r="12" spans="1:16" ht="12.75" customHeight="1" x14ac:dyDescent="0.35">
      <c r="A12" s="67" t="s">
        <v>32</v>
      </c>
      <c r="B12" s="68">
        <v>76602</v>
      </c>
      <c r="C12" s="69">
        <v>3734.34</v>
      </c>
      <c r="D12" s="70" t="s">
        <v>243</v>
      </c>
      <c r="E12" s="68">
        <v>64997</v>
      </c>
      <c r="F12" s="69">
        <v>3736.58</v>
      </c>
      <c r="G12" s="70" t="s">
        <v>244</v>
      </c>
      <c r="H12" s="68">
        <v>3158</v>
      </c>
      <c r="I12" s="69">
        <v>3710.08</v>
      </c>
      <c r="J12" s="70" t="s">
        <v>245</v>
      </c>
      <c r="K12" s="68">
        <v>8447</v>
      </c>
      <c r="L12" s="71">
        <v>3726.2</v>
      </c>
      <c r="M12" s="70" t="s">
        <v>246</v>
      </c>
    </row>
    <row r="13" spans="1:16" ht="12.75" customHeight="1" x14ac:dyDescent="0.35">
      <c r="A13" s="67" t="s">
        <v>33</v>
      </c>
      <c r="B13" s="68">
        <v>61027</v>
      </c>
      <c r="C13" s="69">
        <v>4228.42</v>
      </c>
      <c r="D13" s="70" t="s">
        <v>247</v>
      </c>
      <c r="E13" s="68">
        <v>53565</v>
      </c>
      <c r="F13" s="69">
        <v>4231.5600000000004</v>
      </c>
      <c r="G13" s="70" t="s">
        <v>248</v>
      </c>
      <c r="H13" s="68">
        <v>1444</v>
      </c>
      <c r="I13" s="69">
        <v>4204.0200000000004</v>
      </c>
      <c r="J13" s="70" t="s">
        <v>249</v>
      </c>
      <c r="K13" s="68">
        <v>6018</v>
      </c>
      <c r="L13" s="71">
        <v>4206.3900000000003</v>
      </c>
      <c r="M13" s="70" t="s">
        <v>250</v>
      </c>
    </row>
    <row r="14" spans="1:16" ht="12.75" customHeight="1" x14ac:dyDescent="0.35">
      <c r="A14" s="67" t="s">
        <v>34</v>
      </c>
      <c r="B14" s="68">
        <v>37190</v>
      </c>
      <c r="C14" s="69">
        <v>4728.1499999999996</v>
      </c>
      <c r="D14" s="70" t="s">
        <v>251</v>
      </c>
      <c r="E14" s="68">
        <v>33678</v>
      </c>
      <c r="F14" s="69">
        <v>4728.2700000000004</v>
      </c>
      <c r="G14" s="70" t="s">
        <v>252</v>
      </c>
      <c r="H14" s="68">
        <v>616</v>
      </c>
      <c r="I14" s="69">
        <v>4732</v>
      </c>
      <c r="J14" s="70" t="s">
        <v>253</v>
      </c>
      <c r="K14" s="68">
        <v>2896</v>
      </c>
      <c r="L14" s="71">
        <v>4725.87</v>
      </c>
      <c r="M14" s="70" t="s">
        <v>254</v>
      </c>
      <c r="P14" s="143" t="s">
        <v>89</v>
      </c>
    </row>
    <row r="15" spans="1:16" ht="12.75" customHeight="1" x14ac:dyDescent="0.35">
      <c r="A15" s="67" t="s">
        <v>35</v>
      </c>
      <c r="B15" s="68">
        <v>38212</v>
      </c>
      <c r="C15" s="69">
        <v>5435.72</v>
      </c>
      <c r="D15" s="70" t="s">
        <v>255</v>
      </c>
      <c r="E15" s="68">
        <v>34420</v>
      </c>
      <c r="F15" s="69">
        <v>5437.04</v>
      </c>
      <c r="G15" s="70" t="s">
        <v>256</v>
      </c>
      <c r="H15" s="68">
        <v>587</v>
      </c>
      <c r="I15" s="69">
        <v>5416.01</v>
      </c>
      <c r="J15" s="70" t="s">
        <v>257</v>
      </c>
      <c r="K15" s="68">
        <v>3205</v>
      </c>
      <c r="L15" s="71">
        <v>5425.18</v>
      </c>
      <c r="M15" s="70" t="s">
        <v>258</v>
      </c>
      <c r="P15" s="143">
        <f>B19-'stranica 4'!B19-'stranica 5'!B19</f>
        <v>0</v>
      </c>
    </row>
    <row r="16" spans="1:16" ht="12.75" customHeight="1" x14ac:dyDescent="0.35">
      <c r="A16" s="67" t="s">
        <v>36</v>
      </c>
      <c r="B16" s="68">
        <v>16322</v>
      </c>
      <c r="C16" s="69">
        <v>6385.36</v>
      </c>
      <c r="D16" s="70" t="s">
        <v>259</v>
      </c>
      <c r="E16" s="68">
        <v>15039</v>
      </c>
      <c r="F16" s="69">
        <v>6393.32</v>
      </c>
      <c r="G16" s="70" t="s">
        <v>260</v>
      </c>
      <c r="H16" s="68">
        <v>222</v>
      </c>
      <c r="I16" s="69">
        <v>6385.72</v>
      </c>
      <c r="J16" s="70" t="s">
        <v>261</v>
      </c>
      <c r="K16" s="68">
        <v>1061</v>
      </c>
      <c r="L16" s="71">
        <v>6272.47</v>
      </c>
      <c r="M16" s="70" t="s">
        <v>262</v>
      </c>
    </row>
    <row r="17" spans="1:13" ht="12.75" customHeight="1" x14ac:dyDescent="0.35">
      <c r="A17" s="67" t="s">
        <v>37</v>
      </c>
      <c r="B17" s="68">
        <v>6272</v>
      </c>
      <c r="C17" s="69">
        <v>7444.71</v>
      </c>
      <c r="D17" s="70" t="s">
        <v>263</v>
      </c>
      <c r="E17" s="68">
        <v>5976</v>
      </c>
      <c r="F17" s="69">
        <v>7447.37</v>
      </c>
      <c r="G17" s="70" t="s">
        <v>264</v>
      </c>
      <c r="H17" s="68">
        <v>69</v>
      </c>
      <c r="I17" s="69">
        <v>7412.14</v>
      </c>
      <c r="J17" s="70" t="s">
        <v>265</v>
      </c>
      <c r="K17" s="68">
        <v>227</v>
      </c>
      <c r="L17" s="71">
        <v>7384.66</v>
      </c>
      <c r="M17" s="70" t="s">
        <v>266</v>
      </c>
    </row>
    <row r="18" spans="1:13" ht="12.75" customHeight="1" x14ac:dyDescent="0.35">
      <c r="A18" s="67" t="s">
        <v>38</v>
      </c>
      <c r="B18" s="68">
        <v>6781</v>
      </c>
      <c r="C18" s="69">
        <v>9240.4699999999993</v>
      </c>
      <c r="D18" s="70" t="s">
        <v>267</v>
      </c>
      <c r="E18" s="68">
        <v>6632</v>
      </c>
      <c r="F18" s="69">
        <v>9239.9699999999993</v>
      </c>
      <c r="G18" s="70" t="s">
        <v>268</v>
      </c>
      <c r="H18" s="68">
        <v>33</v>
      </c>
      <c r="I18" s="69">
        <v>9045.11</v>
      </c>
      <c r="J18" s="70" t="s">
        <v>269</v>
      </c>
      <c r="K18" s="68">
        <v>116</v>
      </c>
      <c r="L18" s="71">
        <v>9325.01</v>
      </c>
      <c r="M18" s="70" t="s">
        <v>122</v>
      </c>
    </row>
    <row r="19" spans="1:13" ht="11.25" customHeight="1" x14ac:dyDescent="0.35">
      <c r="A19" s="72" t="s">
        <v>1</v>
      </c>
      <c r="B19" s="73">
        <v>971770</v>
      </c>
      <c r="C19" s="74">
        <v>2830.65</v>
      </c>
      <c r="D19" s="75" t="s">
        <v>178</v>
      </c>
      <c r="E19" s="73">
        <v>678663</v>
      </c>
      <c r="F19" s="74">
        <v>3084.15</v>
      </c>
      <c r="G19" s="75" t="s">
        <v>175</v>
      </c>
      <c r="H19" s="73">
        <v>104489</v>
      </c>
      <c r="I19" s="74">
        <v>2149.08</v>
      </c>
      <c r="J19" s="75" t="s">
        <v>176</v>
      </c>
      <c r="K19" s="73">
        <v>188618</v>
      </c>
      <c r="L19" s="76">
        <v>2296.09</v>
      </c>
      <c r="M19" s="75" t="s">
        <v>177</v>
      </c>
    </row>
    <row r="20" spans="1:13" x14ac:dyDescent="0.3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P30" sqref="P30"/>
    </sheetView>
  </sheetViews>
  <sheetFormatPr defaultRowHeight="14.5" x14ac:dyDescent="0.35"/>
  <cols>
    <col min="1" max="1" width="18.1796875" customWidth="1"/>
    <col min="14" max="20" width="9.1796875" style="137"/>
  </cols>
  <sheetData>
    <row r="1" spans="1:13" ht="36.75" customHeight="1" x14ac:dyDescent="0.3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3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svibnja 2020.</v>
      </c>
      <c r="J2" s="188"/>
      <c r="K2" s="189"/>
      <c r="L2" s="189"/>
      <c r="M2" s="111"/>
    </row>
    <row r="3" spans="1:13" ht="24" customHeight="1" x14ac:dyDescent="0.3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3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35">
      <c r="A5" s="67" t="s">
        <v>25</v>
      </c>
      <c r="B5" s="68">
        <v>145</v>
      </c>
      <c r="C5" s="69">
        <v>388.97</v>
      </c>
      <c r="D5" s="70" t="s">
        <v>270</v>
      </c>
      <c r="E5" s="68">
        <v>43</v>
      </c>
      <c r="F5" s="69">
        <v>315.06</v>
      </c>
      <c r="G5" s="70" t="s">
        <v>271</v>
      </c>
      <c r="H5" s="68">
        <v>1</v>
      </c>
      <c r="I5" s="69">
        <v>378.47</v>
      </c>
      <c r="J5" s="70" t="s">
        <v>272</v>
      </c>
      <c r="K5" s="68">
        <v>101</v>
      </c>
      <c r="L5" s="71">
        <v>420.54</v>
      </c>
      <c r="M5" s="70" t="s">
        <v>141</v>
      </c>
    </row>
    <row r="6" spans="1:13" ht="12.75" customHeight="1" x14ac:dyDescent="0.35">
      <c r="A6" s="67" t="s">
        <v>26</v>
      </c>
      <c r="B6" s="68">
        <v>10707</v>
      </c>
      <c r="C6" s="69">
        <v>775.61</v>
      </c>
      <c r="D6" s="70" t="s">
        <v>273</v>
      </c>
      <c r="E6" s="68">
        <v>7700</v>
      </c>
      <c r="F6" s="69">
        <v>771.59</v>
      </c>
      <c r="G6" s="70" t="s">
        <v>274</v>
      </c>
      <c r="H6" s="68">
        <v>207</v>
      </c>
      <c r="I6" s="69">
        <v>791.89</v>
      </c>
      <c r="J6" s="70" t="s">
        <v>275</v>
      </c>
      <c r="K6" s="68">
        <v>2800</v>
      </c>
      <c r="L6" s="71">
        <v>785.46</v>
      </c>
      <c r="M6" s="70" t="s">
        <v>276</v>
      </c>
    </row>
    <row r="7" spans="1:13" ht="12.75" customHeight="1" x14ac:dyDescent="0.35">
      <c r="A7" s="67" t="s">
        <v>27</v>
      </c>
      <c r="B7" s="68">
        <v>9232</v>
      </c>
      <c r="C7" s="69">
        <v>1267.4000000000001</v>
      </c>
      <c r="D7" s="70" t="s">
        <v>277</v>
      </c>
      <c r="E7" s="68">
        <v>4443</v>
      </c>
      <c r="F7" s="69">
        <v>1265.6199999999999</v>
      </c>
      <c r="G7" s="70" t="s">
        <v>278</v>
      </c>
      <c r="H7" s="68">
        <v>425</v>
      </c>
      <c r="I7" s="69">
        <v>1295.49</v>
      </c>
      <c r="J7" s="70" t="s">
        <v>279</v>
      </c>
      <c r="K7" s="68">
        <v>4364</v>
      </c>
      <c r="L7" s="71">
        <v>1266.48</v>
      </c>
      <c r="M7" s="70" t="s">
        <v>280</v>
      </c>
    </row>
    <row r="8" spans="1:13" ht="12.75" customHeight="1" x14ac:dyDescent="0.35">
      <c r="A8" s="67" t="s">
        <v>28</v>
      </c>
      <c r="B8" s="68">
        <v>16385</v>
      </c>
      <c r="C8" s="69">
        <v>1782.88</v>
      </c>
      <c r="D8" s="70" t="s">
        <v>142</v>
      </c>
      <c r="E8" s="68">
        <v>9449</v>
      </c>
      <c r="F8" s="69">
        <v>1788.71</v>
      </c>
      <c r="G8" s="70" t="s">
        <v>281</v>
      </c>
      <c r="H8" s="68">
        <v>943</v>
      </c>
      <c r="I8" s="69">
        <v>1797.31</v>
      </c>
      <c r="J8" s="70" t="s">
        <v>282</v>
      </c>
      <c r="K8" s="68">
        <v>5993</v>
      </c>
      <c r="L8" s="71">
        <v>1771.41</v>
      </c>
      <c r="M8" s="70" t="s">
        <v>283</v>
      </c>
    </row>
    <row r="9" spans="1:13" ht="12.75" customHeight="1" x14ac:dyDescent="0.35">
      <c r="A9" s="67" t="s">
        <v>29</v>
      </c>
      <c r="B9" s="68">
        <v>64392</v>
      </c>
      <c r="C9" s="69">
        <v>2224.66</v>
      </c>
      <c r="D9" s="70" t="s">
        <v>284</v>
      </c>
      <c r="E9" s="68">
        <v>41267</v>
      </c>
      <c r="F9" s="69">
        <v>2232.87</v>
      </c>
      <c r="G9" s="70" t="s">
        <v>285</v>
      </c>
      <c r="H9" s="68">
        <v>3821</v>
      </c>
      <c r="I9" s="69">
        <v>2206.2199999999998</v>
      </c>
      <c r="J9" s="70" t="s">
        <v>286</v>
      </c>
      <c r="K9" s="68">
        <v>19304</v>
      </c>
      <c r="L9" s="71">
        <v>2210.75</v>
      </c>
      <c r="M9" s="70" t="s">
        <v>143</v>
      </c>
    </row>
    <row r="10" spans="1:13" ht="12.75" customHeight="1" x14ac:dyDescent="0.35">
      <c r="A10" s="67" t="s">
        <v>30</v>
      </c>
      <c r="B10" s="68">
        <v>46478</v>
      </c>
      <c r="C10" s="69">
        <v>2785.02</v>
      </c>
      <c r="D10" s="70" t="s">
        <v>287</v>
      </c>
      <c r="E10" s="68">
        <v>36753</v>
      </c>
      <c r="F10" s="69">
        <v>2800.05</v>
      </c>
      <c r="G10" s="70" t="s">
        <v>288</v>
      </c>
      <c r="H10" s="68">
        <v>2250</v>
      </c>
      <c r="I10" s="69">
        <v>2796.28</v>
      </c>
      <c r="J10" s="70" t="s">
        <v>289</v>
      </c>
      <c r="K10" s="68">
        <v>7475</v>
      </c>
      <c r="L10" s="71">
        <v>2707.74</v>
      </c>
      <c r="M10" s="70" t="s">
        <v>290</v>
      </c>
    </row>
    <row r="11" spans="1:13" ht="12.75" customHeight="1" x14ac:dyDescent="0.35">
      <c r="A11" s="67" t="s">
        <v>31</v>
      </c>
      <c r="B11" s="68">
        <v>33499</v>
      </c>
      <c r="C11" s="69">
        <v>3242.12</v>
      </c>
      <c r="D11" s="70" t="s">
        <v>291</v>
      </c>
      <c r="E11" s="68">
        <v>28642</v>
      </c>
      <c r="F11" s="69">
        <v>3244.14</v>
      </c>
      <c r="G11" s="70" t="s">
        <v>292</v>
      </c>
      <c r="H11" s="68">
        <v>1288</v>
      </c>
      <c r="I11" s="69">
        <v>3241.1</v>
      </c>
      <c r="J11" s="70" t="s">
        <v>293</v>
      </c>
      <c r="K11" s="68">
        <v>3569</v>
      </c>
      <c r="L11" s="71">
        <v>3226.25</v>
      </c>
      <c r="M11" s="70" t="s">
        <v>294</v>
      </c>
    </row>
    <row r="12" spans="1:13" ht="12.75" customHeight="1" x14ac:dyDescent="0.35">
      <c r="A12" s="67" t="s">
        <v>32</v>
      </c>
      <c r="B12" s="68">
        <v>25735</v>
      </c>
      <c r="C12" s="69">
        <v>3731.8</v>
      </c>
      <c r="D12" s="70" t="s">
        <v>295</v>
      </c>
      <c r="E12" s="68">
        <v>22914</v>
      </c>
      <c r="F12" s="69">
        <v>3732.98</v>
      </c>
      <c r="G12" s="70" t="s">
        <v>296</v>
      </c>
      <c r="H12" s="68">
        <v>920</v>
      </c>
      <c r="I12" s="69">
        <v>3711.08</v>
      </c>
      <c r="J12" s="70" t="s">
        <v>297</v>
      </c>
      <c r="K12" s="68">
        <v>1901</v>
      </c>
      <c r="L12" s="71">
        <v>3727.58</v>
      </c>
      <c r="M12" s="70" t="s">
        <v>298</v>
      </c>
    </row>
    <row r="13" spans="1:13" ht="12.75" customHeight="1" x14ac:dyDescent="0.35">
      <c r="A13" s="67" t="s">
        <v>33</v>
      </c>
      <c r="B13" s="68">
        <v>19679</v>
      </c>
      <c r="C13" s="69">
        <v>4220.03</v>
      </c>
      <c r="D13" s="70" t="s">
        <v>299</v>
      </c>
      <c r="E13" s="68">
        <v>17617</v>
      </c>
      <c r="F13" s="69">
        <v>4222.87</v>
      </c>
      <c r="G13" s="70" t="s">
        <v>300</v>
      </c>
      <c r="H13" s="68">
        <v>557</v>
      </c>
      <c r="I13" s="69">
        <v>4199.3900000000003</v>
      </c>
      <c r="J13" s="70" t="s">
        <v>301</v>
      </c>
      <c r="K13" s="68">
        <v>1505</v>
      </c>
      <c r="L13" s="71">
        <v>4194.41</v>
      </c>
      <c r="M13" s="70" t="s">
        <v>302</v>
      </c>
    </row>
    <row r="14" spans="1:13" ht="12.75" customHeight="1" x14ac:dyDescent="0.35">
      <c r="A14" s="67" t="s">
        <v>34</v>
      </c>
      <c r="B14" s="68">
        <v>10651</v>
      </c>
      <c r="C14" s="69">
        <v>4727.88</v>
      </c>
      <c r="D14" s="70" t="s">
        <v>144</v>
      </c>
      <c r="E14" s="68">
        <v>9802</v>
      </c>
      <c r="F14" s="69">
        <v>4728.3599999999997</v>
      </c>
      <c r="G14" s="70" t="s">
        <v>303</v>
      </c>
      <c r="H14" s="68">
        <v>243</v>
      </c>
      <c r="I14" s="69">
        <v>4723.53</v>
      </c>
      <c r="J14" s="70" t="s">
        <v>164</v>
      </c>
      <c r="K14" s="68">
        <v>606</v>
      </c>
      <c r="L14" s="71">
        <v>4721.92</v>
      </c>
      <c r="M14" s="70" t="s">
        <v>304</v>
      </c>
    </row>
    <row r="15" spans="1:13" ht="12.75" customHeight="1" x14ac:dyDescent="0.35">
      <c r="A15" s="67" t="s">
        <v>35</v>
      </c>
      <c r="B15" s="68">
        <v>10953</v>
      </c>
      <c r="C15" s="69">
        <v>5434.12</v>
      </c>
      <c r="D15" s="70" t="s">
        <v>305</v>
      </c>
      <c r="E15" s="68">
        <v>10179</v>
      </c>
      <c r="F15" s="69">
        <v>5436.27</v>
      </c>
      <c r="G15" s="70" t="s">
        <v>306</v>
      </c>
      <c r="H15" s="68">
        <v>191</v>
      </c>
      <c r="I15" s="69">
        <v>5424</v>
      </c>
      <c r="J15" s="70" t="s">
        <v>307</v>
      </c>
      <c r="K15" s="68">
        <v>583</v>
      </c>
      <c r="L15" s="71">
        <v>5399.91</v>
      </c>
      <c r="M15" s="70" t="s">
        <v>308</v>
      </c>
    </row>
    <row r="16" spans="1:13" ht="12.75" customHeight="1" x14ac:dyDescent="0.35">
      <c r="A16" s="67" t="s">
        <v>36</v>
      </c>
      <c r="B16" s="68">
        <v>4879</v>
      </c>
      <c r="C16" s="69">
        <v>6400.57</v>
      </c>
      <c r="D16" s="70" t="s">
        <v>309</v>
      </c>
      <c r="E16" s="68">
        <v>4649</v>
      </c>
      <c r="F16" s="69">
        <v>6409.2</v>
      </c>
      <c r="G16" s="70" t="s">
        <v>310</v>
      </c>
      <c r="H16" s="68">
        <v>90</v>
      </c>
      <c r="I16" s="69">
        <v>6364.41</v>
      </c>
      <c r="J16" s="70" t="s">
        <v>311</v>
      </c>
      <c r="K16" s="68">
        <v>140</v>
      </c>
      <c r="L16" s="71">
        <v>6137.43</v>
      </c>
      <c r="M16" s="70" t="s">
        <v>312</v>
      </c>
    </row>
    <row r="17" spans="1:13" ht="12.75" customHeight="1" x14ac:dyDescent="0.35">
      <c r="A17" s="67" t="s">
        <v>37</v>
      </c>
      <c r="B17" s="68">
        <v>1488</v>
      </c>
      <c r="C17" s="69">
        <v>7421.64</v>
      </c>
      <c r="D17" s="70" t="s">
        <v>313</v>
      </c>
      <c r="E17" s="68">
        <v>1442</v>
      </c>
      <c r="F17" s="69">
        <v>7422.99</v>
      </c>
      <c r="G17" s="70" t="s">
        <v>314</v>
      </c>
      <c r="H17" s="68">
        <v>34</v>
      </c>
      <c r="I17" s="69">
        <v>7410.44</v>
      </c>
      <c r="J17" s="70" t="s">
        <v>315</v>
      </c>
      <c r="K17" s="68">
        <v>12</v>
      </c>
      <c r="L17" s="71">
        <v>7291.58</v>
      </c>
      <c r="M17" s="70" t="s">
        <v>107</v>
      </c>
    </row>
    <row r="18" spans="1:13" ht="12.75" customHeight="1" x14ac:dyDescent="0.35">
      <c r="A18" s="67" t="s">
        <v>38</v>
      </c>
      <c r="B18" s="68">
        <v>771</v>
      </c>
      <c r="C18" s="69">
        <v>8400.09</v>
      </c>
      <c r="D18" s="70" t="s">
        <v>316</v>
      </c>
      <c r="E18" s="68">
        <v>754</v>
      </c>
      <c r="F18" s="69">
        <v>8392.69</v>
      </c>
      <c r="G18" s="70" t="s">
        <v>145</v>
      </c>
      <c r="H18" s="68">
        <v>16</v>
      </c>
      <c r="I18" s="69">
        <v>8672.9699999999993</v>
      </c>
      <c r="J18" s="70" t="s">
        <v>317</v>
      </c>
      <c r="K18" s="68">
        <v>1</v>
      </c>
      <c r="L18" s="71">
        <v>9615.0300000000007</v>
      </c>
      <c r="M18" s="70" t="s">
        <v>105</v>
      </c>
    </row>
    <row r="19" spans="1:13" ht="11.25" customHeight="1" x14ac:dyDescent="0.35">
      <c r="A19" s="72" t="s">
        <v>1</v>
      </c>
      <c r="B19" s="73">
        <v>254994</v>
      </c>
      <c r="C19" s="74">
        <v>3012.94</v>
      </c>
      <c r="D19" s="75" t="s">
        <v>318</v>
      </c>
      <c r="E19" s="73">
        <v>195654</v>
      </c>
      <c r="F19" s="74">
        <v>3193.88</v>
      </c>
      <c r="G19" s="75" t="s">
        <v>319</v>
      </c>
      <c r="H19" s="73">
        <v>10986</v>
      </c>
      <c r="I19" s="74">
        <v>2749.54</v>
      </c>
      <c r="J19" s="75" t="s">
        <v>320</v>
      </c>
      <c r="K19" s="73">
        <v>48354</v>
      </c>
      <c r="L19" s="76">
        <v>2340.67</v>
      </c>
      <c r="M19" s="75" t="s">
        <v>321</v>
      </c>
    </row>
    <row r="20" spans="1:13" x14ac:dyDescent="0.3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Q30" sqref="Q30"/>
    </sheetView>
  </sheetViews>
  <sheetFormatPr defaultRowHeight="14.5" x14ac:dyDescent="0.35"/>
  <cols>
    <col min="1" max="1" width="18.1796875" customWidth="1"/>
    <col min="14" max="19" width="9.1796875" style="137"/>
  </cols>
  <sheetData>
    <row r="1" spans="1:13" ht="36.75" customHeight="1" x14ac:dyDescent="0.3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3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svibnja 2020.</v>
      </c>
      <c r="J2" s="188"/>
      <c r="K2" s="189"/>
      <c r="L2" s="189"/>
      <c r="M2" s="111"/>
    </row>
    <row r="3" spans="1:13" ht="24" customHeight="1" x14ac:dyDescent="0.3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3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35">
      <c r="A5" s="67" t="s">
        <v>25</v>
      </c>
      <c r="B5" s="68">
        <v>3405</v>
      </c>
      <c r="C5" s="69">
        <v>325.76</v>
      </c>
      <c r="D5" s="70" t="s">
        <v>322</v>
      </c>
      <c r="E5" s="68">
        <v>908</v>
      </c>
      <c r="F5" s="69">
        <v>296.58</v>
      </c>
      <c r="G5" s="70" t="s">
        <v>323</v>
      </c>
      <c r="H5" s="68">
        <v>1939</v>
      </c>
      <c r="I5" s="69">
        <v>339.04</v>
      </c>
      <c r="J5" s="70" t="s">
        <v>324</v>
      </c>
      <c r="K5" s="68">
        <v>558</v>
      </c>
      <c r="L5" s="71">
        <v>327.08999999999997</v>
      </c>
      <c r="M5" s="70" t="s">
        <v>325</v>
      </c>
    </row>
    <row r="6" spans="1:13" ht="12.75" customHeight="1" x14ac:dyDescent="0.35">
      <c r="A6" s="67" t="s">
        <v>26</v>
      </c>
      <c r="B6" s="68">
        <v>14104</v>
      </c>
      <c r="C6" s="69">
        <v>824.21</v>
      </c>
      <c r="D6" s="70" t="s">
        <v>326</v>
      </c>
      <c r="E6" s="68">
        <v>2609</v>
      </c>
      <c r="F6" s="69">
        <v>854.34</v>
      </c>
      <c r="G6" s="70" t="s">
        <v>327</v>
      </c>
      <c r="H6" s="68">
        <v>4036</v>
      </c>
      <c r="I6" s="69">
        <v>817.2</v>
      </c>
      <c r="J6" s="70" t="s">
        <v>328</v>
      </c>
      <c r="K6" s="68">
        <v>7459</v>
      </c>
      <c r="L6" s="71">
        <v>817.47</v>
      </c>
      <c r="M6" s="70" t="s">
        <v>329</v>
      </c>
    </row>
    <row r="7" spans="1:13" ht="12.75" customHeight="1" x14ac:dyDescent="0.35">
      <c r="A7" s="67" t="s">
        <v>27</v>
      </c>
      <c r="B7" s="68">
        <v>86163</v>
      </c>
      <c r="C7" s="69">
        <v>1237.4100000000001</v>
      </c>
      <c r="D7" s="70" t="s">
        <v>330</v>
      </c>
      <c r="E7" s="68">
        <v>44076</v>
      </c>
      <c r="F7" s="69">
        <v>1236.05</v>
      </c>
      <c r="G7" s="70" t="s">
        <v>331</v>
      </c>
      <c r="H7" s="68">
        <v>13329</v>
      </c>
      <c r="I7" s="69">
        <v>1285.7</v>
      </c>
      <c r="J7" s="70" t="s">
        <v>332</v>
      </c>
      <c r="K7" s="68">
        <v>28758</v>
      </c>
      <c r="L7" s="71">
        <v>1217.0999999999999</v>
      </c>
      <c r="M7" s="70" t="s">
        <v>146</v>
      </c>
    </row>
    <row r="8" spans="1:13" ht="12.75" customHeight="1" x14ac:dyDescent="0.35">
      <c r="A8" s="67" t="s">
        <v>28</v>
      </c>
      <c r="B8" s="68">
        <v>135156</v>
      </c>
      <c r="C8" s="69">
        <v>1765.83</v>
      </c>
      <c r="D8" s="70" t="s">
        <v>333</v>
      </c>
      <c r="E8" s="68">
        <v>81291</v>
      </c>
      <c r="F8" s="69">
        <v>1771.64</v>
      </c>
      <c r="G8" s="70" t="s">
        <v>334</v>
      </c>
      <c r="H8" s="68">
        <v>28636</v>
      </c>
      <c r="I8" s="69">
        <v>1765.08</v>
      </c>
      <c r="J8" s="70" t="s">
        <v>335</v>
      </c>
      <c r="K8" s="68">
        <v>25229</v>
      </c>
      <c r="L8" s="71">
        <v>1747.93</v>
      </c>
      <c r="M8" s="70" t="s">
        <v>336</v>
      </c>
    </row>
    <row r="9" spans="1:13" ht="12.75" customHeight="1" x14ac:dyDescent="0.35">
      <c r="A9" s="67" t="s">
        <v>29</v>
      </c>
      <c r="B9" s="68">
        <v>131998</v>
      </c>
      <c r="C9" s="69">
        <v>2248.66</v>
      </c>
      <c r="D9" s="70" t="s">
        <v>337</v>
      </c>
      <c r="E9" s="68">
        <v>80022</v>
      </c>
      <c r="F9" s="69">
        <v>2257.09</v>
      </c>
      <c r="G9" s="70" t="s">
        <v>338</v>
      </c>
      <c r="H9" s="68">
        <v>22752</v>
      </c>
      <c r="I9" s="69">
        <v>2249.65</v>
      </c>
      <c r="J9" s="70" t="s">
        <v>147</v>
      </c>
      <c r="K9" s="68">
        <v>29224</v>
      </c>
      <c r="L9" s="71">
        <v>2224.8000000000002</v>
      </c>
      <c r="M9" s="70" t="s">
        <v>339</v>
      </c>
    </row>
    <row r="10" spans="1:13" ht="12.75" customHeight="1" x14ac:dyDescent="0.35">
      <c r="A10" s="67" t="s">
        <v>30</v>
      </c>
      <c r="B10" s="68">
        <v>104152</v>
      </c>
      <c r="C10" s="69">
        <v>2751.41</v>
      </c>
      <c r="D10" s="70" t="s">
        <v>340</v>
      </c>
      <c r="E10" s="68">
        <v>71226</v>
      </c>
      <c r="F10" s="69">
        <v>2756.13</v>
      </c>
      <c r="G10" s="70" t="s">
        <v>341</v>
      </c>
      <c r="H10" s="68">
        <v>12781</v>
      </c>
      <c r="I10" s="69">
        <v>2761.73</v>
      </c>
      <c r="J10" s="70" t="s">
        <v>342</v>
      </c>
      <c r="K10" s="68">
        <v>20145</v>
      </c>
      <c r="L10" s="71">
        <v>2728.15</v>
      </c>
      <c r="M10" s="70" t="s">
        <v>343</v>
      </c>
    </row>
    <row r="11" spans="1:13" ht="12.75" customHeight="1" x14ac:dyDescent="0.35">
      <c r="A11" s="67" t="s">
        <v>31</v>
      </c>
      <c r="B11" s="68">
        <v>73548</v>
      </c>
      <c r="C11" s="69">
        <v>3229.68</v>
      </c>
      <c r="D11" s="70" t="s">
        <v>344</v>
      </c>
      <c r="E11" s="68">
        <v>55927</v>
      </c>
      <c r="F11" s="69">
        <v>3234.19</v>
      </c>
      <c r="G11" s="70" t="s">
        <v>345</v>
      </c>
      <c r="H11" s="68">
        <v>5952</v>
      </c>
      <c r="I11" s="69">
        <v>3195.86</v>
      </c>
      <c r="J11" s="70" t="s">
        <v>346</v>
      </c>
      <c r="K11" s="68">
        <v>11669</v>
      </c>
      <c r="L11" s="71">
        <v>3225.34</v>
      </c>
      <c r="M11" s="70" t="s">
        <v>148</v>
      </c>
    </row>
    <row r="12" spans="1:13" ht="12.75" customHeight="1" x14ac:dyDescent="0.35">
      <c r="A12" s="67" t="s">
        <v>32</v>
      </c>
      <c r="B12" s="68">
        <v>50867</v>
      </c>
      <c r="C12" s="69">
        <v>3735.63</v>
      </c>
      <c r="D12" s="70" t="s">
        <v>347</v>
      </c>
      <c r="E12" s="68">
        <v>42083</v>
      </c>
      <c r="F12" s="69">
        <v>3738.54</v>
      </c>
      <c r="G12" s="70" t="s">
        <v>348</v>
      </c>
      <c r="H12" s="68">
        <v>2238</v>
      </c>
      <c r="I12" s="69">
        <v>3709.66</v>
      </c>
      <c r="J12" s="70" t="s">
        <v>349</v>
      </c>
      <c r="K12" s="68">
        <v>6546</v>
      </c>
      <c r="L12" s="71">
        <v>3725.8</v>
      </c>
      <c r="M12" s="70" t="s">
        <v>350</v>
      </c>
    </row>
    <row r="13" spans="1:13" ht="12.75" customHeight="1" x14ac:dyDescent="0.35">
      <c r="A13" s="67" t="s">
        <v>33</v>
      </c>
      <c r="B13" s="68">
        <v>41348</v>
      </c>
      <c r="C13" s="69">
        <v>4232.42</v>
      </c>
      <c r="D13" s="70" t="s">
        <v>351</v>
      </c>
      <c r="E13" s="68">
        <v>35948</v>
      </c>
      <c r="F13" s="69">
        <v>4235.8100000000004</v>
      </c>
      <c r="G13" s="70" t="s">
        <v>352</v>
      </c>
      <c r="H13" s="68">
        <v>887</v>
      </c>
      <c r="I13" s="69">
        <v>4206.92</v>
      </c>
      <c r="J13" s="70" t="s">
        <v>353</v>
      </c>
      <c r="K13" s="68">
        <v>4513</v>
      </c>
      <c r="L13" s="71">
        <v>4210.38</v>
      </c>
      <c r="M13" s="70" t="s">
        <v>354</v>
      </c>
    </row>
    <row r="14" spans="1:13" ht="12.75" customHeight="1" x14ac:dyDescent="0.35">
      <c r="A14" s="67" t="s">
        <v>34</v>
      </c>
      <c r="B14" s="68">
        <v>26539</v>
      </c>
      <c r="C14" s="69">
        <v>4728.25</v>
      </c>
      <c r="D14" s="70" t="s">
        <v>355</v>
      </c>
      <c r="E14" s="68">
        <v>23876</v>
      </c>
      <c r="F14" s="69">
        <v>4728.24</v>
      </c>
      <c r="G14" s="70" t="s">
        <v>356</v>
      </c>
      <c r="H14" s="68">
        <v>373</v>
      </c>
      <c r="I14" s="69">
        <v>4737.51</v>
      </c>
      <c r="J14" s="70" t="s">
        <v>357</v>
      </c>
      <c r="K14" s="68">
        <v>2290</v>
      </c>
      <c r="L14" s="71">
        <v>4726.92</v>
      </c>
      <c r="M14" s="70" t="s">
        <v>258</v>
      </c>
    </row>
    <row r="15" spans="1:13" ht="12.75" customHeight="1" x14ac:dyDescent="0.35">
      <c r="A15" s="67" t="s">
        <v>35</v>
      </c>
      <c r="B15" s="68">
        <v>27259</v>
      </c>
      <c r="C15" s="69">
        <v>5436.36</v>
      </c>
      <c r="D15" s="70" t="s">
        <v>358</v>
      </c>
      <c r="E15" s="68">
        <v>24241</v>
      </c>
      <c r="F15" s="69">
        <v>5437.36</v>
      </c>
      <c r="G15" s="70" t="s">
        <v>359</v>
      </c>
      <c r="H15" s="68">
        <v>396</v>
      </c>
      <c r="I15" s="69">
        <v>5412.16</v>
      </c>
      <c r="J15" s="70" t="s">
        <v>360</v>
      </c>
      <c r="K15" s="68">
        <v>2622</v>
      </c>
      <c r="L15" s="71">
        <v>5430.8</v>
      </c>
      <c r="M15" s="70" t="s">
        <v>361</v>
      </c>
    </row>
    <row r="16" spans="1:13" ht="12.75" customHeight="1" x14ac:dyDescent="0.35">
      <c r="A16" s="67" t="s">
        <v>36</v>
      </c>
      <c r="B16" s="68">
        <v>11443</v>
      </c>
      <c r="C16" s="69">
        <v>6378.87</v>
      </c>
      <c r="D16" s="70" t="s">
        <v>362</v>
      </c>
      <c r="E16" s="68">
        <v>10390</v>
      </c>
      <c r="F16" s="69">
        <v>6386.21</v>
      </c>
      <c r="G16" s="70" t="s">
        <v>363</v>
      </c>
      <c r="H16" s="68">
        <v>132</v>
      </c>
      <c r="I16" s="69">
        <v>6400.25</v>
      </c>
      <c r="J16" s="70" t="s">
        <v>364</v>
      </c>
      <c r="K16" s="68">
        <v>921</v>
      </c>
      <c r="L16" s="71">
        <v>6293</v>
      </c>
      <c r="M16" s="70" t="s">
        <v>365</v>
      </c>
    </row>
    <row r="17" spans="1:13" ht="12.75" customHeight="1" x14ac:dyDescent="0.35">
      <c r="A17" s="67" t="s">
        <v>37</v>
      </c>
      <c r="B17" s="68">
        <v>4784</v>
      </c>
      <c r="C17" s="69">
        <v>7451.89</v>
      </c>
      <c r="D17" s="70" t="s">
        <v>366</v>
      </c>
      <c r="E17" s="68">
        <v>4534</v>
      </c>
      <c r="F17" s="69">
        <v>7455.13</v>
      </c>
      <c r="G17" s="70" t="s">
        <v>367</v>
      </c>
      <c r="H17" s="68">
        <v>35</v>
      </c>
      <c r="I17" s="69">
        <v>7413.79</v>
      </c>
      <c r="J17" s="70" t="s">
        <v>149</v>
      </c>
      <c r="K17" s="68">
        <v>215</v>
      </c>
      <c r="L17" s="71">
        <v>7389.86</v>
      </c>
      <c r="M17" s="70" t="s">
        <v>368</v>
      </c>
    </row>
    <row r="18" spans="1:13" ht="12.75" customHeight="1" x14ac:dyDescent="0.35">
      <c r="A18" s="67" t="s">
        <v>38</v>
      </c>
      <c r="B18" s="68">
        <v>6010</v>
      </c>
      <c r="C18" s="69">
        <v>9348.2800000000007</v>
      </c>
      <c r="D18" s="70" t="s">
        <v>369</v>
      </c>
      <c r="E18" s="68">
        <v>5878</v>
      </c>
      <c r="F18" s="69">
        <v>9348.65</v>
      </c>
      <c r="G18" s="70" t="s">
        <v>370</v>
      </c>
      <c r="H18" s="68">
        <v>17</v>
      </c>
      <c r="I18" s="69">
        <v>9395.3700000000008</v>
      </c>
      <c r="J18" s="70" t="s">
        <v>123</v>
      </c>
      <c r="K18" s="68">
        <v>115</v>
      </c>
      <c r="L18" s="71">
        <v>9322.49</v>
      </c>
      <c r="M18" s="70" t="s">
        <v>150</v>
      </c>
    </row>
    <row r="19" spans="1:13" ht="11.25" customHeight="1" x14ac:dyDescent="0.35">
      <c r="A19" s="72" t="s">
        <v>1</v>
      </c>
      <c r="B19" s="73">
        <v>716776</v>
      </c>
      <c r="C19" s="74">
        <v>2765.8</v>
      </c>
      <c r="D19" s="75" t="s">
        <v>371</v>
      </c>
      <c r="E19" s="73">
        <v>483009</v>
      </c>
      <c r="F19" s="74">
        <v>3039.7</v>
      </c>
      <c r="G19" s="75" t="s">
        <v>372</v>
      </c>
      <c r="H19" s="73">
        <v>93503</v>
      </c>
      <c r="I19" s="74">
        <v>2078.5300000000002</v>
      </c>
      <c r="J19" s="75" t="s">
        <v>373</v>
      </c>
      <c r="K19" s="73">
        <v>140264</v>
      </c>
      <c r="L19" s="76">
        <v>2280.73</v>
      </c>
      <c r="M19" s="75" t="s">
        <v>151</v>
      </c>
    </row>
    <row r="20" spans="1:13" x14ac:dyDescent="0.3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11" sqref="I11"/>
    </sheetView>
  </sheetViews>
  <sheetFormatPr defaultColWidth="9.1796875" defaultRowHeight="12" x14ac:dyDescent="0.3"/>
  <cols>
    <col min="1" max="1" width="4.7265625" style="82" customWidth="1"/>
    <col min="2" max="2" width="62.7265625" style="83" customWidth="1"/>
    <col min="3" max="3" width="10" style="83" customWidth="1"/>
    <col min="4" max="4" width="10.7265625" style="83" customWidth="1"/>
    <col min="5" max="5" width="10.7265625" style="82" customWidth="1"/>
    <col min="6" max="16384" width="9.1796875" style="82"/>
  </cols>
  <sheetData>
    <row r="1" spans="1:9" ht="12" customHeight="1" x14ac:dyDescent="0.3">
      <c r="A1" s="195" t="s">
        <v>41</v>
      </c>
      <c r="B1" s="195"/>
      <c r="C1" s="195"/>
      <c r="D1" s="195"/>
      <c r="E1" s="195"/>
    </row>
    <row r="2" spans="1:9" ht="8.25" customHeight="1" x14ac:dyDescent="0.3"/>
    <row r="3" spans="1:9" ht="15" customHeight="1" x14ac:dyDescent="0.3">
      <c r="B3" s="66"/>
      <c r="C3" s="188" t="s">
        <v>218</v>
      </c>
      <c r="D3" s="188"/>
      <c r="E3" s="188"/>
      <c r="F3" s="110"/>
      <c r="G3" s="110"/>
      <c r="H3" s="110"/>
      <c r="I3" s="110"/>
    </row>
    <row r="4" spans="1:9" s="92" customFormat="1" ht="24" x14ac:dyDescent="0.3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" x14ac:dyDescent="0.2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3">
      <c r="A6" s="199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3">
      <c r="A7" s="200"/>
      <c r="B7" s="98" t="s">
        <v>46</v>
      </c>
      <c r="C7" s="144">
        <v>8425</v>
      </c>
      <c r="D7" s="145">
        <v>4383.16</v>
      </c>
      <c r="E7" s="118" t="s">
        <v>374</v>
      </c>
      <c r="F7" s="94">
        <v>32</v>
      </c>
    </row>
    <row r="8" spans="1:9" ht="49.5" customHeight="1" x14ac:dyDescent="0.3">
      <c r="A8" s="200"/>
      <c r="B8" s="99" t="s">
        <v>47</v>
      </c>
      <c r="C8" s="144">
        <v>8442</v>
      </c>
      <c r="D8" s="145">
        <v>4286.58</v>
      </c>
      <c r="E8" s="118" t="s">
        <v>375</v>
      </c>
      <c r="F8" s="94">
        <v>34</v>
      </c>
    </row>
    <row r="9" spans="1:9" ht="21.75" customHeight="1" x14ac:dyDescent="0.3">
      <c r="A9" s="200"/>
      <c r="B9" s="100" t="s">
        <v>48</v>
      </c>
      <c r="C9" s="146">
        <v>558</v>
      </c>
      <c r="D9" s="147">
        <v>4222.46</v>
      </c>
      <c r="E9" s="117" t="s">
        <v>376</v>
      </c>
      <c r="F9" s="94">
        <v>31</v>
      </c>
    </row>
    <row r="10" spans="1:9" ht="17.25" customHeight="1" x14ac:dyDescent="0.3">
      <c r="A10" s="104" t="s">
        <v>49</v>
      </c>
      <c r="B10" s="105" t="s">
        <v>88</v>
      </c>
      <c r="C10" s="148">
        <v>15756</v>
      </c>
      <c r="D10" s="149">
        <v>3915.03</v>
      </c>
      <c r="E10" s="116" t="s">
        <v>377</v>
      </c>
      <c r="F10" s="94">
        <v>30</v>
      </c>
    </row>
    <row r="11" spans="1:9" ht="17.25" customHeight="1" x14ac:dyDescent="0.3">
      <c r="A11" s="104" t="s">
        <v>50</v>
      </c>
      <c r="B11" s="105" t="s">
        <v>51</v>
      </c>
      <c r="C11" s="150">
        <v>3783</v>
      </c>
      <c r="D11" s="151">
        <v>2499.0300000000002</v>
      </c>
      <c r="E11" s="116" t="s">
        <v>378</v>
      </c>
      <c r="F11" s="94">
        <v>33</v>
      </c>
    </row>
    <row r="12" spans="1:9" ht="17.25" customHeight="1" x14ac:dyDescent="0.3">
      <c r="A12" s="104" t="s">
        <v>52</v>
      </c>
      <c r="B12" s="105" t="s">
        <v>53</v>
      </c>
      <c r="C12" s="150">
        <v>2748</v>
      </c>
      <c r="D12" s="151">
        <v>3997.49</v>
      </c>
      <c r="E12" s="116" t="s">
        <v>379</v>
      </c>
      <c r="F12" s="94">
        <v>33</v>
      </c>
    </row>
    <row r="13" spans="1:9" ht="17.25" customHeight="1" x14ac:dyDescent="0.3">
      <c r="A13" s="104" t="s">
        <v>54</v>
      </c>
      <c r="B13" s="105" t="s">
        <v>55</v>
      </c>
      <c r="C13" s="152">
        <v>71193</v>
      </c>
      <c r="D13" s="149">
        <v>5953.62</v>
      </c>
      <c r="E13" s="116" t="s">
        <v>380</v>
      </c>
      <c r="F13" s="94">
        <v>19</v>
      </c>
    </row>
    <row r="14" spans="1:9" ht="26.25" customHeight="1" x14ac:dyDescent="0.3">
      <c r="A14" s="104" t="s">
        <v>56</v>
      </c>
      <c r="B14" s="105" t="s">
        <v>57</v>
      </c>
      <c r="C14" s="153">
        <v>44387</v>
      </c>
      <c r="D14" s="149">
        <v>2787.78</v>
      </c>
      <c r="E14" s="116" t="s">
        <v>381</v>
      </c>
      <c r="F14" s="94">
        <v>28</v>
      </c>
    </row>
    <row r="15" spans="1:9" ht="17.25" customHeight="1" x14ac:dyDescent="0.3">
      <c r="A15" s="104" t="s">
        <v>58</v>
      </c>
      <c r="B15" s="105" t="s">
        <v>59</v>
      </c>
      <c r="C15" s="150">
        <v>5245</v>
      </c>
      <c r="D15" s="151">
        <v>3314.75</v>
      </c>
      <c r="E15" s="117" t="s">
        <v>102</v>
      </c>
      <c r="F15" s="94">
        <v>28</v>
      </c>
    </row>
    <row r="16" spans="1:9" ht="17.25" customHeight="1" x14ac:dyDescent="0.3">
      <c r="A16" s="104" t="s">
        <v>60</v>
      </c>
      <c r="B16" s="105" t="s">
        <v>61</v>
      </c>
      <c r="C16" s="154">
        <v>145</v>
      </c>
      <c r="D16" s="155">
        <v>3209.99</v>
      </c>
      <c r="E16" s="116" t="s">
        <v>382</v>
      </c>
      <c r="F16" s="94">
        <v>38</v>
      </c>
      <c r="G16" s="95"/>
    </row>
    <row r="17" spans="1:8" ht="17.25" customHeight="1" x14ac:dyDescent="0.3">
      <c r="A17" s="104" t="s">
        <v>62</v>
      </c>
      <c r="B17" s="106" t="s">
        <v>63</v>
      </c>
      <c r="C17" s="156">
        <v>9101</v>
      </c>
      <c r="D17" s="155">
        <v>2940.64</v>
      </c>
      <c r="E17" s="121" t="s">
        <v>383</v>
      </c>
      <c r="F17" s="94">
        <v>29</v>
      </c>
    </row>
    <row r="18" spans="1:8" ht="26.25" customHeight="1" x14ac:dyDescent="0.3">
      <c r="A18" s="104" t="s">
        <v>64</v>
      </c>
      <c r="B18" s="105" t="s">
        <v>65</v>
      </c>
      <c r="C18" s="150">
        <v>673</v>
      </c>
      <c r="D18" s="151">
        <v>10077.219999999999</v>
      </c>
      <c r="E18" s="116" t="s">
        <v>384</v>
      </c>
      <c r="F18" s="94">
        <v>33</v>
      </c>
    </row>
    <row r="19" spans="1:8" ht="26.25" customHeight="1" x14ac:dyDescent="0.3">
      <c r="A19" s="104" t="s">
        <v>66</v>
      </c>
      <c r="B19" s="105" t="s">
        <v>67</v>
      </c>
      <c r="C19" s="150">
        <v>92</v>
      </c>
      <c r="D19" s="151">
        <v>3362.76</v>
      </c>
      <c r="E19" s="116" t="s">
        <v>124</v>
      </c>
      <c r="F19" s="94">
        <v>29</v>
      </c>
    </row>
    <row r="20" spans="1:8" ht="17.25" customHeight="1" x14ac:dyDescent="0.3">
      <c r="A20" s="104" t="s">
        <v>68</v>
      </c>
      <c r="B20" s="105" t="s">
        <v>69</v>
      </c>
      <c r="C20" s="150">
        <v>30</v>
      </c>
      <c r="D20" s="151">
        <v>3877.71</v>
      </c>
      <c r="E20" s="117" t="s">
        <v>102</v>
      </c>
      <c r="F20" s="94" t="str">
        <f t="shared" ref="F20" si="0">LEFT(E20,3)</f>
        <v>−</v>
      </c>
    </row>
    <row r="21" spans="1:8" ht="17.25" customHeight="1" x14ac:dyDescent="0.3">
      <c r="A21" s="104" t="s">
        <v>70</v>
      </c>
      <c r="B21" s="105" t="s">
        <v>71</v>
      </c>
      <c r="C21" s="150">
        <v>138</v>
      </c>
      <c r="D21" s="151">
        <v>9169.6200000000008</v>
      </c>
      <c r="E21" s="116" t="s">
        <v>125</v>
      </c>
      <c r="F21" s="94">
        <v>42</v>
      </c>
    </row>
    <row r="22" spans="1:8" s="95" customFormat="1" ht="17.25" customHeight="1" x14ac:dyDescent="0.3">
      <c r="A22" s="104" t="s">
        <v>72</v>
      </c>
      <c r="B22" s="105" t="s">
        <v>73</v>
      </c>
      <c r="C22" s="150">
        <v>254</v>
      </c>
      <c r="D22" s="151">
        <v>3958.54</v>
      </c>
      <c r="E22" s="116" t="s">
        <v>113</v>
      </c>
      <c r="F22" s="94">
        <v>30</v>
      </c>
      <c r="H22" s="82"/>
    </row>
    <row r="23" spans="1:8" s="95" customFormat="1" ht="17.25" customHeight="1" x14ac:dyDescent="0.3">
      <c r="A23" s="104" t="s">
        <v>74</v>
      </c>
      <c r="B23" s="105" t="s">
        <v>75</v>
      </c>
      <c r="C23" s="150">
        <v>865</v>
      </c>
      <c r="D23" s="151">
        <v>3206.63</v>
      </c>
      <c r="E23" s="116" t="s">
        <v>385</v>
      </c>
      <c r="F23" s="94">
        <v>28</v>
      </c>
      <c r="H23" s="82"/>
    </row>
    <row r="24" spans="1:8" ht="26.25" customHeight="1" x14ac:dyDescent="0.3">
      <c r="A24" s="104" t="s">
        <v>76</v>
      </c>
      <c r="B24" s="105" t="s">
        <v>95</v>
      </c>
      <c r="C24" s="152">
        <v>183</v>
      </c>
      <c r="D24" s="149">
        <v>2129.89</v>
      </c>
      <c r="E24" s="116" t="s">
        <v>386</v>
      </c>
      <c r="F24" s="94">
        <v>30</v>
      </c>
    </row>
    <row r="25" spans="1:8" ht="17.25" customHeight="1" x14ac:dyDescent="0.3">
      <c r="A25" s="104" t="s">
        <v>77</v>
      </c>
      <c r="B25" s="105" t="s">
        <v>78</v>
      </c>
      <c r="C25" s="152">
        <v>6703</v>
      </c>
      <c r="D25" s="149">
        <v>3284.92</v>
      </c>
      <c r="E25" s="117" t="s">
        <v>387</v>
      </c>
      <c r="F25" s="94">
        <v>7</v>
      </c>
    </row>
    <row r="26" spans="1:8" ht="18.75" customHeight="1" x14ac:dyDescent="0.3">
      <c r="A26" s="196" t="s">
        <v>1</v>
      </c>
      <c r="B26" s="197"/>
      <c r="C26" s="107">
        <v>178721</v>
      </c>
      <c r="D26" s="108" t="s">
        <v>7</v>
      </c>
      <c r="E26" s="108" t="s">
        <v>7</v>
      </c>
    </row>
    <row r="27" spans="1:8" x14ac:dyDescent="0.3">
      <c r="A27" s="198"/>
      <c r="B27" s="198"/>
      <c r="C27" s="96"/>
      <c r="D27" s="97"/>
    </row>
  </sheetData>
  <mergeCells count="5">
    <mergeCell ref="A1:E1"/>
    <mergeCell ref="A26:B26"/>
    <mergeCell ref="A27:B27"/>
    <mergeCell ref="C3:E3"/>
    <mergeCell ref="A6:A9"/>
  </mergeCells>
  <conditionalFormatting sqref="C7:C2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C7:C25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2020-05-29T13:17:58Z</cp:lastPrinted>
  <dcterms:created xsi:type="dcterms:W3CDTF">2018-09-19T07:11:38Z</dcterms:created>
  <dcterms:modified xsi:type="dcterms:W3CDTF">2020-06-19T14:45:10Z</dcterms:modified>
</cp:coreProperties>
</file>