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0\"/>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1" i="3" l="1"/>
</calcChain>
</file>

<file path=xl/sharedStrings.xml><?xml version="1.0" encoding="utf-8"?>
<sst xmlns="http://schemas.openxmlformats.org/spreadsheetml/2006/main" count="523" uniqueCount="406">
  <si>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</si>
  <si>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</si>
  <si>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</si>
  <si>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</si>
  <si>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</si>
  <si>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</si>
  <si>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</si>
  <si>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</si>
  <si>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</si>
  <si>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</si>
  <si>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</si>
  <si>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</si>
  <si>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</si>
  <si>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</si>
  <si>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</si>
  <si>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</si>
  <si>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</si>
  <si>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</si>
  <si>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</si>
  <si>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</si>
  <si>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</si>
  <si>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</si>
  <si>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</si>
  <si>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</si>
  <si>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</si>
  <si>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</si>
  <si>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</si>
  <si>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</si>
  <si>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</si>
  <si>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</si>
  <si>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</si>
  <si>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</si>
  <si>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</si>
  <si>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</si>
  <si>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</si>
  <si>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</si>
  <si>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</si>
  <si>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</si>
  <si>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</si>
  <si>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</si>
  <si>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</si>
  <si>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</si>
  <si>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</si>
  <si>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</si>
  <si>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</si>
  <si>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</si>
  <si>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</si>
  <si>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</si>
  <si>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</si>
  <si>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</si>
  <si>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</si>
  <si>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</si>
  <si>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</si>
  <si>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</si>
  <si>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</si>
  <si>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</si>
  <si>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</si>
  <si>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</si>
  <si>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</si>
  <si>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</si>
  <si>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</si>
  <si>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</si>
  <si>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</si>
  <si>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</si>
  <si>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</si>
  <si>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</si>
  <si>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</si>
  <si>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</si>
  <si>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</si>
  <si>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</si>
  <si>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</si>
  <si>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</si>
  <si>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</si>
  <si>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</si>
  <si>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</si>
  <si>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</si>
  <si>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</si>
  <si>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</si>
  <si>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</si>
  <si>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</si>
  <si>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</si>
  <si>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</si>
  <si>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</si>
  <si>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</si>
  <si>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</si>
  <si>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</si>
  <si>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</si>
  <si>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</si>
  <si>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</si>
  <si>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</si>
  <si>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</si>
  <si>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</si>
  <si>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</si>
  <si>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</si>
  <si>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</si>
  <si>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</si>
  <si>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</si>
  <si>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</si>
  <si>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</si>
  <si>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</si>
  <si>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</si>
  <si>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</si>
  <si>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</si>
  <si>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</si>
  <si>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</si>
  <si>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</si>
  <si>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</si>
  <si>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</si>
  <si>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74 01 </t>
  </si>
  <si>
    <t xml:space="preserve"> 72 04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</si>
  <si>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</si>
  <si>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</si>
  <si>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</si>
  <si>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45 07 02</t>
  </si>
  <si>
    <t xml:space="preserve"> 72 08 </t>
  </si>
  <si>
    <t>37 10 01</t>
  </si>
  <si>
    <t xml:space="preserve"> 65 00 </t>
  </si>
  <si>
    <t xml:space="preserve"> 72 09 </t>
  </si>
  <si>
    <t xml:space="preserve"> 61 08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</si>
  <si>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2020</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</si>
  <si>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2020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</si>
  <si>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2020   -  in HRK billions (plan)</t>
  </si>
  <si>
    <r>
      <t xml:space="preserve">Total expenditure for 2020,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</si>
  <si>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29 08 13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</si>
  <si>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2020</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</si>
  <si>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2020 </t>
    </r>
  </si>
  <si>
    <t xml:space="preserve"> 73 08 </t>
  </si>
  <si>
    <t xml:space="preserve"> 72 06 </t>
  </si>
  <si>
    <t>29 10 19</t>
  </si>
  <si>
    <t xml:space="preserve"> 28 05 06  </t>
  </si>
  <si>
    <t xml:space="preserve"> 73 10 </t>
  </si>
  <si>
    <t xml:space="preserve"> 74 02 </t>
  </si>
  <si>
    <t xml:space="preserve"> 74 07 </t>
  </si>
  <si>
    <t xml:space="preserve"> 74 03 </t>
  </si>
  <si>
    <t xml:space="preserve"> 63 09 </t>
  </si>
  <si>
    <t>22 00 27</t>
  </si>
  <si>
    <t>30 10 18</t>
  </si>
  <si>
    <t xml:space="preserve"> 71 06 </t>
  </si>
  <si>
    <t xml:space="preserve"> 71 03 </t>
  </si>
  <si>
    <t xml:space="preserve"> 64 04 </t>
  </si>
  <si>
    <t xml:space="preserve"> 59 11 </t>
  </si>
  <si>
    <t xml:space="preserve"> 58 10 </t>
  </si>
  <si>
    <t xml:space="preserve"> 62 06 </t>
  </si>
  <si>
    <t>29 01 13</t>
  </si>
  <si>
    <t>02 09 12</t>
  </si>
  <si>
    <t>28 03 25</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</si>
  <si>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</si>
  <si>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</si>
  <si>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 xml:space="preserve"> 74 11 </t>
  </si>
  <si>
    <t>24 10 21</t>
  </si>
  <si>
    <t>24 06 25</t>
  </si>
  <si>
    <t>35 06 10</t>
  </si>
  <si>
    <t xml:space="preserve"> 62 03 </t>
  </si>
  <si>
    <t xml:space="preserve"> 72 05 </t>
  </si>
  <si>
    <t xml:space="preserve"> 61 05 </t>
  </si>
  <si>
    <t xml:space="preserve"> 72 07 </t>
  </si>
  <si>
    <t xml:space="preserve"> 42 02 08 </t>
  </si>
  <si>
    <t xml:space="preserve"> 42 01 19 </t>
  </si>
  <si>
    <t xml:space="preserve"> 59 09 </t>
  </si>
  <si>
    <t xml:space="preserve"> 35 04 01 </t>
  </si>
  <si>
    <t xml:space="preserve"> 59 02 </t>
  </si>
  <si>
    <t xml:space="preserve"> 35 00 00 </t>
  </si>
  <si>
    <t xml:space="preserve"> 33 02 00 </t>
  </si>
  <si>
    <t xml:space="preserve"> 62 00 </t>
  </si>
  <si>
    <t xml:space="preserve">   19 01   </t>
  </si>
  <si>
    <t>15 00 00</t>
  </si>
  <si>
    <t>18 05 27</t>
  </si>
  <si>
    <t>25 10 29</t>
  </si>
  <si>
    <t>27 06 27</t>
  </si>
  <si>
    <t>20 03 29</t>
  </si>
  <si>
    <t>10 01 28</t>
  </si>
  <si>
    <t>35 00 02</t>
  </si>
  <si>
    <t>26 00 28</t>
  </si>
  <si>
    <t>29 00 03</t>
  </si>
  <si>
    <t>36 08 25</t>
  </si>
  <si>
    <t>18 08 26</t>
  </si>
  <si>
    <t>25 09 09</t>
  </si>
  <si>
    <t>26 03 21</t>
  </si>
  <si>
    <t>29 10 03</t>
  </si>
  <si>
    <t>22 05 04</t>
  </si>
  <si>
    <t>18.</t>
  </si>
  <si>
    <t>Pension beneficiaries entitled under the Fire Services Act (Official Gazette 125/19)*</t>
  </si>
  <si>
    <t>* As of June 2020, the Fire Services Act (Official Gazette 125/19) has been in force.</t>
  </si>
  <si>
    <t xml:space="preserve">KEY INFORMATION ON THE CURRENT STATE OF THE CROATIAN PENSION INSURANCE SYSTEM - July 2020 (payment in August 2020) </t>
  </si>
  <si>
    <t>31 08 01</t>
  </si>
  <si>
    <t>31 06 20</t>
  </si>
  <si>
    <t>42 07 01</t>
  </si>
  <si>
    <t xml:space="preserve"> 65 02 </t>
  </si>
  <si>
    <t>42 07 02</t>
  </si>
  <si>
    <t>31 04 12</t>
  </si>
  <si>
    <t>31 02 22</t>
  </si>
  <si>
    <t>35 11 17</t>
  </si>
  <si>
    <t xml:space="preserve"> 67 07 </t>
  </si>
  <si>
    <t>35 09 03</t>
  </si>
  <si>
    <t xml:space="preserve"> 67 01 </t>
  </si>
  <si>
    <t xml:space="preserve"> 62 04 </t>
  </si>
  <si>
    <t>32 06 00</t>
  </si>
  <si>
    <t>32 04 00</t>
  </si>
  <si>
    <t>21 11 06</t>
  </si>
  <si>
    <t xml:space="preserve"> 61 07 </t>
  </si>
  <si>
    <t>22 00 02</t>
  </si>
  <si>
    <t>28 04 15</t>
  </si>
  <si>
    <t>28 03 16</t>
  </si>
  <si>
    <t>30 08 18</t>
  </si>
  <si>
    <t>30 05 15</t>
  </si>
  <si>
    <t xml:space="preserve"> 42 06 14 </t>
  </si>
  <si>
    <t xml:space="preserve"> 42 02 12 </t>
  </si>
  <si>
    <t>26 11 25</t>
  </si>
  <si>
    <t>26 07 27</t>
  </si>
  <si>
    <t>37 06 23</t>
  </si>
  <si>
    <t>37 08 12</t>
  </si>
  <si>
    <t xml:space="preserve"> 30 10 21 </t>
  </si>
  <si>
    <t xml:space="preserve"> 31 06 18 </t>
  </si>
  <si>
    <t xml:space="preserve"> 64 01 </t>
  </si>
  <si>
    <t xml:space="preserve"> 42 02 03 </t>
  </si>
  <si>
    <t xml:space="preserve"> 33 11 15 </t>
  </si>
  <si>
    <t xml:space="preserve"> 63 06 </t>
  </si>
  <si>
    <t xml:space="preserve"> 37 00 02 </t>
  </si>
  <si>
    <t xml:space="preserve"> 36 10 26 </t>
  </si>
  <si>
    <t xml:space="preserve"> 33 11 24 </t>
  </si>
  <si>
    <t xml:space="preserve"> 62 11 </t>
  </si>
  <si>
    <t xml:space="preserve"> 34 07 15 </t>
  </si>
  <si>
    <t xml:space="preserve"> 62 08 </t>
  </si>
  <si>
    <t xml:space="preserve"> 24 01 28 </t>
  </si>
  <si>
    <t xml:space="preserve"> 54 00 </t>
  </si>
  <si>
    <t xml:space="preserve"> 24 04 11 </t>
  </si>
  <si>
    <t xml:space="preserve"> 53 07 </t>
  </si>
  <si>
    <t xml:space="preserve"> 29 09 27 </t>
  </si>
  <si>
    <t xml:space="preserve"> 29 10 10 </t>
  </si>
  <si>
    <t xml:space="preserve"> 32 08 09 </t>
  </si>
  <si>
    <t xml:space="preserve"> 62 05 </t>
  </si>
  <si>
    <t xml:space="preserve"> 33 01 26 </t>
  </si>
  <si>
    <t xml:space="preserve">   21 04   </t>
  </si>
  <si>
    <t xml:space="preserve">   18 08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</si>
  <si>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July 2020</t>
    </r>
  </si>
  <si>
    <r>
      <t>OVERALL number of insurees as of</t>
    </r>
    <r>
      <rPr>
        <b/>
        <sz val="10"/>
        <color theme="1"/>
        <rFont val="Calibri"/>
        <family val="2"/>
        <charset val="238"/>
        <scheme val="minor"/>
      </rPr>
      <t xml:space="preserve"> 31 July 2020</t>
    </r>
  </si>
  <si>
    <t>Average net wage in the Republic of Croatia for June 2020   (source: State Bureau of Statistics)</t>
  </si>
  <si>
    <t>situation: 31 July 2020</t>
  </si>
  <si>
    <t>15 00 17</t>
  </si>
  <si>
    <t>16 03 13</t>
  </si>
  <si>
    <t>14 01 08</t>
  </si>
  <si>
    <t>16 01 18</t>
  </si>
  <si>
    <t>15 04 28</t>
  </si>
  <si>
    <t>16 05 00</t>
  </si>
  <si>
    <t>13 04 02</t>
  </si>
  <si>
    <t>15 03 14</t>
  </si>
  <si>
    <t>17 09 24</t>
  </si>
  <si>
    <t>18 01 20</t>
  </si>
  <si>
    <t>25 04 14</t>
  </si>
  <si>
    <t>21 04 26</t>
  </si>
  <si>
    <t>30 01 10</t>
  </si>
  <si>
    <t>23 05 14</t>
  </si>
  <si>
    <t>29 03 14</t>
  </si>
  <si>
    <t>33 04 04</t>
  </si>
  <si>
    <t>34 03 17</t>
  </si>
  <si>
    <t>25 07 09</t>
  </si>
  <si>
    <t>33 09 16</t>
  </si>
  <si>
    <t>35 00 20</t>
  </si>
  <si>
    <t>35 06 26</t>
  </si>
  <si>
    <t>27 00 19</t>
  </si>
  <si>
    <t>35 11 11</t>
  </si>
  <si>
    <t>36 05 24</t>
  </si>
  <si>
    <t>36 10 08</t>
  </si>
  <si>
    <t>28 06 06</t>
  </si>
  <si>
    <t>36 04 23</t>
  </si>
  <si>
    <t>37 09 15</t>
  </si>
  <si>
    <t>38 01 04</t>
  </si>
  <si>
    <t>29 06 08</t>
  </si>
  <si>
    <t>36 08 23</t>
  </si>
  <si>
    <t>38 07 04</t>
  </si>
  <si>
    <t>38 10 13</t>
  </si>
  <si>
    <t>29 03 29</t>
  </si>
  <si>
    <t>37 04 04</t>
  </si>
  <si>
    <t>38 05 20</t>
  </si>
  <si>
    <t>38 08 08</t>
  </si>
  <si>
    <t>29 01 03</t>
  </si>
  <si>
    <t>37 10 19</t>
  </si>
  <si>
    <t>38 04 02</t>
  </si>
  <si>
    <t>38 04 28</t>
  </si>
  <si>
    <t>29 03 21</t>
  </si>
  <si>
    <t>39 02 10</t>
  </si>
  <si>
    <t>39 00 05</t>
  </si>
  <si>
    <t>39 00 03</t>
  </si>
  <si>
    <t>29 09 25</t>
  </si>
  <si>
    <t>41 10 00</t>
  </si>
  <si>
    <t>40 09 13</t>
  </si>
  <si>
    <t>40 10 08</t>
  </si>
  <si>
    <t>40 02 04</t>
  </si>
  <si>
    <t>13 06 10</t>
  </si>
  <si>
    <t>10 08 20</t>
  </si>
  <si>
    <t>15 01 28</t>
  </si>
  <si>
    <t>16 05 07</t>
  </si>
  <si>
    <t>12 00 24</t>
  </si>
  <si>
    <t>17 04 27</t>
  </si>
  <si>
    <t>18 06 10</t>
  </si>
  <si>
    <t>11 03 00</t>
  </si>
  <si>
    <t>16 10 13</t>
  </si>
  <si>
    <t>14 11 06</t>
  </si>
  <si>
    <t>22 07 16</t>
  </si>
  <si>
    <t>24 05 17</t>
  </si>
  <si>
    <t>25 00 21</t>
  </si>
  <si>
    <t>14 00 27</t>
  </si>
  <si>
    <t>25 02 15</t>
  </si>
  <si>
    <t>31 03 25</t>
  </si>
  <si>
    <t>32 00 23</t>
  </si>
  <si>
    <t>20 08 27</t>
  </si>
  <si>
    <t>30 07 01</t>
  </si>
  <si>
    <t>32 07 06</t>
  </si>
  <si>
    <t>32 10 16</t>
  </si>
  <si>
    <t>23 05 04</t>
  </si>
  <si>
    <t>33 01 17</t>
  </si>
  <si>
    <t>33 07 29</t>
  </si>
  <si>
    <t>33 11 11</t>
  </si>
  <si>
    <t>24 02 21</t>
  </si>
  <si>
    <t>33 09 11</t>
  </si>
  <si>
    <t>34 08 11</t>
  </si>
  <si>
    <t>34 10 22</t>
  </si>
  <si>
    <t>26 05 09</t>
  </si>
  <si>
    <t>34 08 05</t>
  </si>
  <si>
    <t>35 01 27</t>
  </si>
  <si>
    <t>26 10 20</t>
  </si>
  <si>
    <t>35 04 06</t>
  </si>
  <si>
    <t>34 10 09</t>
  </si>
  <si>
    <t>34 11 03</t>
  </si>
  <si>
    <t>36 05 21</t>
  </si>
  <si>
    <t>34 11 26</t>
  </si>
  <si>
    <t>35 00 14</t>
  </si>
  <si>
    <t>28 10 17</t>
  </si>
  <si>
    <t>35 10 08</t>
  </si>
  <si>
    <t>36 00 02</t>
  </si>
  <si>
    <t>28 08 08</t>
  </si>
  <si>
    <t>36 05 17</t>
  </si>
  <si>
    <t>36 07 16</t>
  </si>
  <si>
    <t>28 10 03</t>
  </si>
  <si>
    <t>30 02 08</t>
  </si>
  <si>
    <t>18 02 11</t>
  </si>
  <si>
    <t>25 06 12</t>
  </si>
  <si>
    <t>15 01 11</t>
  </si>
  <si>
    <t>16 01 01</t>
  </si>
  <si>
    <t>14 01 10</t>
  </si>
  <si>
    <t>17 00 29</t>
  </si>
  <si>
    <t>15 07 06</t>
  </si>
  <si>
    <t>16 04 06</t>
  </si>
  <si>
    <t>13 06 00</t>
  </si>
  <si>
    <t>16 05 28</t>
  </si>
  <si>
    <t>17 10 10</t>
  </si>
  <si>
    <t>18 01 06</t>
  </si>
  <si>
    <t>15 01 12</t>
  </si>
  <si>
    <t>21 07 12</t>
  </si>
  <si>
    <t>28 08 27</t>
  </si>
  <si>
    <t>31 02 13</t>
  </si>
  <si>
    <t>32 08 05</t>
  </si>
  <si>
    <t>25 00 03</t>
  </si>
  <si>
    <t>31 11 25</t>
  </si>
  <si>
    <t>34 02 21</t>
  </si>
  <si>
    <t>35 05 05</t>
  </si>
  <si>
    <t>26 04 27</t>
  </si>
  <si>
    <t>34 11 00</t>
  </si>
  <si>
    <t>36 01 19</t>
  </si>
  <si>
    <t>36 11 00</t>
  </si>
  <si>
    <t>27 08 07</t>
  </si>
  <si>
    <t>36 08 26</t>
  </si>
  <si>
    <t>37 10 09</t>
  </si>
  <si>
    <t>38 04 16</t>
  </si>
  <si>
    <t>37 01 18</t>
  </si>
  <si>
    <t>39 07 12</t>
  </si>
  <si>
    <t>30 11 13</t>
  </si>
  <si>
    <t>37 04 19</t>
  </si>
  <si>
    <t>40 00 01</t>
  </si>
  <si>
    <t>40 04 01</t>
  </si>
  <si>
    <t>30 09 03</t>
  </si>
  <si>
    <t>37 10 14</t>
  </si>
  <si>
    <t>39 10 24</t>
  </si>
  <si>
    <t>40 02 21</t>
  </si>
  <si>
    <t>30 05 29</t>
  </si>
  <si>
    <t>38 02 06</t>
  </si>
  <si>
    <t>39 08 29</t>
  </si>
  <si>
    <t>39 10 22</t>
  </si>
  <si>
    <t>29 07 06</t>
  </si>
  <si>
    <t>39 06 25</t>
  </si>
  <si>
    <t>39 11 27</t>
  </si>
  <si>
    <t>39 11 16</t>
  </si>
  <si>
    <t>42 00 14</t>
  </si>
  <si>
    <t>41 03 29</t>
  </si>
  <si>
    <t>41 04 20</t>
  </si>
  <si>
    <t>40 01 17</t>
  </si>
  <si>
    <t>31 00 06</t>
  </si>
  <si>
    <t>33 02 06</t>
  </si>
  <si>
    <t>22 05 01</t>
  </si>
  <si>
    <t>29 02 21</t>
  </si>
  <si>
    <t xml:space="preserve"> 32 01 01  </t>
  </si>
  <si>
    <t xml:space="preserve"> 34 11 00  </t>
  </si>
  <si>
    <t xml:space="preserve"> 31 00 23  </t>
  </si>
  <si>
    <t>30 08 25</t>
  </si>
  <si>
    <t xml:space="preserve"> 33 01 03  </t>
  </si>
  <si>
    <t xml:space="preserve"> 33 01 14  </t>
  </si>
  <si>
    <t>18 07 23</t>
  </si>
  <si>
    <t>28 10 01</t>
  </si>
  <si>
    <t xml:space="preserve"> 37 10 27  </t>
  </si>
  <si>
    <t xml:space="preserve"> 29 05 02  </t>
  </si>
  <si>
    <t xml:space="preserve"> 33 01 04  </t>
  </si>
  <si>
    <t xml:space="preserve"> 41 11 12  </t>
  </si>
  <si>
    <t xml:space="preserve"> 27 08 25  </t>
  </si>
  <si>
    <t xml:space="preserve"> 29 00 18  </t>
  </si>
  <si>
    <t>07 00 14</t>
  </si>
  <si>
    <t>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</si>
</sst>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7">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9" fillId="0" borderId="0" xfId="0" applyFont="1" applyAlignment="1">
      <alignment vertical="center"/>
    </xf>
    <xf numFmtId="0" fontId="40" fillId="7" borderId="0" xfId="0" applyFont="1" applyFill="1" applyAlignment="1">
      <alignment vertical="center"/>
    </xf>
    <xf numFmtId="0" fontId="41"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2020 according to the Pension Insurance Act  - NEW BENEFICIARIES</c:v>
                </c:pt>
                <c:pt idx="1">
                  <c:v>Pension beneficiaries whose pension entitlement ceased in 2020  -  death caused,   
and who were retired according to the Pension Insurance Act  </c:v>
                </c:pt>
              </c:strCache>
            </c:strRef>
          </c:cat>
          <c:val>
            <c:numRef>
              <c:f>('stranica 1 i 2'!$B$32,'stranica 1 i 2'!$B$41)</c:f>
              <c:numCache>
                <c:formatCode>0</c:formatCode>
                <c:ptCount val="2"/>
                <c:pt idx="0">
                  <c:v>28607</c:v>
                </c:pt>
                <c:pt idx="1">
                  <c:v>26070</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29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1.25</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July 2020</c:v>
                </c:pt>
                <c:pt idx="1">
                  <c:v>OVERALL number of insurees as of 31 July 2020</c:v>
                </c:pt>
              </c:strCache>
            </c:strRef>
          </c:cat>
          <c:val>
            <c:numRef>
              <c:f>'stranica 1 i 2'!$C$45:$C$46</c:f>
              <c:numCache>
                <c:formatCode>0</c:formatCode>
                <c:ptCount val="2"/>
                <c:pt idx="0">
                  <c:v>1554330</c:v>
                </c:pt>
                <c:pt idx="1">
                  <c:v>1244259</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July 2020</c:v>
                </c:pt>
                <c:pt idx="1">
                  <c:v>OVERALL number of insurees as of 31 July 2020</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2831.61</c:v>
                </c:pt>
                <c:pt idx="1">
                  <c:v>2922.4003910261804</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2'!$G$15,'stranica 1 i 2'!$G$32)</c:f>
              <c:numCache>
                <c:formatCode>#,##0.00</c:formatCode>
                <c:ptCount val="2"/>
                <c:pt idx="0">
                  <c:v>2831.61</c:v>
                </c:pt>
                <c:pt idx="1">
                  <c:v>2922.4003910261804</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2020 according to the Pension Insurance Act  - NEW BENEFICIARIES</c:v>
                </c:pt>
              </c:strCache>
            </c:strRef>
          </c:cat>
          <c:val>
            <c:numRef>
              <c:f>('stranica 1 i 2'!$J$15,'stranica 1 i 2'!$J$32)</c:f>
              <c:numCache>
                <c:formatCode>0.00</c:formatCode>
                <c:ptCount val="2"/>
                <c:pt idx="0">
                  <c:v>41.801151461470333</c:v>
                </c:pt>
                <c:pt idx="1">
                  <c:v>43.141428860734877</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3545</c:v>
                </c:pt>
                <c:pt idx="1">
                  <c:v>24668</c:v>
                </c:pt>
                <c:pt idx="2">
                  <c:v>95591</c:v>
                </c:pt>
                <c:pt idx="3">
                  <c:v>151526</c:v>
                </c:pt>
                <c:pt idx="4">
                  <c:v>195899</c:v>
                </c:pt>
                <c:pt idx="5">
                  <c:v>150687</c:v>
                </c:pt>
                <c:pt idx="6">
                  <c:v>107166</c:v>
                </c:pt>
                <c:pt idx="7">
                  <c:v>76589</c:v>
                </c:pt>
                <c:pt idx="8">
                  <c:v>61060</c:v>
                </c:pt>
                <c:pt idx="9">
                  <c:v>37207</c:v>
                </c:pt>
                <c:pt idx="10">
                  <c:v>38225</c:v>
                </c:pt>
                <c:pt idx="11">
                  <c:v>16347</c:v>
                </c:pt>
                <c:pt idx="12">
                  <c:v>6298</c:v>
                </c:pt>
                <c:pt idx="13">
                  <c:v>6805</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141</c:v>
                </c:pt>
                <c:pt idx="1">
                  <c:v>10500</c:v>
                </c:pt>
                <c:pt idx="2">
                  <c:v>9111</c:v>
                </c:pt>
                <c:pt idx="3">
                  <c:v>16183</c:v>
                </c:pt>
                <c:pt idx="4">
                  <c:v>63408</c:v>
                </c:pt>
                <c:pt idx="5">
                  <c:v>45928</c:v>
                </c:pt>
                <c:pt idx="6">
                  <c:v>33019</c:v>
                </c:pt>
                <c:pt idx="7">
                  <c:v>25396</c:v>
                </c:pt>
                <c:pt idx="8">
                  <c:v>19417</c:v>
                </c:pt>
                <c:pt idx="9">
                  <c:v>10503</c:v>
                </c:pt>
                <c:pt idx="10">
                  <c:v>10808</c:v>
                </c:pt>
                <c:pt idx="11">
                  <c:v>4809</c:v>
                </c:pt>
                <c:pt idx="12">
                  <c:v>1468</c:v>
                </c:pt>
                <c:pt idx="13">
                  <c:v>766</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3404</c:v>
                </c:pt>
                <c:pt idx="1">
                  <c:v>14168</c:v>
                </c:pt>
                <c:pt idx="2">
                  <c:v>86480</c:v>
                </c:pt>
                <c:pt idx="3">
                  <c:v>135343</c:v>
                </c:pt>
                <c:pt idx="4">
                  <c:v>132491</c:v>
                </c:pt>
                <c:pt idx="5">
                  <c:v>104759</c:v>
                </c:pt>
                <c:pt idx="6">
                  <c:v>74147</c:v>
                </c:pt>
                <c:pt idx="7">
                  <c:v>51193</c:v>
                </c:pt>
                <c:pt idx="8">
                  <c:v>41643</c:v>
                </c:pt>
                <c:pt idx="9">
                  <c:v>26704</c:v>
                </c:pt>
                <c:pt idx="10">
                  <c:v>27417</c:v>
                </c:pt>
                <c:pt idx="11">
                  <c:v>11538</c:v>
                </c:pt>
                <c:pt idx="12">
                  <c:v>4830</c:v>
                </c:pt>
                <c:pt idx="13">
                  <c:v>6039</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29</c:v>
                </c:pt>
                <c:pt idx="2" formatCode="0">
                  <c:v>15804</c:v>
                </c:pt>
                <c:pt idx="3">
                  <c:v>3682</c:v>
                </c:pt>
                <c:pt idx="4">
                  <c:v>2733</c:v>
                </c:pt>
                <c:pt idx="5">
                  <c:v>71160</c:v>
                </c:pt>
                <c:pt idx="6">
                  <c:v>45184</c:v>
                </c:pt>
                <c:pt idx="7">
                  <c:v>5150</c:v>
                </c:pt>
                <c:pt idx="8">
                  <c:v>149</c:v>
                </c:pt>
                <c:pt idx="9">
                  <c:v>8849</c:v>
                </c:pt>
                <c:pt idx="10">
                  <c:v>676</c:v>
                </c:pt>
                <c:pt idx="11">
                  <c:v>92</c:v>
                </c:pt>
                <c:pt idx="12">
                  <c:v>31</c:v>
                </c:pt>
                <c:pt idx="13">
                  <c:v>136</c:v>
                </c:pt>
                <c:pt idx="14">
                  <c:v>254</c:v>
                </c:pt>
                <c:pt idx="15">
                  <c:v>860</c:v>
                </c:pt>
                <c:pt idx="16">
                  <c:v>182</c:v>
                </c:pt>
                <c:pt idx="17">
                  <c:v>6749</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3791.73</c:v>
                </c:pt>
                <c:pt idx="2">
                  <c:v>3914.23</c:v>
                </c:pt>
                <c:pt idx="3">
                  <c:v>2502.4</c:v>
                </c:pt>
                <c:pt idx="4">
                  <c:v>3986.64</c:v>
                </c:pt>
                <c:pt idx="5">
                  <c:v>5949.41</c:v>
                </c:pt>
                <c:pt idx="6">
                  <c:v>2793.56</c:v>
                </c:pt>
                <c:pt idx="7">
                  <c:v>3312.24</c:v>
                </c:pt>
                <c:pt idx="8">
                  <c:v>3251.69</c:v>
                </c:pt>
                <c:pt idx="9">
                  <c:v>2938.4</c:v>
                </c:pt>
                <c:pt idx="10">
                  <c:v>10067.9</c:v>
                </c:pt>
                <c:pt idx="11">
                  <c:v>3362.75</c:v>
                </c:pt>
                <c:pt idx="12">
                  <c:v>3767.31</c:v>
                </c:pt>
                <c:pt idx="13">
                  <c:v>9185.2199999999993</c:v>
                </c:pt>
                <c:pt idx="14">
                  <c:v>3957.86</c:v>
                </c:pt>
                <c:pt idx="15">
                  <c:v>3204.86</c:v>
                </c:pt>
                <c:pt idx="16">
                  <c:v>2127.41</c:v>
                </c:pt>
                <c:pt idx="17">
                  <c:v>3293.97</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28</xdr:row>
      <xdr:rowOff>10086</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25" zoomScaleNormal="100" workbookViewId="0">
      <selection activeCell="O41" sqref="O41"/>
    </sheetView>
  </sheetViews>
  <sheetFormatPr defaultColWidth="9.140625"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9" width="9.140625" style="148"/>
    <col min="20" max="22" width="9.140625" style="152"/>
    <col min="23" max="16384" width="9.140625" style="2"/>
  </cols>
  <sheetData>
    <row r="1" spans="1:22" ht="16.5" customHeight="1" x14ac:dyDescent="0.25">
      <c r="A1" s="180" t="s">
        <v>183</v>
      </c>
      <c r="B1" s="180"/>
      <c r="C1" s="180"/>
      <c r="D1" s="180"/>
      <c r="E1" s="180"/>
      <c r="F1" s="180"/>
      <c r="G1" s="180"/>
      <c r="H1" s="180"/>
      <c r="I1" s="180"/>
      <c r="J1" s="180"/>
      <c r="K1" s="180"/>
    </row>
    <row r="2" spans="1:22" ht="12.75" customHeight="1" x14ac:dyDescent="0.25">
      <c r="A2" s="140" t="s">
        <v>106</v>
      </c>
      <c r="B2" s="125"/>
      <c r="C2" s="125"/>
      <c r="D2" s="125"/>
      <c r="E2" s="125"/>
      <c r="F2" s="125"/>
      <c r="G2" s="125"/>
      <c r="H2" s="125"/>
      <c r="I2" s="125"/>
      <c r="J2" s="125"/>
      <c r="K2" s="125"/>
    </row>
    <row r="3" spans="1:22" s="1" customFormat="1" ht="15.75" x14ac:dyDescent="0.2">
      <c r="A3" s="183" t="s">
        <v>55</v>
      </c>
      <c r="B3" s="171" t="s">
        <v>33</v>
      </c>
      <c r="C3" s="171" t="s">
        <v>38</v>
      </c>
      <c r="D3" s="171" t="s">
        <v>34</v>
      </c>
      <c r="E3" s="181" t="s">
        <v>35</v>
      </c>
      <c r="F3" s="178" t="s">
        <v>56</v>
      </c>
      <c r="G3" s="178"/>
      <c r="H3" s="178"/>
      <c r="I3" s="178"/>
      <c r="J3" s="178"/>
      <c r="K3" s="178"/>
      <c r="L3" s="112"/>
      <c r="M3" s="112"/>
      <c r="N3" s="112"/>
      <c r="O3" s="112"/>
      <c r="P3" s="112"/>
      <c r="Q3" s="112"/>
      <c r="R3" s="112"/>
      <c r="S3" s="112"/>
      <c r="T3" s="153"/>
      <c r="U3" s="153"/>
      <c r="V3" s="153"/>
    </row>
    <row r="4" spans="1:22" s="1" customFormat="1" ht="54" customHeight="1" x14ac:dyDescent="0.2">
      <c r="A4" s="183"/>
      <c r="B4" s="171"/>
      <c r="C4" s="171"/>
      <c r="D4" s="171"/>
      <c r="E4" s="182"/>
      <c r="F4" s="122" t="s">
        <v>36</v>
      </c>
      <c r="G4" s="122" t="s">
        <v>37</v>
      </c>
      <c r="H4" s="122" t="s">
        <v>34</v>
      </c>
      <c r="I4" s="122" t="s">
        <v>35</v>
      </c>
      <c r="J4" s="123" t="s">
        <v>39</v>
      </c>
      <c r="K4" s="116" t="s">
        <v>40</v>
      </c>
      <c r="L4" s="112"/>
      <c r="M4" s="112"/>
      <c r="N4" s="112"/>
      <c r="O4" s="112"/>
      <c r="P4" s="112"/>
      <c r="Q4" s="112"/>
      <c r="R4" s="112"/>
      <c r="S4" s="112"/>
      <c r="T4" s="153"/>
      <c r="U4" s="153"/>
      <c r="V4" s="153"/>
    </row>
    <row r="5" spans="1:22" s="1" customFormat="1" ht="15.75" x14ac:dyDescent="0.2">
      <c r="A5" s="177" t="s">
        <v>41</v>
      </c>
      <c r="B5" s="177"/>
      <c r="C5" s="177"/>
      <c r="D5" s="177"/>
      <c r="E5" s="177"/>
      <c r="F5" s="177"/>
      <c r="G5" s="177"/>
      <c r="H5" s="177"/>
      <c r="I5" s="177"/>
      <c r="J5" s="177"/>
      <c r="K5" s="177"/>
      <c r="L5" s="112"/>
      <c r="M5" s="112"/>
      <c r="N5" s="112"/>
      <c r="O5" s="112"/>
      <c r="P5" s="112"/>
      <c r="Q5" s="112"/>
      <c r="R5" s="112"/>
      <c r="S5" s="112"/>
      <c r="T5" s="153"/>
      <c r="U5" s="153"/>
      <c r="V5" s="153"/>
    </row>
    <row r="6" spans="1:22" s="1" customFormat="1" ht="13.5" customHeight="1" x14ac:dyDescent="0.2">
      <c r="A6" s="27" t="s">
        <v>42</v>
      </c>
      <c r="B6" s="126">
        <v>500121</v>
      </c>
      <c r="C6" s="28">
        <v>2729.97</v>
      </c>
      <c r="D6" s="29" t="s">
        <v>184</v>
      </c>
      <c r="E6" s="29" t="s">
        <v>148</v>
      </c>
      <c r="F6" s="134">
        <v>410255</v>
      </c>
      <c r="G6" s="30">
        <v>3154.1</v>
      </c>
      <c r="H6" s="31" t="s">
        <v>185</v>
      </c>
      <c r="I6" s="32" t="s">
        <v>148</v>
      </c>
      <c r="J6" s="33">
        <f t="shared" ref="J6:J15" si="0">G6/$C$48*100</f>
        <v>46.561854148213754</v>
      </c>
      <c r="K6" s="33">
        <f>F6/$F$15*100</f>
        <v>42.224115980333735</v>
      </c>
      <c r="L6" s="112"/>
      <c r="M6" s="112"/>
      <c r="N6" s="112"/>
      <c r="O6" s="112"/>
      <c r="P6" s="151"/>
      <c r="Q6" s="151"/>
      <c r="R6" s="112"/>
      <c r="S6" s="112"/>
      <c r="T6" s="153"/>
      <c r="U6" s="153"/>
      <c r="V6" s="153"/>
    </row>
    <row r="7" spans="1:22" s="1" customFormat="1" ht="13.5" customHeight="1" x14ac:dyDescent="0.2">
      <c r="A7" s="34" t="s">
        <v>43</v>
      </c>
      <c r="B7" s="127">
        <v>35589</v>
      </c>
      <c r="C7" s="35">
        <v>3654.9</v>
      </c>
      <c r="D7" s="36" t="s">
        <v>186</v>
      </c>
      <c r="E7" s="36" t="s">
        <v>187</v>
      </c>
      <c r="F7" s="135">
        <v>31132</v>
      </c>
      <c r="G7" s="37">
        <v>3853.07</v>
      </c>
      <c r="H7" s="38" t="s">
        <v>188</v>
      </c>
      <c r="I7" s="39" t="s">
        <v>116</v>
      </c>
      <c r="J7" s="40">
        <f t="shared" si="0"/>
        <v>56.880277531739011</v>
      </c>
      <c r="K7" s="40">
        <f>F7/$F$15*100</f>
        <v>3.2041563873682217</v>
      </c>
      <c r="L7" s="112"/>
      <c r="M7" s="112"/>
      <c r="N7" s="112"/>
      <c r="O7" s="112"/>
      <c r="P7" s="151"/>
      <c r="Q7" s="151"/>
      <c r="R7" s="112"/>
      <c r="S7" s="112"/>
      <c r="T7" s="153"/>
      <c r="U7" s="153"/>
      <c r="V7" s="153"/>
    </row>
    <row r="8" spans="1:22" s="1" customFormat="1" ht="13.5" customHeight="1" x14ac:dyDescent="0.2">
      <c r="A8" s="34" t="s">
        <v>110</v>
      </c>
      <c r="B8" s="127">
        <v>83998</v>
      </c>
      <c r="C8" s="35">
        <v>2406.96</v>
      </c>
      <c r="D8" s="36" t="s">
        <v>149</v>
      </c>
      <c r="E8" s="36" t="s">
        <v>130</v>
      </c>
      <c r="F8" s="135">
        <v>72344</v>
      </c>
      <c r="G8" s="37">
        <v>2717.43</v>
      </c>
      <c r="H8" s="38" t="s">
        <v>150</v>
      </c>
      <c r="I8" s="39" t="s">
        <v>126</v>
      </c>
      <c r="J8" s="40">
        <f t="shared" si="0"/>
        <v>40.115589016829048</v>
      </c>
      <c r="K8" s="40">
        <f t="shared" ref="K8:K14" si="1">F8/$F$15*100</f>
        <v>7.4457628706079486</v>
      </c>
      <c r="L8" s="112"/>
      <c r="M8" s="112"/>
      <c r="N8" s="112"/>
      <c r="O8" s="112"/>
      <c r="P8" s="151"/>
      <c r="Q8" s="151"/>
      <c r="R8" s="112"/>
      <c r="S8" s="112"/>
      <c r="T8" s="153"/>
      <c r="U8" s="153"/>
      <c r="V8" s="153"/>
    </row>
    <row r="9" spans="1:22" s="1" customFormat="1" ht="14.25" customHeight="1" x14ac:dyDescent="0.2">
      <c r="A9" s="41" t="s">
        <v>89</v>
      </c>
      <c r="B9" s="128">
        <v>619708</v>
      </c>
      <c r="C9" s="42">
        <v>2739.31</v>
      </c>
      <c r="D9" s="43" t="s">
        <v>189</v>
      </c>
      <c r="E9" s="43" t="s">
        <v>131</v>
      </c>
      <c r="F9" s="136">
        <v>513731</v>
      </c>
      <c r="G9" s="44">
        <v>3134.97</v>
      </c>
      <c r="H9" s="45" t="s">
        <v>190</v>
      </c>
      <c r="I9" s="46" t="s">
        <v>108</v>
      </c>
      <c r="J9" s="77">
        <f t="shared" si="0"/>
        <v>46.279450841452608</v>
      </c>
      <c r="K9" s="77">
        <f t="shared" si="1"/>
        <v>52.874035238309901</v>
      </c>
      <c r="L9" s="112"/>
      <c r="M9" s="112"/>
      <c r="N9" s="112"/>
      <c r="O9" s="112"/>
      <c r="P9" s="151"/>
      <c r="Q9" s="151"/>
      <c r="R9" s="112"/>
      <c r="S9" s="112"/>
      <c r="T9" s="153"/>
      <c r="U9" s="153"/>
      <c r="V9" s="153"/>
    </row>
    <row r="10" spans="1:22" s="1" customFormat="1" ht="13.5" customHeight="1" x14ac:dyDescent="0.2">
      <c r="A10" s="47" t="s">
        <v>44</v>
      </c>
      <c r="B10" s="127">
        <v>202053</v>
      </c>
      <c r="C10" s="35">
        <v>2623.84</v>
      </c>
      <c r="D10" s="36" t="s">
        <v>191</v>
      </c>
      <c r="E10" s="36" t="s">
        <v>192</v>
      </c>
      <c r="F10" s="135">
        <v>165643</v>
      </c>
      <c r="G10" s="37">
        <v>2926.86</v>
      </c>
      <c r="H10" s="38" t="s">
        <v>193</v>
      </c>
      <c r="I10" s="39" t="s">
        <v>194</v>
      </c>
      <c r="J10" s="40">
        <f t="shared" si="0"/>
        <v>43.207263064658989</v>
      </c>
      <c r="K10" s="40">
        <f t="shared" si="1"/>
        <v>17.04824863397258</v>
      </c>
      <c r="L10" s="112"/>
      <c r="M10" s="112"/>
      <c r="N10" s="112"/>
      <c r="O10" s="112"/>
      <c r="P10" s="151"/>
      <c r="Q10" s="151"/>
      <c r="R10" s="151"/>
      <c r="S10" s="151"/>
      <c r="T10" s="153"/>
      <c r="U10" s="153"/>
      <c r="V10" s="153"/>
    </row>
    <row r="11" spans="1:22" s="1" customFormat="1" ht="13.5" customHeight="1" x14ac:dyDescent="0.2">
      <c r="A11" s="48" t="s">
        <v>53</v>
      </c>
      <c r="B11" s="127">
        <v>329</v>
      </c>
      <c r="C11" s="35">
        <v>2861.36</v>
      </c>
      <c r="D11" s="36" t="s">
        <v>151</v>
      </c>
      <c r="E11" s="36" t="s">
        <v>195</v>
      </c>
      <c r="F11" s="135">
        <v>320</v>
      </c>
      <c r="G11" s="37">
        <v>2872.62</v>
      </c>
      <c r="H11" s="38" t="s">
        <v>151</v>
      </c>
      <c r="I11" s="39" t="s">
        <v>152</v>
      </c>
      <c r="J11" s="40">
        <f t="shared" si="0"/>
        <v>42.406554472984944</v>
      </c>
      <c r="K11" s="40">
        <f t="shared" si="1"/>
        <v>3.2934923678460459E-2</v>
      </c>
      <c r="L11" s="112"/>
      <c r="M11" s="112"/>
      <c r="N11" s="112"/>
      <c r="O11" s="112"/>
      <c r="P11" s="151"/>
      <c r="Q11" s="151"/>
      <c r="R11" s="151"/>
      <c r="S11" s="151"/>
      <c r="T11" s="153"/>
      <c r="U11" s="153"/>
      <c r="V11" s="153"/>
    </row>
    <row r="12" spans="1:22" s="1" customFormat="1" ht="14.25" customHeight="1" x14ac:dyDescent="0.2">
      <c r="A12" s="41" t="s">
        <v>90</v>
      </c>
      <c r="B12" s="128">
        <v>822090</v>
      </c>
      <c r="C12" s="42">
        <v>2710.98</v>
      </c>
      <c r="D12" s="43" t="s">
        <v>196</v>
      </c>
      <c r="E12" s="43" t="s">
        <v>155</v>
      </c>
      <c r="F12" s="136">
        <v>679694</v>
      </c>
      <c r="G12" s="44">
        <v>3084.13</v>
      </c>
      <c r="H12" s="45" t="s">
        <v>197</v>
      </c>
      <c r="I12" s="46" t="s">
        <v>153</v>
      </c>
      <c r="J12" s="77">
        <f t="shared" si="0"/>
        <v>45.528934160023624</v>
      </c>
      <c r="K12" s="77">
        <f t="shared" si="1"/>
        <v>69.955218795960945</v>
      </c>
      <c r="L12" s="112"/>
      <c r="M12" s="112"/>
      <c r="N12" s="112"/>
      <c r="O12" s="112"/>
      <c r="P12" s="151"/>
      <c r="Q12" s="151"/>
      <c r="R12" s="151"/>
      <c r="S12" s="151"/>
      <c r="T12" s="153"/>
      <c r="U12" s="153"/>
      <c r="V12" s="153"/>
    </row>
    <row r="13" spans="1:22" s="1" customFormat="1" ht="12" customHeight="1" x14ac:dyDescent="0.2">
      <c r="A13" s="47" t="s">
        <v>111</v>
      </c>
      <c r="B13" s="127">
        <v>109863</v>
      </c>
      <c r="C13" s="35">
        <v>2055.48</v>
      </c>
      <c r="D13" s="36" t="s">
        <v>198</v>
      </c>
      <c r="E13" s="36" t="s">
        <v>199</v>
      </c>
      <c r="F13" s="135">
        <v>103774</v>
      </c>
      <c r="G13" s="37">
        <v>2148</v>
      </c>
      <c r="H13" s="38" t="s">
        <v>200</v>
      </c>
      <c r="I13" s="39" t="s">
        <v>154</v>
      </c>
      <c r="J13" s="40">
        <f t="shared" si="0"/>
        <v>31.709477413640393</v>
      </c>
      <c r="K13" s="40">
        <f t="shared" si="1"/>
        <v>10.680589905651736</v>
      </c>
      <c r="L13" s="112"/>
      <c r="M13" s="112"/>
      <c r="N13" s="112"/>
      <c r="O13" s="112"/>
      <c r="P13" s="151"/>
      <c r="Q13" s="151"/>
      <c r="R13" s="151"/>
      <c r="S13" s="151"/>
      <c r="T13" s="153"/>
      <c r="U13" s="153"/>
      <c r="V13" s="153"/>
    </row>
    <row r="14" spans="1:22" s="1" customFormat="1" ht="12" customHeight="1" x14ac:dyDescent="0.2">
      <c r="A14" s="47" t="s">
        <v>46</v>
      </c>
      <c r="B14" s="127">
        <v>218593</v>
      </c>
      <c r="C14" s="35">
        <v>2061.65</v>
      </c>
      <c r="D14" s="36" t="s">
        <v>201</v>
      </c>
      <c r="E14" s="36" t="s">
        <v>117</v>
      </c>
      <c r="F14" s="135">
        <v>188145</v>
      </c>
      <c r="G14" s="37">
        <v>2296.4299999999998</v>
      </c>
      <c r="H14" s="38" t="s">
        <v>202</v>
      </c>
      <c r="I14" s="39" t="s">
        <v>114</v>
      </c>
      <c r="J14" s="40">
        <f t="shared" si="0"/>
        <v>33.900649542367873</v>
      </c>
      <c r="K14" s="40">
        <f t="shared" si="1"/>
        <v>19.364191298387322</v>
      </c>
      <c r="L14" s="112"/>
      <c r="M14" s="112"/>
      <c r="N14" s="112"/>
      <c r="O14" s="112"/>
      <c r="P14" s="151"/>
      <c r="Q14" s="151"/>
      <c r="R14" s="151"/>
      <c r="S14" s="151"/>
      <c r="T14" s="153"/>
      <c r="U14" s="153"/>
      <c r="V14" s="153"/>
    </row>
    <row r="15" spans="1:22" s="1" customFormat="1" x14ac:dyDescent="0.25">
      <c r="A15" s="49" t="s">
        <v>47</v>
      </c>
      <c r="B15" s="129">
        <v>1150546</v>
      </c>
      <c r="C15" s="50">
        <v>2525.02</v>
      </c>
      <c r="D15" s="51" t="s">
        <v>203</v>
      </c>
      <c r="E15" s="51" t="s">
        <v>137</v>
      </c>
      <c r="F15" s="129">
        <v>971613</v>
      </c>
      <c r="G15" s="50">
        <v>2831.61</v>
      </c>
      <c r="H15" s="51" t="s">
        <v>204</v>
      </c>
      <c r="I15" s="51" t="s">
        <v>138</v>
      </c>
      <c r="J15" s="52">
        <f t="shared" si="0"/>
        <v>41.801151461470333</v>
      </c>
      <c r="K15" s="52"/>
      <c r="L15" s="147">
        <v>30</v>
      </c>
      <c r="M15" s="112"/>
      <c r="N15" s="112"/>
      <c r="O15" s="161"/>
      <c r="P15" s="151"/>
      <c r="Q15" s="151"/>
      <c r="R15" s="151"/>
      <c r="S15" s="151"/>
      <c r="T15" s="153"/>
      <c r="U15" s="153"/>
      <c r="V15" s="153"/>
    </row>
    <row r="16" spans="1:22" s="1" customFormat="1" ht="12.75" customHeight="1" x14ac:dyDescent="0.2">
      <c r="A16" s="117" t="s">
        <v>91</v>
      </c>
      <c r="B16" s="130">
        <v>104682</v>
      </c>
      <c r="C16" s="19">
        <v>3857.68</v>
      </c>
      <c r="D16" s="20" t="s">
        <v>205</v>
      </c>
      <c r="E16" s="21" t="s">
        <v>132</v>
      </c>
      <c r="F16" s="130">
        <v>81854</v>
      </c>
      <c r="G16" s="19">
        <v>4669.47</v>
      </c>
      <c r="H16" s="20" t="s">
        <v>205</v>
      </c>
      <c r="I16" s="21" t="s">
        <v>133</v>
      </c>
      <c r="J16" s="22">
        <f>G16/C48*100</f>
        <v>68.932240921169182</v>
      </c>
      <c r="K16" s="22"/>
      <c r="L16" s="112"/>
      <c r="M16" s="112"/>
      <c r="N16" s="112"/>
      <c r="O16" s="112"/>
      <c r="P16" s="151"/>
      <c r="Q16" s="151"/>
      <c r="R16" s="151"/>
      <c r="S16" s="151"/>
      <c r="T16" s="153"/>
      <c r="U16" s="153"/>
      <c r="V16" s="153"/>
    </row>
    <row r="17" spans="1:26" s="1" customFormat="1" ht="12.75" customHeight="1" x14ac:dyDescent="0.2">
      <c r="A17" s="118" t="s">
        <v>62</v>
      </c>
      <c r="B17" s="131">
        <v>200505</v>
      </c>
      <c r="C17" s="23">
        <v>3532.03</v>
      </c>
      <c r="D17" s="24" t="s">
        <v>156</v>
      </c>
      <c r="E17" s="25" t="s">
        <v>127</v>
      </c>
      <c r="F17" s="131">
        <v>160752</v>
      </c>
      <c r="G17" s="23">
        <v>4134.91</v>
      </c>
      <c r="H17" s="24" t="s">
        <v>206</v>
      </c>
      <c r="I17" s="25" t="s">
        <v>109</v>
      </c>
      <c r="J17" s="26">
        <f>G17/C48*100</f>
        <v>61.040891644523178</v>
      </c>
      <c r="K17" s="26">
        <f>F17/F15*100</f>
        <v>16.544858909874609</v>
      </c>
      <c r="L17" s="112"/>
      <c r="M17" s="112"/>
      <c r="N17" s="112"/>
      <c r="O17" s="112"/>
      <c r="P17" s="151"/>
      <c r="Q17" s="151"/>
      <c r="R17" s="151"/>
      <c r="S17" s="151"/>
      <c r="T17" s="153"/>
      <c r="U17" s="153"/>
      <c r="V17" s="153"/>
    </row>
    <row r="18" spans="1:26" s="1" customFormat="1" ht="12.75" customHeight="1" x14ac:dyDescent="0.2">
      <c r="A18" s="53" t="s">
        <v>48</v>
      </c>
      <c r="B18" s="132">
        <v>264347</v>
      </c>
      <c r="C18" s="4">
        <v>1695.08</v>
      </c>
      <c r="D18" s="5" t="s">
        <v>207</v>
      </c>
      <c r="E18" s="6" t="s">
        <v>32</v>
      </c>
      <c r="F18" s="132">
        <v>227489</v>
      </c>
      <c r="G18" s="4">
        <v>1849.2028431704389</v>
      </c>
      <c r="H18" s="5" t="s">
        <v>208</v>
      </c>
      <c r="I18" s="6" t="s">
        <v>32</v>
      </c>
      <c r="J18" s="10">
        <f>G18/C48*100</f>
        <v>27.298536214503084</v>
      </c>
      <c r="K18" s="10">
        <f>F18/F15*100</f>
        <v>23.413540164654034</v>
      </c>
      <c r="L18" s="112"/>
      <c r="M18" s="112"/>
      <c r="N18" s="112"/>
      <c r="O18" s="112"/>
      <c r="P18" s="151"/>
      <c r="Q18" s="151"/>
      <c r="R18" s="151"/>
      <c r="S18" s="151"/>
      <c r="T18" s="153"/>
      <c r="U18" s="153"/>
      <c r="V18" s="153"/>
    </row>
    <row r="19" spans="1:26" s="1" customFormat="1" ht="23.25" customHeight="1" x14ac:dyDescent="0.2">
      <c r="A19" s="54" t="s">
        <v>50</v>
      </c>
      <c r="B19" s="133">
        <v>1762</v>
      </c>
      <c r="C19" s="7">
        <v>7135.33</v>
      </c>
      <c r="D19" s="9" t="s">
        <v>209</v>
      </c>
      <c r="E19" s="8" t="s">
        <v>32</v>
      </c>
      <c r="F19" s="133">
        <v>1621</v>
      </c>
      <c r="G19" s="7">
        <v>7464.8</v>
      </c>
      <c r="H19" s="9" t="s">
        <v>210</v>
      </c>
      <c r="I19" s="8" t="s">
        <v>32</v>
      </c>
      <c r="J19" s="11">
        <f>G19/C48*100</f>
        <v>110.19781517567169</v>
      </c>
      <c r="K19" s="11">
        <f>F19/F15*100</f>
        <v>0.16683597275870124</v>
      </c>
      <c r="L19" s="112"/>
      <c r="M19" s="112"/>
      <c r="N19" s="112"/>
      <c r="O19" s="112"/>
      <c r="P19" s="151"/>
      <c r="Q19" s="151"/>
      <c r="R19" s="112"/>
      <c r="S19" s="112"/>
      <c r="T19" s="153"/>
      <c r="U19" s="153"/>
      <c r="V19" s="153"/>
    </row>
    <row r="20" spans="1:26" ht="45.75" customHeight="1" x14ac:dyDescent="0.25">
      <c r="A20" s="179" t="s">
        <v>147</v>
      </c>
      <c r="B20" s="179"/>
      <c r="C20" s="179"/>
      <c r="D20" s="179"/>
      <c r="E20" s="179"/>
      <c r="F20" s="179"/>
      <c r="G20" s="179"/>
      <c r="H20" s="179"/>
      <c r="I20" s="179"/>
      <c r="J20" s="179"/>
      <c r="K20" s="179"/>
      <c r="L20" s="149"/>
    </row>
    <row r="21" spans="1:26" s="1" customFormat="1" ht="15.75" customHeight="1" x14ac:dyDescent="0.2">
      <c r="A21" s="183" t="s">
        <v>55</v>
      </c>
      <c r="B21" s="171" t="s">
        <v>33</v>
      </c>
      <c r="C21" s="171" t="s">
        <v>38</v>
      </c>
      <c r="D21" s="171" t="s">
        <v>34</v>
      </c>
      <c r="E21" s="181" t="s">
        <v>35</v>
      </c>
      <c r="F21" s="178" t="s">
        <v>56</v>
      </c>
      <c r="G21" s="178"/>
      <c r="H21" s="178"/>
      <c r="I21" s="178"/>
      <c r="J21" s="178"/>
      <c r="K21" s="178"/>
      <c r="L21" s="112"/>
      <c r="M21" s="112"/>
      <c r="N21" s="112"/>
      <c r="O21" s="112"/>
      <c r="P21" s="112"/>
      <c r="Q21" s="112"/>
      <c r="R21" s="112"/>
      <c r="S21" s="112"/>
      <c r="T21" s="153"/>
      <c r="U21" s="153"/>
      <c r="V21" s="153"/>
    </row>
    <row r="22" spans="1:26" s="1" customFormat="1" ht="63" customHeight="1" x14ac:dyDescent="0.2">
      <c r="A22" s="183"/>
      <c r="B22" s="171"/>
      <c r="C22" s="171"/>
      <c r="D22" s="171"/>
      <c r="E22" s="182"/>
      <c r="F22" s="122" t="s">
        <v>36</v>
      </c>
      <c r="G22" s="122" t="s">
        <v>37</v>
      </c>
      <c r="H22" s="122" t="s">
        <v>34</v>
      </c>
      <c r="I22" s="122" t="s">
        <v>35</v>
      </c>
      <c r="J22" s="123" t="s">
        <v>39</v>
      </c>
      <c r="K22" s="116" t="s">
        <v>49</v>
      </c>
      <c r="L22" s="112"/>
      <c r="M22" s="112"/>
      <c r="N22" s="112"/>
      <c r="O22" s="112"/>
      <c r="P22" s="112"/>
      <c r="Q22" s="112"/>
      <c r="R22" s="112"/>
      <c r="S22" s="112"/>
      <c r="T22" s="153"/>
      <c r="U22" s="153"/>
      <c r="V22" s="153"/>
    </row>
    <row r="23" spans="1:26" s="1" customFormat="1" ht="18" customHeight="1" x14ac:dyDescent="0.2">
      <c r="A23" s="174" t="s">
        <v>119</v>
      </c>
      <c r="B23" s="174"/>
      <c r="C23" s="174"/>
      <c r="D23" s="174"/>
      <c r="E23" s="174"/>
      <c r="F23" s="174"/>
      <c r="G23" s="174"/>
      <c r="H23" s="174"/>
      <c r="I23" s="174"/>
      <c r="J23" s="174"/>
      <c r="K23" s="174"/>
      <c r="L23" s="112"/>
      <c r="M23" s="112"/>
      <c r="N23" s="112"/>
      <c r="O23" s="112"/>
      <c r="P23" s="112"/>
      <c r="Q23" s="112"/>
      <c r="R23" s="112"/>
      <c r="S23" s="112"/>
      <c r="T23" s="153"/>
      <c r="U23" s="153"/>
      <c r="V23" s="153"/>
    </row>
    <row r="24" spans="1:26" s="1" customFormat="1" ht="12" customHeight="1" x14ac:dyDescent="0.2">
      <c r="A24" s="27" t="s">
        <v>42</v>
      </c>
      <c r="B24" s="126">
        <v>13480</v>
      </c>
      <c r="C24" s="28">
        <v>2524.7800000000002</v>
      </c>
      <c r="D24" s="29" t="s">
        <v>211</v>
      </c>
      <c r="E24" s="29" t="s">
        <v>139</v>
      </c>
      <c r="F24" s="134">
        <v>10567</v>
      </c>
      <c r="G24" s="30">
        <v>3023.32</v>
      </c>
      <c r="H24" s="31" t="s">
        <v>212</v>
      </c>
      <c r="I24" s="32" t="s">
        <v>213</v>
      </c>
      <c r="J24" s="33">
        <f t="shared" ref="J24:J32" si="2">G24/$C$48*100</f>
        <v>44.631237082964276</v>
      </c>
      <c r="K24" s="33">
        <f>F24/$F$32*100</f>
        <v>44.477649633807559</v>
      </c>
      <c r="L24" s="112"/>
      <c r="M24" s="112"/>
      <c r="N24" s="112"/>
      <c r="O24" s="112"/>
      <c r="P24" s="112"/>
      <c r="Q24" s="112"/>
      <c r="R24" s="112"/>
      <c r="S24" s="112"/>
      <c r="T24" s="153"/>
      <c r="U24" s="153"/>
      <c r="V24" s="153"/>
    </row>
    <row r="25" spans="1:26" s="1" customFormat="1" ht="12" customHeight="1" x14ac:dyDescent="0.2">
      <c r="A25" s="34" t="s">
        <v>43</v>
      </c>
      <c r="B25" s="127">
        <v>3587</v>
      </c>
      <c r="C25" s="35">
        <v>3387.08</v>
      </c>
      <c r="D25" s="36" t="s">
        <v>214</v>
      </c>
      <c r="E25" s="36" t="s">
        <v>118</v>
      </c>
      <c r="F25" s="135">
        <v>3250</v>
      </c>
      <c r="G25" s="37">
        <v>3520.67</v>
      </c>
      <c r="H25" s="38" t="s">
        <v>157</v>
      </c>
      <c r="I25" s="39" t="s">
        <v>118</v>
      </c>
      <c r="J25" s="40">
        <f t="shared" si="2"/>
        <v>51.97328018895778</v>
      </c>
      <c r="K25" s="40">
        <f>F25/$F$32*100</f>
        <v>13.679602660156579</v>
      </c>
      <c r="L25" s="112"/>
      <c r="M25" s="112"/>
      <c r="N25" s="112"/>
      <c r="O25" s="112"/>
      <c r="P25" s="112"/>
      <c r="Q25" s="112"/>
      <c r="R25" s="112"/>
      <c r="S25" s="112"/>
      <c r="T25" s="153"/>
      <c r="U25" s="153"/>
      <c r="V25" s="153"/>
    </row>
    <row r="26" spans="1:26" s="1" customFormat="1" ht="12" customHeight="1" x14ac:dyDescent="0.2">
      <c r="A26" s="41" t="s">
        <v>89</v>
      </c>
      <c r="B26" s="128">
        <v>17067</v>
      </c>
      <c r="C26" s="42">
        <v>2706.01</v>
      </c>
      <c r="D26" s="43" t="s">
        <v>162</v>
      </c>
      <c r="E26" s="43" t="s">
        <v>134</v>
      </c>
      <c r="F26" s="136">
        <v>13817</v>
      </c>
      <c r="G26" s="44">
        <v>3140.31</v>
      </c>
      <c r="H26" s="45" t="s">
        <v>215</v>
      </c>
      <c r="I26" s="46" t="s">
        <v>216</v>
      </c>
      <c r="J26" s="77">
        <f t="shared" si="2"/>
        <v>46.358281665190432</v>
      </c>
      <c r="K26" s="77">
        <f t="shared" ref="K26:K31" si="3">F26/$F$32*100</f>
        <v>58.157252293964135</v>
      </c>
      <c r="L26" s="112"/>
      <c r="M26" s="112"/>
      <c r="N26" s="112"/>
      <c r="O26" s="112"/>
      <c r="P26" s="112"/>
      <c r="Q26" s="112"/>
      <c r="R26" s="112"/>
      <c r="S26" s="112"/>
      <c r="T26" s="153"/>
      <c r="U26" s="153"/>
      <c r="V26" s="153"/>
    </row>
    <row r="27" spans="1:26" s="1" customFormat="1" ht="12" customHeight="1" x14ac:dyDescent="0.2">
      <c r="A27" s="47" t="s">
        <v>44</v>
      </c>
      <c r="B27" s="127">
        <v>4509</v>
      </c>
      <c r="C27" s="35">
        <v>2775.6</v>
      </c>
      <c r="D27" s="36" t="s">
        <v>217</v>
      </c>
      <c r="E27" s="36" t="s">
        <v>140</v>
      </c>
      <c r="F27" s="135">
        <v>4029</v>
      </c>
      <c r="G27" s="37">
        <v>2949.83</v>
      </c>
      <c r="H27" s="38" t="s">
        <v>218</v>
      </c>
      <c r="I27" s="39" t="s">
        <v>158</v>
      </c>
      <c r="J27" s="40">
        <f t="shared" si="2"/>
        <v>43.546353705343961</v>
      </c>
      <c r="K27" s="40">
        <f t="shared" si="3"/>
        <v>16.95849819008334</v>
      </c>
      <c r="L27" s="112"/>
      <c r="M27" s="112"/>
      <c r="N27" s="112"/>
      <c r="O27" s="112"/>
      <c r="P27" s="112" t="s">
        <v>1</v>
      </c>
      <c r="Q27" s="112"/>
      <c r="R27" s="112"/>
      <c r="S27" s="112"/>
      <c r="T27" s="153"/>
      <c r="U27" s="153"/>
      <c r="V27" s="153"/>
    </row>
    <row r="28" spans="1:26" s="1" customFormat="1" ht="12" customHeight="1" x14ac:dyDescent="0.2">
      <c r="A28" s="48" t="s">
        <v>52</v>
      </c>
      <c r="B28" s="127">
        <v>14</v>
      </c>
      <c r="C28" s="35">
        <v>2675.81</v>
      </c>
      <c r="D28" s="36" t="s">
        <v>159</v>
      </c>
      <c r="E28" s="36" t="s">
        <v>160</v>
      </c>
      <c r="F28" s="135">
        <v>13</v>
      </c>
      <c r="G28" s="37">
        <v>2707.88</v>
      </c>
      <c r="H28" s="38" t="s">
        <v>161</v>
      </c>
      <c r="I28" s="39" t="s">
        <v>141</v>
      </c>
      <c r="J28" s="40">
        <f t="shared" si="2"/>
        <v>39.974608798346623</v>
      </c>
      <c r="K28" s="40">
        <f t="shared" si="3"/>
        <v>5.4718410640626318E-2</v>
      </c>
      <c r="L28" s="112"/>
      <c r="M28" s="112"/>
      <c r="N28" s="112"/>
      <c r="O28" s="112"/>
      <c r="P28" s="112"/>
      <c r="Q28" s="112"/>
      <c r="R28" s="112"/>
      <c r="S28" s="112"/>
      <c r="T28" s="153"/>
      <c r="U28" s="153"/>
      <c r="V28" s="153"/>
    </row>
    <row r="29" spans="1:26" s="1" customFormat="1" ht="12" customHeight="1" x14ac:dyDescent="0.2">
      <c r="A29" s="41" t="s">
        <v>90</v>
      </c>
      <c r="B29" s="128">
        <v>21590</v>
      </c>
      <c r="C29" s="42">
        <v>2720.52</v>
      </c>
      <c r="D29" s="43" t="s">
        <v>219</v>
      </c>
      <c r="E29" s="43" t="s">
        <v>220</v>
      </c>
      <c r="F29" s="136">
        <v>17859</v>
      </c>
      <c r="G29" s="44">
        <v>3097.02</v>
      </c>
      <c r="H29" s="45" t="s">
        <v>221</v>
      </c>
      <c r="I29" s="46" t="s">
        <v>222</v>
      </c>
      <c r="J29" s="77">
        <f t="shared" si="2"/>
        <v>45.719220549158543</v>
      </c>
      <c r="K29" s="77">
        <f t="shared" si="3"/>
        <v>75.170468894688099</v>
      </c>
      <c r="L29" s="112"/>
      <c r="M29" s="112"/>
      <c r="N29" s="173"/>
      <c r="O29" s="173"/>
      <c r="P29" s="173"/>
      <c r="Q29" s="173"/>
      <c r="R29" s="173"/>
      <c r="S29" s="173"/>
      <c r="T29" s="173"/>
      <c r="U29" s="173"/>
      <c r="V29" s="173"/>
      <c r="W29" s="173"/>
      <c r="X29" s="173"/>
      <c r="Y29" s="173"/>
      <c r="Z29" s="173"/>
    </row>
    <row r="30" spans="1:26" s="1" customFormat="1" ht="12" customHeight="1" x14ac:dyDescent="0.2">
      <c r="A30" s="47" t="s">
        <v>45</v>
      </c>
      <c r="B30" s="127">
        <v>1318</v>
      </c>
      <c r="C30" s="35">
        <v>1920.76</v>
      </c>
      <c r="D30" s="36" t="s">
        <v>223</v>
      </c>
      <c r="E30" s="36" t="s">
        <v>224</v>
      </c>
      <c r="F30" s="135">
        <v>1172</v>
      </c>
      <c r="G30" s="37">
        <v>2093.09</v>
      </c>
      <c r="H30" s="38" t="s">
        <v>225</v>
      </c>
      <c r="I30" s="39" t="s">
        <v>226</v>
      </c>
      <c r="J30" s="40">
        <f t="shared" si="2"/>
        <v>30.89887806318276</v>
      </c>
      <c r="K30" s="40">
        <f t="shared" si="3"/>
        <v>4.9330751746780033</v>
      </c>
      <c r="L30" s="112"/>
      <c r="M30" s="112"/>
      <c r="N30" s="112"/>
      <c r="O30" s="112"/>
      <c r="P30" s="112"/>
      <c r="Q30" s="112"/>
      <c r="R30" s="112"/>
      <c r="S30" s="112"/>
      <c r="T30" s="153"/>
      <c r="U30" s="153"/>
      <c r="V30" s="153"/>
    </row>
    <row r="31" spans="1:26" s="1" customFormat="1" ht="12" customHeight="1" x14ac:dyDescent="0.2">
      <c r="A31" s="47" t="s">
        <v>46</v>
      </c>
      <c r="B31" s="127">
        <v>5699</v>
      </c>
      <c r="C31" s="35">
        <v>2152.2600000000002</v>
      </c>
      <c r="D31" s="36" t="s">
        <v>227</v>
      </c>
      <c r="E31" s="36" t="s">
        <v>142</v>
      </c>
      <c r="F31" s="135">
        <v>4727</v>
      </c>
      <c r="G31" s="37">
        <v>2468.29</v>
      </c>
      <c r="H31" s="38" t="s">
        <v>228</v>
      </c>
      <c r="I31" s="39" t="s">
        <v>154</v>
      </c>
      <c r="J31" s="40">
        <f t="shared" si="2"/>
        <v>36.437702981989958</v>
      </c>
      <c r="K31" s="40">
        <f t="shared" si="3"/>
        <v>19.896455930633891</v>
      </c>
      <c r="L31" s="112"/>
      <c r="M31" s="112"/>
      <c r="N31" s="112"/>
      <c r="O31" s="112"/>
      <c r="P31" s="112"/>
      <c r="Q31" s="112"/>
      <c r="R31" s="112"/>
      <c r="S31" s="112"/>
      <c r="T31" s="153"/>
      <c r="U31" s="153"/>
      <c r="V31" s="153"/>
    </row>
    <row r="32" spans="1:26" s="1" customFormat="1" ht="15" customHeight="1" x14ac:dyDescent="0.2">
      <c r="A32" s="49" t="s">
        <v>47</v>
      </c>
      <c r="B32" s="129">
        <v>28607</v>
      </c>
      <c r="C32" s="50">
        <v>2570.4659076449821</v>
      </c>
      <c r="D32" s="51" t="s">
        <v>229</v>
      </c>
      <c r="E32" s="51" t="s">
        <v>230</v>
      </c>
      <c r="F32" s="129">
        <v>23758</v>
      </c>
      <c r="G32" s="50">
        <v>2922.4003910261804</v>
      </c>
      <c r="H32" s="51" t="s">
        <v>231</v>
      </c>
      <c r="I32" s="51" t="s">
        <v>163</v>
      </c>
      <c r="J32" s="52">
        <f t="shared" si="2"/>
        <v>43.141428860734877</v>
      </c>
      <c r="K32" s="52"/>
      <c r="L32" s="147">
        <v>33</v>
      </c>
      <c r="M32" s="112"/>
      <c r="N32" s="112"/>
      <c r="O32" s="112"/>
      <c r="P32" s="112"/>
      <c r="Q32" s="112"/>
      <c r="R32" s="112"/>
      <c r="S32" s="112"/>
      <c r="T32" s="153"/>
      <c r="U32" s="153"/>
      <c r="V32" s="153"/>
    </row>
    <row r="33" spans="1:22" s="3" customFormat="1" ht="25.5" customHeight="1" x14ac:dyDescent="0.2">
      <c r="A33" s="172" t="s">
        <v>92</v>
      </c>
      <c r="B33" s="172"/>
      <c r="C33" s="172"/>
      <c r="D33" s="172"/>
      <c r="E33" s="172"/>
      <c r="F33" s="172"/>
      <c r="G33" s="172"/>
      <c r="H33" s="172"/>
      <c r="I33" s="172"/>
      <c r="J33" s="172"/>
      <c r="K33" s="172"/>
      <c r="L33" s="147"/>
      <c r="M33" s="147"/>
      <c r="N33" s="147"/>
      <c r="O33" s="147"/>
      <c r="P33" s="147"/>
      <c r="Q33" s="147"/>
      <c r="R33" s="147"/>
      <c r="S33" s="147"/>
      <c r="T33" s="154"/>
      <c r="U33" s="154"/>
      <c r="V33" s="154"/>
    </row>
    <row r="34" spans="1:22" s="1" customFormat="1" ht="12.75" x14ac:dyDescent="0.2">
      <c r="L34" s="112"/>
      <c r="M34" s="112"/>
      <c r="N34" s="112"/>
      <c r="O34" s="112"/>
      <c r="P34" s="112"/>
      <c r="Q34" s="112"/>
      <c r="R34" s="112"/>
      <c r="S34" s="112"/>
      <c r="T34" s="153"/>
      <c r="U34" s="153"/>
      <c r="V34" s="153"/>
    </row>
    <row r="35" spans="1:22" s="1" customFormat="1" ht="12.75" customHeight="1" x14ac:dyDescent="0.2">
      <c r="A35" s="175" t="s">
        <v>54</v>
      </c>
      <c r="B35" s="171" t="s">
        <v>33</v>
      </c>
      <c r="C35" s="171" t="s">
        <v>38</v>
      </c>
      <c r="D35" s="170" t="s">
        <v>57</v>
      </c>
      <c r="E35" s="16"/>
      <c r="F35" s="17"/>
      <c r="L35" s="112"/>
      <c r="M35" s="112"/>
      <c r="N35" s="112"/>
      <c r="O35" s="112"/>
      <c r="P35" s="112"/>
      <c r="Q35" s="112"/>
      <c r="R35" s="112"/>
      <c r="S35" s="112"/>
      <c r="T35" s="153"/>
      <c r="U35" s="153"/>
      <c r="V35" s="153"/>
    </row>
    <row r="36" spans="1:22" s="1" customFormat="1" ht="51.75" customHeight="1" x14ac:dyDescent="0.2">
      <c r="A36" s="176"/>
      <c r="B36" s="171"/>
      <c r="C36" s="171"/>
      <c r="D36" s="170"/>
      <c r="E36" s="16"/>
      <c r="F36" s="17"/>
      <c r="L36" s="112"/>
      <c r="M36" s="112"/>
      <c r="N36" s="112"/>
      <c r="O36" s="112"/>
      <c r="P36" s="112"/>
      <c r="Q36" s="112"/>
      <c r="R36" s="112"/>
      <c r="S36" s="112"/>
      <c r="T36" s="153"/>
      <c r="U36" s="153"/>
      <c r="V36" s="153"/>
    </row>
    <row r="37" spans="1:22" s="1" customFormat="1" ht="33.75" customHeight="1" x14ac:dyDescent="0.2">
      <c r="A37" s="189" t="s">
        <v>120</v>
      </c>
      <c r="B37" s="189"/>
      <c r="C37" s="189"/>
      <c r="D37" s="189"/>
      <c r="E37" s="12"/>
      <c r="F37" s="12"/>
      <c r="G37" s="12"/>
      <c r="H37" s="12"/>
      <c r="I37" s="12"/>
      <c r="J37" s="12"/>
      <c r="K37" s="12"/>
      <c r="L37" s="112"/>
      <c r="M37" s="112"/>
      <c r="N37" s="112"/>
      <c r="O37" s="112"/>
      <c r="P37" s="112"/>
      <c r="Q37" s="112"/>
      <c r="R37" s="112"/>
      <c r="S37" s="112"/>
      <c r="T37" s="153"/>
      <c r="U37" s="153"/>
      <c r="V37" s="153"/>
    </row>
    <row r="38" spans="1:22" s="1" customFormat="1" ht="14.25" customHeight="1" x14ac:dyDescent="0.2">
      <c r="A38" s="55" t="s">
        <v>51</v>
      </c>
      <c r="B38" s="137">
        <v>17218</v>
      </c>
      <c r="C38" s="56">
        <v>2539.12</v>
      </c>
      <c r="D38" s="57" t="s">
        <v>232</v>
      </c>
      <c r="L38" s="112"/>
      <c r="M38" s="112"/>
      <c r="N38" s="112"/>
      <c r="O38" s="112"/>
      <c r="P38" s="112"/>
      <c r="Q38" s="112"/>
      <c r="R38" s="112"/>
      <c r="S38" s="112"/>
      <c r="T38" s="153"/>
      <c r="U38" s="153"/>
      <c r="V38" s="153"/>
    </row>
    <row r="39" spans="1:22" s="1" customFormat="1" ht="14.25" customHeight="1" x14ac:dyDescent="0.2">
      <c r="A39" s="58" t="s">
        <v>58</v>
      </c>
      <c r="B39" s="138">
        <v>2397</v>
      </c>
      <c r="C39" s="59">
        <v>2268.66</v>
      </c>
      <c r="D39" s="60" t="s">
        <v>164</v>
      </c>
      <c r="L39" s="112"/>
      <c r="M39" s="112"/>
      <c r="N39" s="112"/>
      <c r="O39" s="112"/>
      <c r="P39" s="112"/>
      <c r="Q39" s="112"/>
      <c r="R39" s="112"/>
      <c r="S39" s="112"/>
      <c r="T39" s="153"/>
      <c r="U39" s="153"/>
      <c r="V39" s="153"/>
    </row>
    <row r="40" spans="1:22" s="1" customFormat="1" ht="14.25" customHeight="1" x14ac:dyDescent="0.2">
      <c r="A40" s="58" t="s">
        <v>59</v>
      </c>
      <c r="B40" s="138">
        <v>6455</v>
      </c>
      <c r="C40" s="59">
        <v>2160.39</v>
      </c>
      <c r="D40" s="60" t="s">
        <v>233</v>
      </c>
      <c r="L40" s="112"/>
      <c r="M40" s="112"/>
      <c r="N40" s="112"/>
      <c r="O40" s="112"/>
      <c r="P40" s="112"/>
      <c r="Q40" s="112"/>
      <c r="R40" s="112"/>
      <c r="S40" s="112"/>
      <c r="T40" s="153"/>
      <c r="U40" s="153"/>
      <c r="V40" s="153"/>
    </row>
    <row r="41" spans="1:22" s="1" customFormat="1" ht="20.25" customHeight="1" x14ac:dyDescent="0.2">
      <c r="A41" s="61" t="s">
        <v>60</v>
      </c>
      <c r="B41" s="139">
        <v>26070</v>
      </c>
      <c r="C41" s="62">
        <v>2420.4780832374377</v>
      </c>
      <c r="D41" s="63" t="s">
        <v>1</v>
      </c>
      <c r="L41" s="112"/>
      <c r="M41" s="112"/>
      <c r="N41" s="112"/>
      <c r="O41" s="112"/>
      <c r="P41" s="112"/>
      <c r="Q41" s="112"/>
      <c r="R41" s="112"/>
      <c r="S41" s="112"/>
      <c r="T41" s="153"/>
      <c r="U41" s="153"/>
      <c r="V41" s="153"/>
    </row>
    <row r="42" spans="1:22" s="1" customFormat="1" ht="27.75" customHeight="1" x14ac:dyDescent="0.2">
      <c r="A42" s="190" t="s">
        <v>93</v>
      </c>
      <c r="B42" s="190"/>
      <c r="C42" s="190"/>
      <c r="D42" s="190"/>
      <c r="L42" s="112"/>
      <c r="M42" s="112"/>
      <c r="N42" s="112"/>
      <c r="O42" s="112"/>
      <c r="P42" s="112"/>
      <c r="Q42" s="112"/>
      <c r="R42" s="112"/>
      <c r="S42" s="112"/>
      <c r="T42" s="153"/>
      <c r="U42" s="153"/>
      <c r="V42" s="153"/>
    </row>
    <row r="43" spans="1:22" s="1" customFormat="1" ht="12.75" x14ac:dyDescent="0.2">
      <c r="A43" s="64"/>
      <c r="B43" s="64"/>
      <c r="C43" s="64"/>
      <c r="D43" s="64"/>
      <c r="L43" s="112"/>
      <c r="M43" s="112"/>
      <c r="N43" s="112"/>
      <c r="O43" s="112"/>
      <c r="P43" s="112"/>
      <c r="Q43" s="112"/>
      <c r="R43" s="112"/>
      <c r="S43" s="112"/>
      <c r="T43" s="153"/>
      <c r="U43" s="153"/>
      <c r="V43" s="153"/>
    </row>
    <row r="44" spans="1:22" s="1" customFormat="1" ht="12.75" x14ac:dyDescent="0.2">
      <c r="A44" s="64"/>
      <c r="B44" s="64"/>
      <c r="C44" s="64"/>
      <c r="D44" s="64"/>
      <c r="L44" s="112"/>
      <c r="M44" s="112"/>
      <c r="N44" s="112"/>
      <c r="O44" s="112"/>
      <c r="P44" s="112"/>
      <c r="Q44" s="112"/>
      <c r="R44" s="112"/>
      <c r="S44" s="112"/>
      <c r="T44" s="153"/>
      <c r="U44" s="153"/>
      <c r="V44" s="153"/>
    </row>
    <row r="45" spans="1:22" s="64" customFormat="1" ht="20.25" customHeight="1" x14ac:dyDescent="0.25">
      <c r="A45" s="186" t="s">
        <v>234</v>
      </c>
      <c r="B45" s="187"/>
      <c r="C45" s="192">
        <v>1554330</v>
      </c>
      <c r="D45" s="192"/>
      <c r="L45" s="150"/>
      <c r="M45" s="150"/>
      <c r="N45" s="150"/>
      <c r="O45" s="150"/>
      <c r="P45" s="150"/>
      <c r="Q45" s="150"/>
      <c r="R45" s="150"/>
      <c r="S45" s="150"/>
      <c r="T45" s="155"/>
      <c r="U45" s="155"/>
      <c r="V45" s="155"/>
    </row>
    <row r="46" spans="1:22" s="64" customFormat="1" ht="20.25" customHeight="1" x14ac:dyDescent="0.25">
      <c r="A46" s="186" t="s">
        <v>235</v>
      </c>
      <c r="B46" s="187"/>
      <c r="C46" s="192">
        <v>1244259</v>
      </c>
      <c r="D46" s="192"/>
      <c r="L46" s="150"/>
      <c r="M46" s="150"/>
      <c r="N46" s="150"/>
      <c r="O46" s="150"/>
      <c r="P46" s="150"/>
      <c r="Q46" s="150"/>
      <c r="R46" s="150"/>
      <c r="S46" s="150"/>
      <c r="T46" s="155"/>
      <c r="U46" s="155"/>
      <c r="V46" s="155"/>
    </row>
    <row r="47" spans="1:22" s="64" customFormat="1" ht="20.25" customHeight="1" x14ac:dyDescent="0.25">
      <c r="A47" s="186" t="s">
        <v>61</v>
      </c>
      <c r="B47" s="187"/>
      <c r="C47" s="191" t="s">
        <v>405</v>
      </c>
      <c r="D47" s="191"/>
      <c r="L47" s="150"/>
      <c r="M47" s="150"/>
      <c r="N47" s="150"/>
      <c r="O47" s="150"/>
      <c r="P47" s="150"/>
      <c r="Q47" s="150"/>
      <c r="R47" s="150"/>
      <c r="S47" s="150"/>
      <c r="T47" s="155"/>
      <c r="U47" s="155"/>
      <c r="V47" s="155"/>
    </row>
    <row r="48" spans="1:22" s="64" customFormat="1" ht="27" customHeight="1" x14ac:dyDescent="0.25">
      <c r="A48" s="184" t="s">
        <v>236</v>
      </c>
      <c r="B48" s="185"/>
      <c r="C48" s="206">
        <v>6774</v>
      </c>
      <c r="D48" s="206"/>
      <c r="L48" s="150"/>
      <c r="M48" s="150"/>
      <c r="N48" s="150"/>
      <c r="O48" s="150"/>
      <c r="P48" s="150"/>
      <c r="Q48" s="150"/>
      <c r="R48" s="150"/>
      <c r="S48" s="150"/>
      <c r="T48" s="155"/>
      <c r="U48" s="155"/>
      <c r="V48" s="155"/>
    </row>
    <row r="49" spans="1:22" s="64" customFormat="1" ht="20.25" customHeight="1" x14ac:dyDescent="0.25">
      <c r="A49" s="186" t="s">
        <v>124</v>
      </c>
      <c r="B49" s="187"/>
      <c r="C49" s="188">
        <v>68.45</v>
      </c>
      <c r="D49" s="188"/>
      <c r="L49" s="150"/>
      <c r="M49" s="150"/>
      <c r="N49" s="150"/>
      <c r="O49" s="150"/>
      <c r="P49" s="150"/>
      <c r="Q49" s="150"/>
      <c r="R49" s="150"/>
      <c r="S49" s="150"/>
      <c r="T49" s="155"/>
      <c r="U49" s="155"/>
      <c r="V49" s="155"/>
    </row>
    <row r="50" spans="1:22" s="64" customFormat="1" ht="20.25" customHeight="1" x14ac:dyDescent="0.25">
      <c r="A50" s="186" t="s">
        <v>125</v>
      </c>
      <c r="B50" s="187"/>
      <c r="C50" s="188">
        <v>68.45</v>
      </c>
      <c r="D50" s="188"/>
      <c r="L50" s="150"/>
      <c r="M50" s="150"/>
      <c r="N50" s="150"/>
      <c r="O50" s="150"/>
      <c r="P50" s="150"/>
      <c r="Q50" s="150"/>
      <c r="R50" s="150"/>
      <c r="S50" s="150"/>
      <c r="T50" s="155"/>
      <c r="U50" s="155"/>
      <c r="V50" s="155"/>
    </row>
    <row r="51" spans="1:22" s="64" customFormat="1" ht="20.25" customHeight="1" x14ac:dyDescent="0.25">
      <c r="A51" s="186" t="s">
        <v>121</v>
      </c>
      <c r="B51" s="187"/>
      <c r="C51" s="188">
        <v>42.6</v>
      </c>
      <c r="D51" s="188"/>
      <c r="L51" s="150"/>
      <c r="M51" s="150"/>
      <c r="N51" s="150"/>
      <c r="O51" s="150"/>
      <c r="P51" s="150"/>
      <c r="Q51" s="150"/>
      <c r="R51" s="150"/>
      <c r="S51" s="150"/>
      <c r="T51" s="155"/>
      <c r="U51" s="155"/>
      <c r="V51" s="155"/>
    </row>
    <row r="52" spans="1:22" s="1" customFormat="1" ht="31.5" customHeight="1" x14ac:dyDescent="0.2">
      <c r="A52" s="184" t="s">
        <v>122</v>
      </c>
      <c r="B52" s="185"/>
      <c r="C52" s="188">
        <v>44.5</v>
      </c>
      <c r="D52" s="188"/>
      <c r="E52" s="64"/>
      <c r="L52" s="112"/>
      <c r="M52" s="112"/>
      <c r="N52" s="112"/>
      <c r="O52" s="112"/>
      <c r="P52" s="112"/>
      <c r="Q52" s="112"/>
      <c r="R52" s="112"/>
      <c r="S52" s="112"/>
      <c r="T52" s="153"/>
      <c r="U52" s="153"/>
      <c r="V52" s="153"/>
    </row>
    <row r="53" spans="1:22" s="1" customFormat="1" ht="12.75" x14ac:dyDescent="0.2">
      <c r="L53" s="112"/>
      <c r="M53" s="112"/>
      <c r="N53" s="112"/>
      <c r="O53" s="112"/>
      <c r="P53" s="112"/>
      <c r="Q53" s="112"/>
      <c r="R53" s="112"/>
      <c r="S53" s="112"/>
      <c r="T53" s="153"/>
      <c r="U53" s="153"/>
      <c r="V53" s="153"/>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Q14" sqref="Q14"/>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4" t="s">
        <v>73</v>
      </c>
      <c r="B1" s="194"/>
      <c r="C1" s="194"/>
      <c r="D1" s="194"/>
      <c r="E1" s="194"/>
      <c r="F1" s="194"/>
      <c r="G1" s="194"/>
      <c r="H1" s="194"/>
      <c r="I1" s="194"/>
      <c r="J1" s="194"/>
      <c r="K1" s="194"/>
      <c r="L1" s="194"/>
      <c r="M1" s="194"/>
    </row>
    <row r="2" spans="1:16" ht="11.25" customHeight="1" x14ac:dyDescent="0.25">
      <c r="A2" s="65"/>
      <c r="B2" s="65"/>
      <c r="C2" s="65"/>
      <c r="D2" s="18"/>
      <c r="E2" s="65"/>
      <c r="F2" s="65"/>
      <c r="G2" s="18"/>
      <c r="H2" s="65"/>
      <c r="I2" s="200" t="s">
        <v>237</v>
      </c>
      <c r="J2" s="200"/>
      <c r="K2" s="200"/>
      <c r="L2" s="200"/>
      <c r="M2" s="200"/>
    </row>
    <row r="3" spans="1:16" ht="30.75" customHeight="1" x14ac:dyDescent="0.25">
      <c r="A3" s="195" t="s">
        <v>63</v>
      </c>
      <c r="B3" s="197" t="s">
        <v>64</v>
      </c>
      <c r="C3" s="198"/>
      <c r="D3" s="199"/>
      <c r="E3" s="197" t="s">
        <v>65</v>
      </c>
      <c r="F3" s="198"/>
      <c r="G3" s="199"/>
      <c r="H3" s="197" t="s">
        <v>66</v>
      </c>
      <c r="I3" s="198"/>
      <c r="J3" s="199"/>
      <c r="K3" s="197" t="s">
        <v>67</v>
      </c>
      <c r="L3" s="198"/>
      <c r="M3" s="199"/>
    </row>
    <row r="4" spans="1:16" ht="35.25" customHeight="1" x14ac:dyDescent="0.25">
      <c r="A4" s="196"/>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3545</v>
      </c>
      <c r="C5" s="68">
        <v>328.24</v>
      </c>
      <c r="D5" s="69" t="s">
        <v>238</v>
      </c>
      <c r="E5" s="67">
        <v>951</v>
      </c>
      <c r="F5" s="68">
        <v>297.5</v>
      </c>
      <c r="G5" s="69" t="s">
        <v>239</v>
      </c>
      <c r="H5" s="67">
        <v>1931</v>
      </c>
      <c r="I5" s="68">
        <v>338.54</v>
      </c>
      <c r="J5" s="69" t="s">
        <v>240</v>
      </c>
      <c r="K5" s="67">
        <v>663</v>
      </c>
      <c r="L5" s="70">
        <v>342.31</v>
      </c>
      <c r="M5" s="69" t="s">
        <v>241</v>
      </c>
    </row>
    <row r="6" spans="1:16" ht="12.75" customHeight="1" x14ac:dyDescent="0.25">
      <c r="A6" s="66" t="s">
        <v>2</v>
      </c>
      <c r="B6" s="67">
        <v>24668</v>
      </c>
      <c r="C6" s="68">
        <v>803.87</v>
      </c>
      <c r="D6" s="69" t="s">
        <v>242</v>
      </c>
      <c r="E6" s="67">
        <v>10206</v>
      </c>
      <c r="F6" s="68">
        <v>793.75</v>
      </c>
      <c r="G6" s="69" t="s">
        <v>243</v>
      </c>
      <c r="H6" s="67">
        <v>4220</v>
      </c>
      <c r="I6" s="68">
        <v>815.96</v>
      </c>
      <c r="J6" s="69" t="s">
        <v>244</v>
      </c>
      <c r="K6" s="67">
        <v>10242</v>
      </c>
      <c r="L6" s="70">
        <v>808.97</v>
      </c>
      <c r="M6" s="69" t="s">
        <v>245</v>
      </c>
    </row>
    <row r="7" spans="1:16" ht="12.75" customHeight="1" x14ac:dyDescent="0.25">
      <c r="A7" s="66" t="s">
        <v>3</v>
      </c>
      <c r="B7" s="67">
        <v>95591</v>
      </c>
      <c r="C7" s="68">
        <v>1240.4100000000001</v>
      </c>
      <c r="D7" s="69" t="s">
        <v>246</v>
      </c>
      <c r="E7" s="67">
        <v>48759</v>
      </c>
      <c r="F7" s="68">
        <v>1239.0999999999999</v>
      </c>
      <c r="G7" s="69" t="s">
        <v>247</v>
      </c>
      <c r="H7" s="67">
        <v>13701</v>
      </c>
      <c r="I7" s="68">
        <v>1285.78</v>
      </c>
      <c r="J7" s="69" t="s">
        <v>165</v>
      </c>
      <c r="K7" s="67">
        <v>33131</v>
      </c>
      <c r="L7" s="70">
        <v>1223.56</v>
      </c>
      <c r="M7" s="69" t="s">
        <v>166</v>
      </c>
    </row>
    <row r="8" spans="1:16" ht="12.75" customHeight="1" x14ac:dyDescent="0.25">
      <c r="A8" s="66" t="s">
        <v>4</v>
      </c>
      <c r="B8" s="67">
        <v>151526</v>
      </c>
      <c r="C8" s="68">
        <v>1767.66</v>
      </c>
      <c r="D8" s="69" t="s">
        <v>248</v>
      </c>
      <c r="E8" s="67">
        <v>90941</v>
      </c>
      <c r="F8" s="68">
        <v>1773.36</v>
      </c>
      <c r="G8" s="69" t="s">
        <v>167</v>
      </c>
      <c r="H8" s="67">
        <v>29421</v>
      </c>
      <c r="I8" s="68">
        <v>1766.04</v>
      </c>
      <c r="J8" s="69" t="s">
        <v>249</v>
      </c>
      <c r="K8" s="67">
        <v>31164</v>
      </c>
      <c r="L8" s="70">
        <v>1752.57</v>
      </c>
      <c r="M8" s="69" t="s">
        <v>168</v>
      </c>
    </row>
    <row r="9" spans="1:16" ht="12.75" customHeight="1" x14ac:dyDescent="0.25">
      <c r="A9" s="66" t="s">
        <v>5</v>
      </c>
      <c r="B9" s="67">
        <v>195899</v>
      </c>
      <c r="C9" s="68">
        <v>2240.86</v>
      </c>
      <c r="D9" s="69" t="s">
        <v>173</v>
      </c>
      <c r="E9" s="67">
        <v>121292</v>
      </c>
      <c r="F9" s="68">
        <v>2249.0300000000002</v>
      </c>
      <c r="G9" s="69" t="s">
        <v>250</v>
      </c>
      <c r="H9" s="67">
        <v>26320</v>
      </c>
      <c r="I9" s="68">
        <v>2243.2800000000002</v>
      </c>
      <c r="J9" s="69" t="s">
        <v>251</v>
      </c>
      <c r="K9" s="67">
        <v>48287</v>
      </c>
      <c r="L9" s="70">
        <v>2219.0100000000002</v>
      </c>
      <c r="M9" s="69" t="s">
        <v>252</v>
      </c>
    </row>
    <row r="10" spans="1:16" ht="12.75" customHeight="1" x14ac:dyDescent="0.25">
      <c r="A10" s="66" t="s">
        <v>6</v>
      </c>
      <c r="B10" s="67">
        <v>150687</v>
      </c>
      <c r="C10" s="68">
        <v>2762.15</v>
      </c>
      <c r="D10" s="69" t="s">
        <v>253</v>
      </c>
      <c r="E10" s="67">
        <v>108280</v>
      </c>
      <c r="F10" s="68">
        <v>2771.39</v>
      </c>
      <c r="G10" s="69" t="s">
        <v>254</v>
      </c>
      <c r="H10" s="67">
        <v>14919</v>
      </c>
      <c r="I10" s="68">
        <v>2767.59</v>
      </c>
      <c r="J10" s="69" t="s">
        <v>255</v>
      </c>
      <c r="K10" s="67">
        <v>27488</v>
      </c>
      <c r="L10" s="70">
        <v>2722.8</v>
      </c>
      <c r="M10" s="69" t="s">
        <v>256</v>
      </c>
    </row>
    <row r="11" spans="1:16" ht="12.75" customHeight="1" x14ac:dyDescent="0.25">
      <c r="A11" s="66" t="s">
        <v>7</v>
      </c>
      <c r="B11" s="67">
        <v>107166</v>
      </c>
      <c r="C11" s="68">
        <v>3233.71</v>
      </c>
      <c r="D11" s="69" t="s">
        <v>257</v>
      </c>
      <c r="E11" s="67">
        <v>84777</v>
      </c>
      <c r="F11" s="68">
        <v>3237.69</v>
      </c>
      <c r="G11" s="69" t="s">
        <v>258</v>
      </c>
      <c r="H11" s="67">
        <v>7197</v>
      </c>
      <c r="I11" s="68">
        <v>3203.4</v>
      </c>
      <c r="J11" s="69" t="s">
        <v>259</v>
      </c>
      <c r="K11" s="67">
        <v>15192</v>
      </c>
      <c r="L11" s="70">
        <v>3225.87</v>
      </c>
      <c r="M11" s="69" t="s">
        <v>260</v>
      </c>
    </row>
    <row r="12" spans="1:16" ht="12.75" customHeight="1" x14ac:dyDescent="0.25">
      <c r="A12" s="66" t="s">
        <v>8</v>
      </c>
      <c r="B12" s="67">
        <v>76589</v>
      </c>
      <c r="C12" s="68">
        <v>3734.31</v>
      </c>
      <c r="D12" s="69" t="s">
        <v>261</v>
      </c>
      <c r="E12" s="67">
        <v>65023</v>
      </c>
      <c r="F12" s="68">
        <v>3736.56</v>
      </c>
      <c r="G12" s="69" t="s">
        <v>262</v>
      </c>
      <c r="H12" s="67">
        <v>3120</v>
      </c>
      <c r="I12" s="68">
        <v>3710.36</v>
      </c>
      <c r="J12" s="69" t="s">
        <v>263</v>
      </c>
      <c r="K12" s="67">
        <v>8446</v>
      </c>
      <c r="L12" s="70">
        <v>3725.85</v>
      </c>
      <c r="M12" s="69" t="s">
        <v>264</v>
      </c>
    </row>
    <row r="13" spans="1:16" ht="12.75" customHeight="1" x14ac:dyDescent="0.25">
      <c r="A13" s="66" t="s">
        <v>9</v>
      </c>
      <c r="B13" s="67">
        <v>61060</v>
      </c>
      <c r="C13" s="68">
        <v>4228.59</v>
      </c>
      <c r="D13" s="69" t="s">
        <v>265</v>
      </c>
      <c r="E13" s="67">
        <v>53633</v>
      </c>
      <c r="F13" s="68">
        <v>4231.6499999999996</v>
      </c>
      <c r="G13" s="69" t="s">
        <v>266</v>
      </c>
      <c r="H13" s="67">
        <v>1429</v>
      </c>
      <c r="I13" s="68">
        <v>4203.97</v>
      </c>
      <c r="J13" s="69" t="s">
        <v>267</v>
      </c>
      <c r="K13" s="67">
        <v>5998</v>
      </c>
      <c r="L13" s="70">
        <v>4207.0200000000004</v>
      </c>
      <c r="M13" s="69" t="s">
        <v>268</v>
      </c>
    </row>
    <row r="14" spans="1:16" ht="12.75" customHeight="1" x14ac:dyDescent="0.25">
      <c r="A14" s="66" t="s">
        <v>10</v>
      </c>
      <c r="B14" s="67">
        <v>37207</v>
      </c>
      <c r="C14" s="68">
        <v>4728.08</v>
      </c>
      <c r="D14" s="69" t="s">
        <v>269</v>
      </c>
      <c r="E14" s="67">
        <v>33708</v>
      </c>
      <c r="F14" s="68">
        <v>4728.28</v>
      </c>
      <c r="G14" s="69" t="s">
        <v>270</v>
      </c>
      <c r="H14" s="67">
        <v>613</v>
      </c>
      <c r="I14" s="68">
        <v>4731.83</v>
      </c>
      <c r="J14" s="69" t="s">
        <v>271</v>
      </c>
      <c r="K14" s="67">
        <v>2886</v>
      </c>
      <c r="L14" s="70">
        <v>4724.93</v>
      </c>
      <c r="M14" s="69" t="s">
        <v>272</v>
      </c>
      <c r="P14" s="156" t="s">
        <v>31</v>
      </c>
    </row>
    <row r="15" spans="1:16" ht="12.75" customHeight="1" x14ac:dyDescent="0.25">
      <c r="A15" s="66" t="s">
        <v>11</v>
      </c>
      <c r="B15" s="67">
        <v>38225</v>
      </c>
      <c r="C15" s="68">
        <v>5435.47</v>
      </c>
      <c r="D15" s="69" t="s">
        <v>273</v>
      </c>
      <c r="E15" s="67">
        <v>34428</v>
      </c>
      <c r="F15" s="68">
        <v>5436.73</v>
      </c>
      <c r="G15" s="69" t="s">
        <v>274</v>
      </c>
      <c r="H15" s="67">
        <v>581</v>
      </c>
      <c r="I15" s="68">
        <v>5418.44</v>
      </c>
      <c r="J15" s="69" t="s">
        <v>275</v>
      </c>
      <c r="K15" s="67">
        <v>3216</v>
      </c>
      <c r="L15" s="70">
        <v>5425.05</v>
      </c>
      <c r="M15" s="69" t="s">
        <v>276</v>
      </c>
      <c r="P15" s="156">
        <f>B19-'stranica 4'!B19-'stranica 5'!B19</f>
        <v>0</v>
      </c>
    </row>
    <row r="16" spans="1:16" ht="12.75" customHeight="1" x14ac:dyDescent="0.25">
      <c r="A16" s="66" t="s">
        <v>12</v>
      </c>
      <c r="B16" s="67">
        <v>16347</v>
      </c>
      <c r="C16" s="68">
        <v>6385.46</v>
      </c>
      <c r="D16" s="69" t="s">
        <v>277</v>
      </c>
      <c r="E16" s="67">
        <v>15047</v>
      </c>
      <c r="F16" s="68">
        <v>6393.37</v>
      </c>
      <c r="G16" s="69" t="s">
        <v>278</v>
      </c>
      <c r="H16" s="67">
        <v>221</v>
      </c>
      <c r="I16" s="68">
        <v>6385.37</v>
      </c>
      <c r="J16" s="69" t="s">
        <v>279</v>
      </c>
      <c r="K16" s="67">
        <v>1079</v>
      </c>
      <c r="L16" s="70">
        <v>6275.16</v>
      </c>
      <c r="M16" s="69" t="s">
        <v>280</v>
      </c>
    </row>
    <row r="17" spans="1:13" ht="12.75" customHeight="1" x14ac:dyDescent="0.25">
      <c r="A17" s="66" t="s">
        <v>13</v>
      </c>
      <c r="B17" s="67">
        <v>6298</v>
      </c>
      <c r="C17" s="68">
        <v>7444.78</v>
      </c>
      <c r="D17" s="69" t="s">
        <v>281</v>
      </c>
      <c r="E17" s="67">
        <v>5995</v>
      </c>
      <c r="F17" s="68">
        <v>7447.32</v>
      </c>
      <c r="G17" s="69" t="s">
        <v>282</v>
      </c>
      <c r="H17" s="67">
        <v>68</v>
      </c>
      <c r="I17" s="68">
        <v>7412.31</v>
      </c>
      <c r="J17" s="69" t="s">
        <v>283</v>
      </c>
      <c r="K17" s="67">
        <v>235</v>
      </c>
      <c r="L17" s="70">
        <v>7389.36</v>
      </c>
      <c r="M17" s="69" t="s">
        <v>284</v>
      </c>
    </row>
    <row r="18" spans="1:13" ht="12.75" customHeight="1" x14ac:dyDescent="0.25">
      <c r="A18" s="66" t="s">
        <v>77</v>
      </c>
      <c r="B18" s="67">
        <v>6805</v>
      </c>
      <c r="C18" s="68">
        <v>9244.42</v>
      </c>
      <c r="D18" s="69" t="s">
        <v>285</v>
      </c>
      <c r="E18" s="67">
        <v>6654</v>
      </c>
      <c r="F18" s="68">
        <v>9244.02</v>
      </c>
      <c r="G18" s="69" t="s">
        <v>286</v>
      </c>
      <c r="H18" s="67">
        <v>33</v>
      </c>
      <c r="I18" s="68">
        <v>9049.4</v>
      </c>
      <c r="J18" s="69" t="s">
        <v>143</v>
      </c>
      <c r="K18" s="67">
        <v>118</v>
      </c>
      <c r="L18" s="70">
        <v>9321.26</v>
      </c>
      <c r="M18" s="69" t="s">
        <v>287</v>
      </c>
    </row>
    <row r="19" spans="1:13" ht="11.25" customHeight="1" x14ac:dyDescent="0.25">
      <c r="A19" s="71" t="s">
        <v>60</v>
      </c>
      <c r="B19" s="72">
        <v>971613</v>
      </c>
      <c r="C19" s="73">
        <v>2831.61</v>
      </c>
      <c r="D19" s="74" t="s">
        <v>204</v>
      </c>
      <c r="E19" s="72">
        <v>679694</v>
      </c>
      <c r="F19" s="73">
        <v>3084.13</v>
      </c>
      <c r="G19" s="74" t="s">
        <v>197</v>
      </c>
      <c r="H19" s="72">
        <v>103774</v>
      </c>
      <c r="I19" s="73">
        <v>2148</v>
      </c>
      <c r="J19" s="74" t="s">
        <v>200</v>
      </c>
      <c r="K19" s="72">
        <v>188145</v>
      </c>
      <c r="L19" s="75">
        <v>2296.4299999999998</v>
      </c>
      <c r="M19" s="74" t="s">
        <v>202</v>
      </c>
    </row>
    <row r="20" spans="1:13" x14ac:dyDescent="0.25">
      <c r="A20" s="193" t="s">
        <v>94</v>
      </c>
      <c r="B20" s="193"/>
      <c r="C20" s="193"/>
      <c r="D20" s="193"/>
      <c r="E20" s="193"/>
      <c r="F20" s="193"/>
      <c r="G20" s="193"/>
      <c r="H20" s="193"/>
      <c r="I20" s="193"/>
      <c r="J20" s="193"/>
      <c r="K20" s="193"/>
      <c r="L20" s="193"/>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O9" sqref="O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4" t="s">
        <v>75</v>
      </c>
      <c r="B1" s="194"/>
      <c r="C1" s="194"/>
      <c r="D1" s="194"/>
      <c r="E1" s="194"/>
      <c r="F1" s="194"/>
      <c r="G1" s="194"/>
      <c r="H1" s="194"/>
      <c r="I1" s="194"/>
      <c r="J1" s="194"/>
      <c r="K1" s="194"/>
      <c r="L1" s="194"/>
      <c r="M1" s="194"/>
    </row>
    <row r="2" spans="1:13" ht="12" customHeight="1" x14ac:dyDescent="0.25">
      <c r="A2" s="65"/>
      <c r="B2" s="65"/>
      <c r="C2" s="65"/>
      <c r="D2" s="114"/>
      <c r="E2" s="65"/>
      <c r="F2" s="65"/>
      <c r="G2" s="114"/>
      <c r="H2" s="65"/>
      <c r="I2" s="200" t="str">
        <f>'stranica 3'!$I$2:$L$2</f>
        <v>situation: 31 July 2020</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6" customHeight="1" x14ac:dyDescent="0.25">
      <c r="A4" s="196"/>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141</v>
      </c>
      <c r="C5" s="68">
        <v>392.44</v>
      </c>
      <c r="D5" s="69" t="s">
        <v>288</v>
      </c>
      <c r="E5" s="67">
        <v>42</v>
      </c>
      <c r="F5" s="68">
        <v>316.81</v>
      </c>
      <c r="G5" s="69" t="s">
        <v>169</v>
      </c>
      <c r="H5" s="67">
        <v>1</v>
      </c>
      <c r="I5" s="68">
        <v>378.47</v>
      </c>
      <c r="J5" s="69" t="s">
        <v>144</v>
      </c>
      <c r="K5" s="67">
        <v>98</v>
      </c>
      <c r="L5" s="70">
        <v>424.99</v>
      </c>
      <c r="M5" s="69" t="s">
        <v>289</v>
      </c>
    </row>
    <row r="6" spans="1:13" ht="12.75" customHeight="1" x14ac:dyDescent="0.25">
      <c r="A6" s="66" t="s">
        <v>2</v>
      </c>
      <c r="B6" s="67">
        <v>10500</v>
      </c>
      <c r="C6" s="68">
        <v>775.9</v>
      </c>
      <c r="D6" s="69" t="s">
        <v>290</v>
      </c>
      <c r="E6" s="67">
        <v>7527</v>
      </c>
      <c r="F6" s="68">
        <v>771.87</v>
      </c>
      <c r="G6" s="69" t="s">
        <v>291</v>
      </c>
      <c r="H6" s="67">
        <v>204</v>
      </c>
      <c r="I6" s="68">
        <v>792.48</v>
      </c>
      <c r="J6" s="69" t="s">
        <v>170</v>
      </c>
      <c r="K6" s="67">
        <v>2769</v>
      </c>
      <c r="L6" s="70">
        <v>785.62</v>
      </c>
      <c r="M6" s="69" t="s">
        <v>292</v>
      </c>
    </row>
    <row r="7" spans="1:13" ht="12.75" customHeight="1" x14ac:dyDescent="0.25">
      <c r="A7" s="66" t="s">
        <v>3</v>
      </c>
      <c r="B7" s="67">
        <v>9111</v>
      </c>
      <c r="C7" s="68">
        <v>1267.4000000000001</v>
      </c>
      <c r="D7" s="69" t="s">
        <v>293</v>
      </c>
      <c r="E7" s="67">
        <v>4376</v>
      </c>
      <c r="F7" s="68">
        <v>1266.02</v>
      </c>
      <c r="G7" s="69" t="s">
        <v>294</v>
      </c>
      <c r="H7" s="67">
        <v>412</v>
      </c>
      <c r="I7" s="68">
        <v>1294.23</v>
      </c>
      <c r="J7" s="69" t="s">
        <v>295</v>
      </c>
      <c r="K7" s="67">
        <v>4323</v>
      </c>
      <c r="L7" s="70">
        <v>1266.23</v>
      </c>
      <c r="M7" s="69" t="s">
        <v>296</v>
      </c>
    </row>
    <row r="8" spans="1:13" ht="12.75" customHeight="1" x14ac:dyDescent="0.25">
      <c r="A8" s="66" t="s">
        <v>4</v>
      </c>
      <c r="B8" s="67">
        <v>16183</v>
      </c>
      <c r="C8" s="68">
        <v>1783.08</v>
      </c>
      <c r="D8" s="69" t="s">
        <v>135</v>
      </c>
      <c r="E8" s="67">
        <v>9345</v>
      </c>
      <c r="F8" s="68">
        <v>1788.77</v>
      </c>
      <c r="G8" s="69" t="s">
        <v>179</v>
      </c>
      <c r="H8" s="67">
        <v>908</v>
      </c>
      <c r="I8" s="68">
        <v>1798.26</v>
      </c>
      <c r="J8" s="69" t="s">
        <v>297</v>
      </c>
      <c r="K8" s="67">
        <v>5930</v>
      </c>
      <c r="L8" s="70">
        <v>1771.78</v>
      </c>
      <c r="M8" s="69" t="s">
        <v>298</v>
      </c>
    </row>
    <row r="9" spans="1:13" ht="12.75" customHeight="1" x14ac:dyDescent="0.25">
      <c r="A9" s="66" t="s">
        <v>5</v>
      </c>
      <c r="B9" s="67">
        <v>63408</v>
      </c>
      <c r="C9" s="68">
        <v>2224.66</v>
      </c>
      <c r="D9" s="69" t="s">
        <v>299</v>
      </c>
      <c r="E9" s="67">
        <v>40663</v>
      </c>
      <c r="F9" s="68">
        <v>2232.9499999999998</v>
      </c>
      <c r="G9" s="69" t="s">
        <v>300</v>
      </c>
      <c r="H9" s="67">
        <v>3725</v>
      </c>
      <c r="I9" s="68">
        <v>2206.21</v>
      </c>
      <c r="J9" s="69" t="s">
        <v>301</v>
      </c>
      <c r="K9" s="67">
        <v>19020</v>
      </c>
      <c r="L9" s="70">
        <v>2210.56</v>
      </c>
      <c r="M9" s="69" t="s">
        <v>302</v>
      </c>
    </row>
    <row r="10" spans="1:13" ht="12.75" customHeight="1" x14ac:dyDescent="0.25">
      <c r="A10" s="66" t="s">
        <v>6</v>
      </c>
      <c r="B10" s="67">
        <v>45928</v>
      </c>
      <c r="C10" s="68">
        <v>2785.15</v>
      </c>
      <c r="D10" s="69" t="s">
        <v>303</v>
      </c>
      <c r="E10" s="67">
        <v>36349</v>
      </c>
      <c r="F10" s="68">
        <v>2800.05</v>
      </c>
      <c r="G10" s="69" t="s">
        <v>304</v>
      </c>
      <c r="H10" s="67">
        <v>2215</v>
      </c>
      <c r="I10" s="68">
        <v>2797.85</v>
      </c>
      <c r="J10" s="69" t="s">
        <v>305</v>
      </c>
      <c r="K10" s="67">
        <v>7364</v>
      </c>
      <c r="L10" s="70">
        <v>2707.84</v>
      </c>
      <c r="M10" s="69" t="s">
        <v>306</v>
      </c>
    </row>
    <row r="11" spans="1:13" ht="12.75" customHeight="1" x14ac:dyDescent="0.25">
      <c r="A11" s="66" t="s">
        <v>7</v>
      </c>
      <c r="B11" s="67">
        <v>33019</v>
      </c>
      <c r="C11" s="68">
        <v>3242.23</v>
      </c>
      <c r="D11" s="69" t="s">
        <v>307</v>
      </c>
      <c r="E11" s="67">
        <v>28248</v>
      </c>
      <c r="F11" s="68">
        <v>3244.24</v>
      </c>
      <c r="G11" s="69" t="s">
        <v>308</v>
      </c>
      <c r="H11" s="67">
        <v>1272</v>
      </c>
      <c r="I11" s="68">
        <v>3241.09</v>
      </c>
      <c r="J11" s="69" t="s">
        <v>309</v>
      </c>
      <c r="K11" s="67">
        <v>3499</v>
      </c>
      <c r="L11" s="70">
        <v>3226.41</v>
      </c>
      <c r="M11" s="69" t="s">
        <v>310</v>
      </c>
    </row>
    <row r="12" spans="1:13" ht="12.75" customHeight="1" x14ac:dyDescent="0.25">
      <c r="A12" s="66" t="s">
        <v>8</v>
      </c>
      <c r="B12" s="67">
        <v>25396</v>
      </c>
      <c r="C12" s="68">
        <v>3731.87</v>
      </c>
      <c r="D12" s="69" t="s">
        <v>311</v>
      </c>
      <c r="E12" s="67">
        <v>22618</v>
      </c>
      <c r="F12" s="68">
        <v>3733.06</v>
      </c>
      <c r="G12" s="69" t="s">
        <v>312</v>
      </c>
      <c r="H12" s="67">
        <v>901</v>
      </c>
      <c r="I12" s="68">
        <v>3711.19</v>
      </c>
      <c r="J12" s="69" t="s">
        <v>313</v>
      </c>
      <c r="K12" s="67">
        <v>1877</v>
      </c>
      <c r="L12" s="70">
        <v>3727.46</v>
      </c>
      <c r="M12" s="69" t="s">
        <v>314</v>
      </c>
    </row>
    <row r="13" spans="1:13" ht="12.75" customHeight="1" x14ac:dyDescent="0.25">
      <c r="A13" s="66" t="s">
        <v>9</v>
      </c>
      <c r="B13" s="67">
        <v>19417</v>
      </c>
      <c r="C13" s="68">
        <v>4219.96</v>
      </c>
      <c r="D13" s="69" t="s">
        <v>315</v>
      </c>
      <c r="E13" s="67">
        <v>17391</v>
      </c>
      <c r="F13" s="68">
        <v>4222.83</v>
      </c>
      <c r="G13" s="69" t="s">
        <v>316</v>
      </c>
      <c r="H13" s="67">
        <v>549</v>
      </c>
      <c r="I13" s="68">
        <v>4199.1099999999997</v>
      </c>
      <c r="J13" s="69" t="s">
        <v>317</v>
      </c>
      <c r="K13" s="67">
        <v>1477</v>
      </c>
      <c r="L13" s="70">
        <v>4193.9399999999996</v>
      </c>
      <c r="M13" s="69" t="s">
        <v>318</v>
      </c>
    </row>
    <row r="14" spans="1:13" ht="12.75" customHeight="1" x14ac:dyDescent="0.25">
      <c r="A14" s="66" t="s">
        <v>10</v>
      </c>
      <c r="B14" s="67">
        <v>10503</v>
      </c>
      <c r="C14" s="68">
        <v>4727.7</v>
      </c>
      <c r="D14" s="69" t="s">
        <v>171</v>
      </c>
      <c r="E14" s="67">
        <v>9676</v>
      </c>
      <c r="F14" s="68">
        <v>4728.12</v>
      </c>
      <c r="G14" s="69" t="s">
        <v>319</v>
      </c>
      <c r="H14" s="67">
        <v>238</v>
      </c>
      <c r="I14" s="68">
        <v>4725.01</v>
      </c>
      <c r="J14" s="69" t="s">
        <v>320</v>
      </c>
      <c r="K14" s="67">
        <v>589</v>
      </c>
      <c r="L14" s="70">
        <v>4721.78</v>
      </c>
      <c r="M14" s="69" t="s">
        <v>321</v>
      </c>
    </row>
    <row r="15" spans="1:13" ht="12.75" customHeight="1" x14ac:dyDescent="0.25">
      <c r="A15" s="66" t="s">
        <v>11</v>
      </c>
      <c r="B15" s="67">
        <v>10808</v>
      </c>
      <c r="C15" s="68">
        <v>5433.21</v>
      </c>
      <c r="D15" s="69" t="s">
        <v>322</v>
      </c>
      <c r="E15" s="67">
        <v>10041</v>
      </c>
      <c r="F15" s="68">
        <v>5435.24</v>
      </c>
      <c r="G15" s="69" t="s">
        <v>323</v>
      </c>
      <c r="H15" s="67">
        <v>190</v>
      </c>
      <c r="I15" s="68">
        <v>5424.72</v>
      </c>
      <c r="J15" s="69" t="s">
        <v>172</v>
      </c>
      <c r="K15" s="67">
        <v>577</v>
      </c>
      <c r="L15" s="70">
        <v>5400.7</v>
      </c>
      <c r="M15" s="69" t="s">
        <v>324</v>
      </c>
    </row>
    <row r="16" spans="1:13" ht="12.75" customHeight="1" x14ac:dyDescent="0.25">
      <c r="A16" s="66" t="s">
        <v>12</v>
      </c>
      <c r="B16" s="67">
        <v>4809</v>
      </c>
      <c r="C16" s="68">
        <v>6400.89</v>
      </c>
      <c r="D16" s="69" t="s">
        <v>325</v>
      </c>
      <c r="E16" s="67">
        <v>4582</v>
      </c>
      <c r="F16" s="68">
        <v>6409.54</v>
      </c>
      <c r="G16" s="69" t="s">
        <v>326</v>
      </c>
      <c r="H16" s="67">
        <v>88</v>
      </c>
      <c r="I16" s="68">
        <v>6365.35</v>
      </c>
      <c r="J16" s="69" t="s">
        <v>327</v>
      </c>
      <c r="K16" s="67">
        <v>139</v>
      </c>
      <c r="L16" s="70">
        <v>6138.21</v>
      </c>
      <c r="M16" s="69" t="s">
        <v>174</v>
      </c>
    </row>
    <row r="17" spans="1:13" ht="12.75" customHeight="1" x14ac:dyDescent="0.25">
      <c r="A17" s="66" t="s">
        <v>13</v>
      </c>
      <c r="B17" s="67">
        <v>1468</v>
      </c>
      <c r="C17" s="68">
        <v>7420.78</v>
      </c>
      <c r="D17" s="69" t="s">
        <v>328</v>
      </c>
      <c r="E17" s="67">
        <v>1423</v>
      </c>
      <c r="F17" s="68">
        <v>7422.1</v>
      </c>
      <c r="G17" s="69" t="s">
        <v>329</v>
      </c>
      <c r="H17" s="67">
        <v>33</v>
      </c>
      <c r="I17" s="68">
        <v>7410.75</v>
      </c>
      <c r="J17" s="69" t="s">
        <v>330</v>
      </c>
      <c r="K17" s="67">
        <v>12</v>
      </c>
      <c r="L17" s="70">
        <v>7291.58</v>
      </c>
      <c r="M17" s="69" t="s">
        <v>115</v>
      </c>
    </row>
    <row r="18" spans="1:13" ht="12.75" customHeight="1" x14ac:dyDescent="0.25">
      <c r="A18" s="66" t="s">
        <v>76</v>
      </c>
      <c r="B18" s="67">
        <v>766</v>
      </c>
      <c r="C18" s="68">
        <v>8400.93</v>
      </c>
      <c r="D18" s="69" t="s">
        <v>331</v>
      </c>
      <c r="E18" s="67">
        <v>749</v>
      </c>
      <c r="F18" s="68">
        <v>8393.5</v>
      </c>
      <c r="G18" s="69" t="s">
        <v>332</v>
      </c>
      <c r="H18" s="67">
        <v>16</v>
      </c>
      <c r="I18" s="68">
        <v>8672.9699999999993</v>
      </c>
      <c r="J18" s="69" t="s">
        <v>145</v>
      </c>
      <c r="K18" s="67">
        <v>1</v>
      </c>
      <c r="L18" s="70">
        <v>9615.0300000000007</v>
      </c>
      <c r="M18" s="69" t="s">
        <v>113</v>
      </c>
    </row>
    <row r="19" spans="1:13" ht="11.25" customHeight="1" x14ac:dyDescent="0.25">
      <c r="A19" s="71" t="s">
        <v>0</v>
      </c>
      <c r="B19" s="72">
        <v>251457</v>
      </c>
      <c r="C19" s="73">
        <v>3013.79</v>
      </c>
      <c r="D19" s="74" t="s">
        <v>333</v>
      </c>
      <c r="E19" s="72">
        <v>193030</v>
      </c>
      <c r="F19" s="73">
        <v>3194.92</v>
      </c>
      <c r="G19" s="74" t="s">
        <v>334</v>
      </c>
      <c r="H19" s="72">
        <v>10752</v>
      </c>
      <c r="I19" s="73">
        <v>2754.27</v>
      </c>
      <c r="J19" s="74" t="s">
        <v>335</v>
      </c>
      <c r="K19" s="72">
        <v>47675</v>
      </c>
      <c r="L19" s="75">
        <v>2338.98</v>
      </c>
      <c r="M19" s="74" t="s">
        <v>336</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P25" sqref="P25"/>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4" t="s">
        <v>112</v>
      </c>
      <c r="B1" s="194"/>
      <c r="C1" s="194"/>
      <c r="D1" s="194"/>
      <c r="E1" s="194"/>
      <c r="F1" s="194"/>
      <c r="G1" s="194"/>
      <c r="H1" s="194"/>
      <c r="I1" s="194"/>
      <c r="J1" s="194"/>
      <c r="K1" s="194"/>
      <c r="L1" s="194"/>
      <c r="M1" s="194"/>
    </row>
    <row r="2" spans="1:13" ht="12" customHeight="1" x14ac:dyDescent="0.25">
      <c r="A2" s="65"/>
      <c r="B2" s="65"/>
      <c r="C2" s="65"/>
      <c r="E2" s="114"/>
      <c r="F2" s="65"/>
      <c r="G2" s="114"/>
      <c r="H2" s="65"/>
      <c r="I2" s="200" t="str">
        <f>'stranica 3'!$I$2:$L$2</f>
        <v>situation: 31 July 2020</v>
      </c>
      <c r="J2" s="200"/>
      <c r="K2" s="200"/>
      <c r="L2" s="200"/>
      <c r="M2" s="200"/>
    </row>
    <row r="3" spans="1:13" ht="24" customHeight="1" x14ac:dyDescent="0.25">
      <c r="A3" s="195" t="s">
        <v>63</v>
      </c>
      <c r="B3" s="197" t="s">
        <v>64</v>
      </c>
      <c r="C3" s="198"/>
      <c r="D3" s="199"/>
      <c r="E3" s="197" t="s">
        <v>65</v>
      </c>
      <c r="F3" s="198"/>
      <c r="G3" s="199"/>
      <c r="H3" s="197" t="s">
        <v>66</v>
      </c>
      <c r="I3" s="198"/>
      <c r="J3" s="199"/>
      <c r="K3" s="197" t="s">
        <v>67</v>
      </c>
      <c r="L3" s="198"/>
      <c r="M3" s="199"/>
    </row>
    <row r="4" spans="1:13" ht="33" customHeight="1" x14ac:dyDescent="0.25">
      <c r="A4" s="196"/>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3404</v>
      </c>
      <c r="C5" s="68">
        <v>325.58</v>
      </c>
      <c r="D5" s="69" t="s">
        <v>337</v>
      </c>
      <c r="E5" s="67">
        <v>909</v>
      </c>
      <c r="F5" s="68">
        <v>296.61</v>
      </c>
      <c r="G5" s="69" t="s">
        <v>338</v>
      </c>
      <c r="H5" s="67">
        <v>1930</v>
      </c>
      <c r="I5" s="68">
        <v>338.52</v>
      </c>
      <c r="J5" s="69" t="s">
        <v>339</v>
      </c>
      <c r="K5" s="67">
        <v>565</v>
      </c>
      <c r="L5" s="70">
        <v>327.97</v>
      </c>
      <c r="M5" s="69" t="s">
        <v>340</v>
      </c>
    </row>
    <row r="6" spans="1:13" ht="12.75" customHeight="1" x14ac:dyDescent="0.25">
      <c r="A6" s="66" t="s">
        <v>2</v>
      </c>
      <c r="B6" s="67">
        <v>14168</v>
      </c>
      <c r="C6" s="68">
        <v>824.6</v>
      </c>
      <c r="D6" s="69" t="s">
        <v>341</v>
      </c>
      <c r="E6" s="67">
        <v>2679</v>
      </c>
      <c r="F6" s="68">
        <v>855.22</v>
      </c>
      <c r="G6" s="69" t="s">
        <v>342</v>
      </c>
      <c r="H6" s="67">
        <v>4016</v>
      </c>
      <c r="I6" s="68">
        <v>817.16</v>
      </c>
      <c r="J6" s="69" t="s">
        <v>343</v>
      </c>
      <c r="K6" s="67">
        <v>7473</v>
      </c>
      <c r="L6" s="70">
        <v>817.62</v>
      </c>
      <c r="M6" s="69" t="s">
        <v>344</v>
      </c>
    </row>
    <row r="7" spans="1:13" ht="12.75" customHeight="1" x14ac:dyDescent="0.25">
      <c r="A7" s="66" t="s">
        <v>3</v>
      </c>
      <c r="B7" s="67">
        <v>86480</v>
      </c>
      <c r="C7" s="68">
        <v>1237.56</v>
      </c>
      <c r="D7" s="69" t="s">
        <v>345</v>
      </c>
      <c r="E7" s="67">
        <v>44383</v>
      </c>
      <c r="F7" s="68">
        <v>1236.45</v>
      </c>
      <c r="G7" s="69" t="s">
        <v>346</v>
      </c>
      <c r="H7" s="67">
        <v>13289</v>
      </c>
      <c r="I7" s="68">
        <v>1285.52</v>
      </c>
      <c r="J7" s="69" t="s">
        <v>347</v>
      </c>
      <c r="K7" s="67">
        <v>28808</v>
      </c>
      <c r="L7" s="70">
        <v>1217.1600000000001</v>
      </c>
      <c r="M7" s="69" t="s">
        <v>175</v>
      </c>
    </row>
    <row r="8" spans="1:13" ht="12.75" customHeight="1" x14ac:dyDescent="0.25">
      <c r="A8" s="66" t="s">
        <v>4</v>
      </c>
      <c r="B8" s="67">
        <v>135343</v>
      </c>
      <c r="C8" s="68">
        <v>1765.82</v>
      </c>
      <c r="D8" s="69" t="s">
        <v>176</v>
      </c>
      <c r="E8" s="67">
        <v>81596</v>
      </c>
      <c r="F8" s="68">
        <v>1771.59</v>
      </c>
      <c r="G8" s="69" t="s">
        <v>177</v>
      </c>
      <c r="H8" s="67">
        <v>28513</v>
      </c>
      <c r="I8" s="68">
        <v>1765.01</v>
      </c>
      <c r="J8" s="69" t="s">
        <v>348</v>
      </c>
      <c r="K8" s="67">
        <v>25234</v>
      </c>
      <c r="L8" s="70">
        <v>1748.06</v>
      </c>
      <c r="M8" s="69" t="s">
        <v>349</v>
      </c>
    </row>
    <row r="9" spans="1:13" ht="12.75" customHeight="1" x14ac:dyDescent="0.25">
      <c r="A9" s="66" t="s">
        <v>5</v>
      </c>
      <c r="B9" s="67">
        <v>132491</v>
      </c>
      <c r="C9" s="68">
        <v>2248.61</v>
      </c>
      <c r="D9" s="69" t="s">
        <v>350</v>
      </c>
      <c r="E9" s="67">
        <v>80629</v>
      </c>
      <c r="F9" s="68">
        <v>2257.14</v>
      </c>
      <c r="G9" s="69" t="s">
        <v>351</v>
      </c>
      <c r="H9" s="67">
        <v>22595</v>
      </c>
      <c r="I9" s="68">
        <v>2249.4</v>
      </c>
      <c r="J9" s="69" t="s">
        <v>352</v>
      </c>
      <c r="K9" s="67">
        <v>29267</v>
      </c>
      <c r="L9" s="70">
        <v>2224.5100000000002</v>
      </c>
      <c r="M9" s="69" t="s">
        <v>353</v>
      </c>
    </row>
    <row r="10" spans="1:13" ht="12.75" customHeight="1" x14ac:dyDescent="0.25">
      <c r="A10" s="66" t="s">
        <v>6</v>
      </c>
      <c r="B10" s="67">
        <v>104759</v>
      </c>
      <c r="C10" s="68">
        <v>2752.07</v>
      </c>
      <c r="D10" s="69" t="s">
        <v>354</v>
      </c>
      <c r="E10" s="67">
        <v>71931</v>
      </c>
      <c r="F10" s="68">
        <v>2756.91</v>
      </c>
      <c r="G10" s="69" t="s">
        <v>355</v>
      </c>
      <c r="H10" s="67">
        <v>12704</v>
      </c>
      <c r="I10" s="68">
        <v>2762.32</v>
      </c>
      <c r="J10" s="69" t="s">
        <v>356</v>
      </c>
      <c r="K10" s="67">
        <v>20124</v>
      </c>
      <c r="L10" s="70">
        <v>2728.28</v>
      </c>
      <c r="M10" s="69" t="s">
        <v>357</v>
      </c>
    </row>
    <row r="11" spans="1:13" ht="12.75" customHeight="1" x14ac:dyDescent="0.25">
      <c r="A11" s="66" t="s">
        <v>7</v>
      </c>
      <c r="B11" s="67">
        <v>74147</v>
      </c>
      <c r="C11" s="68">
        <v>3229.92</v>
      </c>
      <c r="D11" s="69" t="s">
        <v>358</v>
      </c>
      <c r="E11" s="67">
        <v>56529</v>
      </c>
      <c r="F11" s="68">
        <v>3234.42</v>
      </c>
      <c r="G11" s="69" t="s">
        <v>359</v>
      </c>
      <c r="H11" s="67">
        <v>5925</v>
      </c>
      <c r="I11" s="68">
        <v>3195.31</v>
      </c>
      <c r="J11" s="69" t="s">
        <v>360</v>
      </c>
      <c r="K11" s="67">
        <v>11693</v>
      </c>
      <c r="L11" s="70">
        <v>3225.71</v>
      </c>
      <c r="M11" s="69" t="s">
        <v>361</v>
      </c>
    </row>
    <row r="12" spans="1:13" ht="12.75" customHeight="1" x14ac:dyDescent="0.25">
      <c r="A12" s="66" t="s">
        <v>8</v>
      </c>
      <c r="B12" s="67">
        <v>51193</v>
      </c>
      <c r="C12" s="68">
        <v>3735.52</v>
      </c>
      <c r="D12" s="69" t="s">
        <v>362</v>
      </c>
      <c r="E12" s="67">
        <v>42405</v>
      </c>
      <c r="F12" s="68">
        <v>3738.43</v>
      </c>
      <c r="G12" s="69" t="s">
        <v>363</v>
      </c>
      <c r="H12" s="67">
        <v>2219</v>
      </c>
      <c r="I12" s="68">
        <v>3710.02</v>
      </c>
      <c r="J12" s="69" t="s">
        <v>178</v>
      </c>
      <c r="K12" s="67">
        <v>6569</v>
      </c>
      <c r="L12" s="70">
        <v>3725.39</v>
      </c>
      <c r="M12" s="69" t="s">
        <v>364</v>
      </c>
    </row>
    <row r="13" spans="1:13" ht="12.75" customHeight="1" x14ac:dyDescent="0.25">
      <c r="A13" s="66" t="s">
        <v>9</v>
      </c>
      <c r="B13" s="67">
        <v>41643</v>
      </c>
      <c r="C13" s="68">
        <v>4232.6099999999997</v>
      </c>
      <c r="D13" s="69" t="s">
        <v>280</v>
      </c>
      <c r="E13" s="67">
        <v>36242</v>
      </c>
      <c r="F13" s="68">
        <v>4235.8900000000003</v>
      </c>
      <c r="G13" s="69" t="s">
        <v>365</v>
      </c>
      <c r="H13" s="67">
        <v>880</v>
      </c>
      <c r="I13" s="68">
        <v>4207</v>
      </c>
      <c r="J13" s="69" t="s">
        <v>366</v>
      </c>
      <c r="K13" s="67">
        <v>4521</v>
      </c>
      <c r="L13" s="70">
        <v>4211.29</v>
      </c>
      <c r="M13" s="69" t="s">
        <v>367</v>
      </c>
    </row>
    <row r="14" spans="1:13" ht="12.75" customHeight="1" x14ac:dyDescent="0.25">
      <c r="A14" s="66" t="s">
        <v>10</v>
      </c>
      <c r="B14" s="67">
        <v>26704</v>
      </c>
      <c r="C14" s="68">
        <v>4728.2299999999996</v>
      </c>
      <c r="D14" s="69" t="s">
        <v>368</v>
      </c>
      <c r="E14" s="67">
        <v>24032</v>
      </c>
      <c r="F14" s="68">
        <v>4728.3500000000004</v>
      </c>
      <c r="G14" s="69" t="s">
        <v>369</v>
      </c>
      <c r="H14" s="67">
        <v>375</v>
      </c>
      <c r="I14" s="68">
        <v>4736.16</v>
      </c>
      <c r="J14" s="69" t="s">
        <v>370</v>
      </c>
      <c r="K14" s="67">
        <v>2297</v>
      </c>
      <c r="L14" s="70">
        <v>4725.74</v>
      </c>
      <c r="M14" s="69" t="s">
        <v>371</v>
      </c>
    </row>
    <row r="15" spans="1:13" ht="12.75" customHeight="1" x14ac:dyDescent="0.25">
      <c r="A15" s="66" t="s">
        <v>11</v>
      </c>
      <c r="B15" s="67">
        <v>27417</v>
      </c>
      <c r="C15" s="68">
        <v>5436.36</v>
      </c>
      <c r="D15" s="69" t="s">
        <v>372</v>
      </c>
      <c r="E15" s="67">
        <v>24387</v>
      </c>
      <c r="F15" s="68">
        <v>5437.35</v>
      </c>
      <c r="G15" s="69" t="s">
        <v>373</v>
      </c>
      <c r="H15" s="67">
        <v>391</v>
      </c>
      <c r="I15" s="68">
        <v>5415.39</v>
      </c>
      <c r="J15" s="69" t="s">
        <v>374</v>
      </c>
      <c r="K15" s="67">
        <v>2639</v>
      </c>
      <c r="L15" s="70">
        <v>5430.37</v>
      </c>
      <c r="M15" s="69" t="s">
        <v>375</v>
      </c>
    </row>
    <row r="16" spans="1:13" ht="12.75" customHeight="1" x14ac:dyDescent="0.25">
      <c r="A16" s="66" t="s">
        <v>12</v>
      </c>
      <c r="B16" s="67">
        <v>11538</v>
      </c>
      <c r="C16" s="68">
        <v>6379.03</v>
      </c>
      <c r="D16" s="69" t="s">
        <v>376</v>
      </c>
      <c r="E16" s="67">
        <v>10465</v>
      </c>
      <c r="F16" s="68">
        <v>6386.29</v>
      </c>
      <c r="G16" s="69" t="s">
        <v>377</v>
      </c>
      <c r="H16" s="67">
        <v>133</v>
      </c>
      <c r="I16" s="68">
        <v>6398.61</v>
      </c>
      <c r="J16" s="69" t="s">
        <v>378</v>
      </c>
      <c r="K16" s="67">
        <v>940</v>
      </c>
      <c r="L16" s="70">
        <v>6295.41</v>
      </c>
      <c r="M16" s="69" t="s">
        <v>379</v>
      </c>
    </row>
    <row r="17" spans="1:13" ht="12.75" customHeight="1" x14ac:dyDescent="0.25">
      <c r="A17" s="66" t="s">
        <v>13</v>
      </c>
      <c r="B17" s="67">
        <v>4830</v>
      </c>
      <c r="C17" s="68">
        <v>7452.08</v>
      </c>
      <c r="D17" s="69" t="s">
        <v>380</v>
      </c>
      <c r="E17" s="67">
        <v>4572</v>
      </c>
      <c r="F17" s="68">
        <v>7455.18</v>
      </c>
      <c r="G17" s="69" t="s">
        <v>381</v>
      </c>
      <c r="H17" s="67">
        <v>35</v>
      </c>
      <c r="I17" s="68">
        <v>7413.79</v>
      </c>
      <c r="J17" s="69" t="s">
        <v>136</v>
      </c>
      <c r="K17" s="67">
        <v>223</v>
      </c>
      <c r="L17" s="70">
        <v>7394.62</v>
      </c>
      <c r="M17" s="69" t="s">
        <v>382</v>
      </c>
    </row>
    <row r="18" spans="1:13" ht="12.75" customHeight="1" x14ac:dyDescent="0.25">
      <c r="A18" s="66" t="s">
        <v>76</v>
      </c>
      <c r="B18" s="67">
        <v>6039</v>
      </c>
      <c r="C18" s="68">
        <v>9351.41</v>
      </c>
      <c r="D18" s="69" t="s">
        <v>383</v>
      </c>
      <c r="E18" s="67">
        <v>5905</v>
      </c>
      <c r="F18" s="68">
        <v>9351.9</v>
      </c>
      <c r="G18" s="69" t="s">
        <v>384</v>
      </c>
      <c r="H18" s="67">
        <v>17</v>
      </c>
      <c r="I18" s="68">
        <v>9403.7000000000007</v>
      </c>
      <c r="J18" s="69" t="s">
        <v>128</v>
      </c>
      <c r="K18" s="67">
        <v>117</v>
      </c>
      <c r="L18" s="70">
        <v>9318.75</v>
      </c>
      <c r="M18" s="69" t="s">
        <v>385</v>
      </c>
    </row>
    <row r="19" spans="1:13" ht="11.25" customHeight="1" x14ac:dyDescent="0.25">
      <c r="A19" s="71" t="s">
        <v>0</v>
      </c>
      <c r="B19" s="72">
        <v>720156</v>
      </c>
      <c r="C19" s="73">
        <v>2768</v>
      </c>
      <c r="D19" s="74" t="s">
        <v>386</v>
      </c>
      <c r="E19" s="72">
        <v>486664</v>
      </c>
      <c r="F19" s="73">
        <v>3040.18</v>
      </c>
      <c r="G19" s="74" t="s">
        <v>387</v>
      </c>
      <c r="H19" s="72">
        <v>93022</v>
      </c>
      <c r="I19" s="73">
        <v>2077.92</v>
      </c>
      <c r="J19" s="74" t="s">
        <v>388</v>
      </c>
      <c r="K19" s="72">
        <v>140470</v>
      </c>
      <c r="L19" s="75">
        <v>2281.9899999999998</v>
      </c>
      <c r="M19" s="74" t="s">
        <v>389</v>
      </c>
    </row>
    <row r="20" spans="1:13" x14ac:dyDescent="0.25">
      <c r="A20" s="193" t="s">
        <v>94</v>
      </c>
      <c r="B20" s="193"/>
      <c r="C20" s="193"/>
      <c r="D20" s="193"/>
      <c r="E20" s="193"/>
      <c r="F20" s="193"/>
      <c r="G20" s="193"/>
      <c r="H20" s="193"/>
      <c r="I20" s="193"/>
      <c r="J20" s="193"/>
      <c r="K20" s="193"/>
      <c r="L20" s="193"/>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I40" sqref="I40"/>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7"/>
    <col min="12" max="16384" width="9.140625" style="78"/>
  </cols>
  <sheetData>
    <row r="1" spans="1:13" ht="12" customHeight="1" x14ac:dyDescent="0.2">
      <c r="A1" s="201" t="s">
        <v>81</v>
      </c>
      <c r="B1" s="201"/>
      <c r="C1" s="201"/>
      <c r="D1" s="201"/>
      <c r="E1" s="201"/>
    </row>
    <row r="2" spans="1:13" ht="8.25" customHeight="1" x14ac:dyDescent="0.2"/>
    <row r="3" spans="1:13" ht="15" customHeight="1" x14ac:dyDescent="0.2">
      <c r="B3" s="65"/>
      <c r="C3" s="200" t="s">
        <v>237</v>
      </c>
      <c r="D3" s="200"/>
      <c r="E3" s="200"/>
      <c r="F3" s="113"/>
      <c r="G3" s="113"/>
      <c r="H3" s="113"/>
      <c r="I3" s="113"/>
    </row>
    <row r="4" spans="1:13" s="84" customFormat="1" ht="31.5" customHeight="1" x14ac:dyDescent="0.25">
      <c r="A4" s="80" t="s">
        <v>78</v>
      </c>
      <c r="B4" s="162" t="s">
        <v>80</v>
      </c>
      <c r="C4" s="141" t="s">
        <v>72</v>
      </c>
      <c r="D4" s="142" t="s">
        <v>70</v>
      </c>
      <c r="E4" s="143" t="s">
        <v>79</v>
      </c>
      <c r="K4" s="158"/>
    </row>
    <row r="5" spans="1:13" s="145" customFormat="1" ht="12" customHeight="1" x14ac:dyDescent="0.25">
      <c r="A5" s="82">
        <v>0</v>
      </c>
      <c r="B5" s="81">
        <v>1</v>
      </c>
      <c r="C5" s="82">
        <v>2</v>
      </c>
      <c r="D5" s="83">
        <v>3</v>
      </c>
      <c r="E5" s="144">
        <v>4</v>
      </c>
      <c r="K5" s="159"/>
    </row>
    <row r="6" spans="1:13" ht="24.75" customHeight="1" x14ac:dyDescent="0.2">
      <c r="A6" s="204" t="s">
        <v>14</v>
      </c>
      <c r="B6" s="91" t="s">
        <v>95</v>
      </c>
      <c r="C6" s="92">
        <v>17264</v>
      </c>
      <c r="D6" s="115">
        <v>4203.9380433271544</v>
      </c>
      <c r="E6" s="93"/>
    </row>
    <row r="7" spans="1:13" ht="50.25" customHeight="1" x14ac:dyDescent="0.2">
      <c r="A7" s="205"/>
      <c r="B7" s="146" t="s">
        <v>107</v>
      </c>
      <c r="C7" s="97">
        <v>8396</v>
      </c>
      <c r="D7" s="98">
        <v>4381.4799999999996</v>
      </c>
      <c r="E7" s="121" t="s">
        <v>390</v>
      </c>
      <c r="F7" s="85">
        <v>32</v>
      </c>
    </row>
    <row r="8" spans="1:13" ht="60.75" customHeight="1" x14ac:dyDescent="0.2">
      <c r="A8" s="205"/>
      <c r="B8" s="89" t="s">
        <v>82</v>
      </c>
      <c r="C8" s="97">
        <v>8493</v>
      </c>
      <c r="D8" s="98">
        <v>4288.21</v>
      </c>
      <c r="E8" s="121" t="s">
        <v>391</v>
      </c>
      <c r="F8" s="85">
        <v>34</v>
      </c>
    </row>
    <row r="9" spans="1:13" ht="17.25" customHeight="1" x14ac:dyDescent="0.2">
      <c r="A9" s="205"/>
      <c r="B9" s="90" t="s">
        <v>86</v>
      </c>
      <c r="C9" s="99">
        <v>574</v>
      </c>
      <c r="D9" s="100">
        <v>4178.53</v>
      </c>
      <c r="E9" s="120" t="s">
        <v>392</v>
      </c>
      <c r="F9" s="85">
        <v>31</v>
      </c>
    </row>
    <row r="10" spans="1:13" ht="17.25" customHeight="1" x14ac:dyDescent="0.2">
      <c r="A10" s="163" t="s">
        <v>15</v>
      </c>
      <c r="B10" s="166" t="s">
        <v>181</v>
      </c>
      <c r="C10" s="99">
        <v>29</v>
      </c>
      <c r="D10" s="100">
        <v>3791.73</v>
      </c>
      <c r="E10" s="120" t="s">
        <v>32</v>
      </c>
      <c r="F10" s="85"/>
      <c r="J10" s="164"/>
    </row>
    <row r="11" spans="1:13" ht="17.25" customHeight="1" x14ac:dyDescent="0.2">
      <c r="A11" s="94" t="s">
        <v>16</v>
      </c>
      <c r="B11" s="95" t="s">
        <v>83</v>
      </c>
      <c r="C11" s="101">
        <v>15804</v>
      </c>
      <c r="D11" s="102">
        <v>3914.23</v>
      </c>
      <c r="E11" s="119" t="s">
        <v>393</v>
      </c>
      <c r="F11" s="85">
        <v>30</v>
      </c>
    </row>
    <row r="12" spans="1:13" ht="17.25" customHeight="1" x14ac:dyDescent="0.2">
      <c r="A12" s="163" t="s">
        <v>17</v>
      </c>
      <c r="B12" s="95" t="s">
        <v>84</v>
      </c>
      <c r="C12" s="103">
        <v>3682</v>
      </c>
      <c r="D12" s="104">
        <v>2502.4</v>
      </c>
      <c r="E12" s="119" t="s">
        <v>394</v>
      </c>
      <c r="F12" s="85">
        <v>33</v>
      </c>
      <c r="M12" s="165"/>
    </row>
    <row r="13" spans="1:13" ht="17.25" customHeight="1" x14ac:dyDescent="0.2">
      <c r="A13" s="163" t="s">
        <v>18</v>
      </c>
      <c r="B13" s="95" t="s">
        <v>85</v>
      </c>
      <c r="C13" s="103">
        <v>2733</v>
      </c>
      <c r="D13" s="104">
        <v>3986.64</v>
      </c>
      <c r="E13" s="119" t="s">
        <v>395</v>
      </c>
      <c r="F13" s="85">
        <v>33</v>
      </c>
      <c r="M13" s="165"/>
    </row>
    <row r="14" spans="1:13" ht="27" customHeight="1" x14ac:dyDescent="0.25">
      <c r="A14" s="163" t="s">
        <v>19</v>
      </c>
      <c r="B14" s="95" t="s">
        <v>146</v>
      </c>
      <c r="C14" s="105">
        <v>71160</v>
      </c>
      <c r="D14" s="102">
        <v>5949.41</v>
      </c>
      <c r="E14" s="119" t="s">
        <v>396</v>
      </c>
      <c r="F14" s="85">
        <v>19</v>
      </c>
      <c r="G14" s="161"/>
    </row>
    <row r="15" spans="1:13" ht="39" customHeight="1" x14ac:dyDescent="0.2">
      <c r="A15" s="163" t="s">
        <v>20</v>
      </c>
      <c r="B15" s="95" t="s">
        <v>104</v>
      </c>
      <c r="C15" s="106">
        <v>45184</v>
      </c>
      <c r="D15" s="102">
        <v>2793.56</v>
      </c>
      <c r="E15" s="119" t="s">
        <v>397</v>
      </c>
      <c r="F15" s="85">
        <v>28</v>
      </c>
    </row>
    <row r="16" spans="1:13" ht="17.25" customHeight="1" x14ac:dyDescent="0.2">
      <c r="A16" s="163" t="s">
        <v>21</v>
      </c>
      <c r="B16" s="95" t="s">
        <v>96</v>
      </c>
      <c r="C16" s="103">
        <v>5150</v>
      </c>
      <c r="D16" s="104">
        <v>3312.24</v>
      </c>
      <c r="E16" s="120" t="s">
        <v>32</v>
      </c>
      <c r="F16" s="85">
        <v>28</v>
      </c>
    </row>
    <row r="17" spans="1:11" ht="22.5" customHeight="1" x14ac:dyDescent="0.2">
      <c r="A17" s="163" t="s">
        <v>22</v>
      </c>
      <c r="B17" s="95" t="s">
        <v>103</v>
      </c>
      <c r="C17" s="107">
        <v>149</v>
      </c>
      <c r="D17" s="108">
        <v>3251.69</v>
      </c>
      <c r="E17" s="119" t="s">
        <v>398</v>
      </c>
      <c r="F17" s="85">
        <v>38</v>
      </c>
      <c r="G17" s="86"/>
    </row>
    <row r="18" spans="1:11" ht="17.25" customHeight="1" x14ac:dyDescent="0.2">
      <c r="A18" s="163" t="s">
        <v>23</v>
      </c>
      <c r="B18" s="96" t="s">
        <v>87</v>
      </c>
      <c r="C18" s="109">
        <v>8849</v>
      </c>
      <c r="D18" s="108">
        <v>2938.4</v>
      </c>
      <c r="E18" s="124" t="s">
        <v>399</v>
      </c>
      <c r="F18" s="85">
        <v>29</v>
      </c>
    </row>
    <row r="19" spans="1:11" ht="26.25" customHeight="1" x14ac:dyDescent="0.2">
      <c r="A19" s="163" t="s">
        <v>24</v>
      </c>
      <c r="B19" s="95" t="s">
        <v>97</v>
      </c>
      <c r="C19" s="103">
        <v>676</v>
      </c>
      <c r="D19" s="104">
        <v>10067.9</v>
      </c>
      <c r="E19" s="119" t="s">
        <v>400</v>
      </c>
      <c r="F19" s="85">
        <v>33</v>
      </c>
    </row>
    <row r="20" spans="1:11" ht="26.25" customHeight="1" x14ac:dyDescent="0.2">
      <c r="A20" s="163" t="s">
        <v>25</v>
      </c>
      <c r="B20" s="95" t="s">
        <v>102</v>
      </c>
      <c r="C20" s="103">
        <v>92</v>
      </c>
      <c r="D20" s="104">
        <v>3362.75</v>
      </c>
      <c r="E20" s="119" t="s">
        <v>129</v>
      </c>
      <c r="F20" s="85">
        <v>29</v>
      </c>
    </row>
    <row r="21" spans="1:11" ht="24" customHeight="1" x14ac:dyDescent="0.2">
      <c r="A21" s="163" t="s">
        <v>26</v>
      </c>
      <c r="B21" s="95" t="s">
        <v>105</v>
      </c>
      <c r="C21" s="103">
        <v>31</v>
      </c>
      <c r="D21" s="104">
        <v>3767.31</v>
      </c>
      <c r="E21" s="120" t="s">
        <v>32</v>
      </c>
      <c r="F21" s="85" t="str">
        <f t="shared" ref="F21" si="0">LEFT(E21,3)</f>
        <v>−</v>
      </c>
    </row>
    <row r="22" spans="1:11" ht="17.25" customHeight="1" x14ac:dyDescent="0.2">
      <c r="A22" s="163" t="s">
        <v>27</v>
      </c>
      <c r="B22" s="95" t="s">
        <v>98</v>
      </c>
      <c r="C22" s="103">
        <v>136</v>
      </c>
      <c r="D22" s="104">
        <v>9185.2199999999993</v>
      </c>
      <c r="E22" s="119" t="s">
        <v>401</v>
      </c>
      <c r="F22" s="85">
        <v>42</v>
      </c>
    </row>
    <row r="23" spans="1:11" s="86" customFormat="1" ht="17.25" customHeight="1" x14ac:dyDescent="0.2">
      <c r="A23" s="163" t="s">
        <v>28</v>
      </c>
      <c r="B23" s="95" t="s">
        <v>88</v>
      </c>
      <c r="C23" s="103">
        <v>254</v>
      </c>
      <c r="D23" s="104">
        <v>3957.86</v>
      </c>
      <c r="E23" s="119" t="s">
        <v>123</v>
      </c>
      <c r="F23" s="85">
        <v>30</v>
      </c>
      <c r="H23" s="78"/>
      <c r="K23" s="160"/>
    </row>
    <row r="24" spans="1:11" s="86" customFormat="1" ht="17.25" customHeight="1" x14ac:dyDescent="0.2">
      <c r="A24" s="163" t="s">
        <v>29</v>
      </c>
      <c r="B24" s="95" t="s">
        <v>99</v>
      </c>
      <c r="C24" s="103">
        <v>860</v>
      </c>
      <c r="D24" s="104">
        <v>3204.86</v>
      </c>
      <c r="E24" s="119" t="s">
        <v>402</v>
      </c>
      <c r="F24" s="85">
        <v>28</v>
      </c>
      <c r="H24" s="78"/>
      <c r="K24" s="160"/>
    </row>
    <row r="25" spans="1:11" ht="26.25" customHeight="1" x14ac:dyDescent="0.2">
      <c r="A25" s="163" t="s">
        <v>30</v>
      </c>
      <c r="B25" s="95" t="s">
        <v>100</v>
      </c>
      <c r="C25" s="105">
        <v>182</v>
      </c>
      <c r="D25" s="102">
        <v>2127.41</v>
      </c>
      <c r="E25" s="119" t="s">
        <v>403</v>
      </c>
      <c r="F25" s="85">
        <v>30</v>
      </c>
    </row>
    <row r="26" spans="1:11" ht="17.25" customHeight="1" x14ac:dyDescent="0.2">
      <c r="A26" s="163" t="s">
        <v>180</v>
      </c>
      <c r="B26" s="95" t="s">
        <v>101</v>
      </c>
      <c r="C26" s="105">
        <v>6749</v>
      </c>
      <c r="D26" s="102">
        <v>3293.97</v>
      </c>
      <c r="E26" s="120" t="s">
        <v>404</v>
      </c>
      <c r="F26" s="85">
        <v>7</v>
      </c>
    </row>
    <row r="27" spans="1:11" ht="18.75" customHeight="1" x14ac:dyDescent="0.2">
      <c r="A27" s="202" t="s">
        <v>60</v>
      </c>
      <c r="B27" s="203"/>
      <c r="C27" s="110">
        <v>179183</v>
      </c>
      <c r="D27" s="111" t="s">
        <v>1</v>
      </c>
      <c r="E27" s="111" t="s">
        <v>1</v>
      </c>
    </row>
    <row r="28" spans="1:11" x14ac:dyDescent="0.2">
      <c r="A28" s="169" t="s">
        <v>182</v>
      </c>
      <c r="B28" s="168"/>
      <c r="C28" s="87"/>
      <c r="D28" s="88"/>
    </row>
    <row r="29" spans="1:11" ht="15.75" x14ac:dyDescent="0.2">
      <c r="K29" s="167"/>
    </row>
  </sheetData>
  <mergeCells count="4">
    <mergeCell ref="A1:E1"/>
    <mergeCell ref="A27:B27"/>
    <mergeCell ref="C3:E3"/>
    <mergeCell ref="A6:A9"/>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2020-07-20T12:19:16Z</cp:lastPrinted>
  <dcterms:created xsi:type="dcterms:W3CDTF">2018-09-19T07:11:38Z</dcterms:created>
  <dcterms:modified xsi:type="dcterms:W3CDTF">2020-08-20T09:21:08Z</dcterms:modified>
</cp:coreProperties>
</file>