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0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Q49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<sst xmlns="http://schemas.openxmlformats.org/spreadsheetml/2006/main" count="513" uniqueCount="394">
  <si>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</si>
  <si>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</si>
  <si>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</si>
  <si>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</si>
  <si>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</si>
  <si>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</si>
  <si>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</si>
  <si>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</si>
  <si>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</si>
  <si>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</si>
  <si>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</si>
  <si>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</si>
  <si>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</si>
  <si>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</si>
  <si>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</si>
  <si>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</si>
  <si>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</si>
  <si>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</si>
  <si>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t>odnos broja korisnika mirovina i osiguranika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</si>
  <si>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</si>
  <si>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</si>
  <si>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</si>
  <si>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</si>
  <si>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</si>
  <si>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</si>
  <si>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</si>
  <si>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</si>
  <si>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</si>
  <si>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</si>
  <si>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</si>
  <si>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</si>
  <si>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</si>
  <si>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</si>
  <si>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</si>
  <si>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</si>
  <si>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</si>
  <si>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</si>
  <si>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</si>
  <si>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</si>
  <si>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</si>
  <si>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</si>
  <si>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</si>
  <si>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</si>
  <si>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</si>
  <si>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</si>
  <si>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</si>
  <si>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</si>
  <si>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</si>
  <si>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</si>
  <si>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</si>
  <si>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</si>
  <si>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</si>
  <si>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</si>
  <si>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</si>
  <si>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</si>
  <si>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</si>
  <si>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</si>
  <si>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</si>
  <si>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</si>
  <si>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</si>
  <si>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</si>
  <si>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</si>
  <si>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</si>
  <si>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</si>
  <si>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</si>
  <si>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</si>
  <si>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</si>
  <si>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</si>
  <si>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</si>
  <si>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</si>
  <si>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</si>
  <si>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</si>
  <si>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</si>
  <si>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</si>
  <si>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</si>
  <si>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</si>
  <si>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</si>
  <si>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</si>
  <si>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</si>
  <si>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</si>
  <si>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</si>
  <si>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</si>
  <si>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</si>
  <si>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</si>
  <si>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</si>
  <si>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</si>
  <si>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</si>
  <si>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</si>
  <si>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</si>
  <si>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</si>
  <si>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</si>
  <si>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</si>
  <si>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</si>
  <si>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</si>
  <si>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</si>
  <si>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</si>
  <si>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</si>
  <si>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</si>
  <si>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</si>
  <si>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</si>
  <si>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</si>
  <si>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>−</t>
  </si>
  <si>
    <t>45 07 02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</si>
  <si>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2020.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</si>
  <si>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t xml:space="preserve"> 61 08 </t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</si>
  <si>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2020.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</si>
  <si>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</si>
  <si>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2020. - u milijardama kuna (plan)</t>
    </r>
  </si>
  <si>
    <r>
      <t xml:space="preserve">Ukupni rashodi za 2020.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</si>
  <si>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 xml:space="preserve"> 74 02 </t>
  </si>
  <si>
    <t xml:space="preserve"> 74 07 </t>
  </si>
  <si>
    <t xml:space="preserve"> 63 09 </t>
  </si>
  <si>
    <t xml:space="preserve"> 62 06 </t>
  </si>
  <si>
    <t>02 09 12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</si>
  <si>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</si>
  <si>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 xml:space="preserve"> 72 07 </t>
  </si>
  <si>
    <t xml:space="preserve"> 74 11 </t>
  </si>
  <si>
    <t xml:space="preserve"> 72 05 </t>
  </si>
  <si>
    <t>18.</t>
  </si>
  <si>
    <t>Korisnici koji pravo na mirovinu ostvaruju prema Zakonu o vatrogastvu (NN 125/19)*</t>
  </si>
  <si>
    <t>* Od lipnja 2020. u primjeni je Zakon o vatrogastvu (NN 125/19).</t>
  </si>
  <si>
    <t xml:space="preserve"> 61 07 </t>
  </si>
  <si>
    <t xml:space="preserve"> 62 11 </t>
  </si>
  <si>
    <t xml:space="preserve"> 62 08 </t>
  </si>
  <si>
    <t xml:space="preserve"> 73 11 </t>
  </si>
  <si>
    <t xml:space="preserve"> 73 09 </t>
  </si>
  <si>
    <t xml:space="preserve"> 64 03 </t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</si>
  <si>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01.07.2020.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</si>
  <si>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01.07.2020. </t>
    </r>
  </si>
  <si>
    <t>23 03 23</t>
  </si>
  <si>
    <t xml:space="preserve"> 72 06 </t>
  </si>
  <si>
    <t xml:space="preserve"> 72 03 </t>
  </si>
  <si>
    <t xml:space="preserve"> 63 07 </t>
  </si>
  <si>
    <t xml:space="preserve">   21 03   </t>
  </si>
  <si>
    <t>35 06 01</t>
  </si>
  <si>
    <t xml:space="preserve"> 71 08 </t>
  </si>
  <si>
    <t xml:space="preserve"> 59 08 </t>
  </si>
  <si>
    <t xml:space="preserve"> 62 00 </t>
  </si>
  <si>
    <t>16 02 19</t>
  </si>
  <si>
    <t>32 06 12</t>
  </si>
  <si>
    <t>30 09 09</t>
  </si>
  <si>
    <t xml:space="preserve"> 65 04 </t>
  </si>
  <si>
    <t xml:space="preserve"> 72 10 </t>
  </si>
  <si>
    <t xml:space="preserve"> 71 04 </t>
  </si>
  <si>
    <t xml:space="preserve"> 59 00 </t>
  </si>
  <si>
    <t xml:space="preserve"> 54 02 </t>
  </si>
  <si>
    <t xml:space="preserve"> 58 09 </t>
  </si>
  <si>
    <t>15 03 13</t>
  </si>
  <si>
    <t>28 05 02</t>
  </si>
  <si>
    <t>19 10 28</t>
  </si>
  <si>
    <t>16 00 25</t>
  </si>
  <si>
    <t>21 06 21</t>
  </si>
  <si>
    <t>32 04 12</t>
  </si>
  <si>
    <t>39 06 14</t>
  </si>
  <si>
    <t>39 11 26</t>
  </si>
  <si>
    <t>29 07 17</t>
  </si>
  <si>
    <t>31 01 04</t>
  </si>
  <si>
    <t xml:space="preserve"> 41 11 11  </t>
  </si>
  <si>
    <t xml:space="preserve"> 29 01 06  </t>
  </si>
  <si>
    <t>PREGLED OSNOVNIH PODATAKA O STANJU U SUSTAVU MIROVINSKOG OSIGURANJA za prosinac 2020. (isplata u siječnju 2021.)</t>
  </si>
  <si>
    <t>31 07 29</t>
  </si>
  <si>
    <t>42 06 22</t>
  </si>
  <si>
    <t>24 10 05</t>
  </si>
  <si>
    <t>31 04 24</t>
  </si>
  <si>
    <t>35 11 23</t>
  </si>
  <si>
    <t>35 06 00</t>
  </si>
  <si>
    <t>21 10 29</t>
  </si>
  <si>
    <t xml:space="preserve"> 42 07 05 </t>
  </si>
  <si>
    <t xml:space="preserve"> 42 02 18 </t>
  </si>
  <si>
    <t>27 00 27</t>
  </si>
  <si>
    <t>37 06 19</t>
  </si>
  <si>
    <t xml:space="preserve"> 67 10 </t>
  </si>
  <si>
    <t xml:space="preserve"> 62 07 </t>
  </si>
  <si>
    <t xml:space="preserve"> 61 10 </t>
  </si>
  <si>
    <t>31 06 27</t>
  </si>
  <si>
    <t>24 06 15</t>
  </si>
  <si>
    <t>31 03 14</t>
  </si>
  <si>
    <t>35 09 11</t>
  </si>
  <si>
    <t>32 04 21</t>
  </si>
  <si>
    <t>22 00 00</t>
  </si>
  <si>
    <t>28 04 01</t>
  </si>
  <si>
    <t>30 06 13</t>
  </si>
  <si>
    <t xml:space="preserve"> 42 07 09 </t>
  </si>
  <si>
    <t xml:space="preserve"> 65 03 </t>
  </si>
  <si>
    <t xml:space="preserve"> 67 04 </t>
  </si>
  <si>
    <t xml:space="preserve"> 72 08 </t>
  </si>
  <si>
    <t xml:space="preserve"> 42 02 25 </t>
  </si>
  <si>
    <t>26 09 10</t>
  </si>
  <si>
    <t>37 08 04</t>
  </si>
  <si>
    <t xml:space="preserve"> 36 11 17 </t>
  </si>
  <si>
    <t xml:space="preserve"> 35 01 25 </t>
  </si>
  <si>
    <t xml:space="preserve"> 59 09 </t>
  </si>
  <si>
    <t xml:space="preserve"> 34 11 24 </t>
  </si>
  <si>
    <t xml:space="preserve"> 24 04 21 </t>
  </si>
  <si>
    <t xml:space="preserve"> 61 05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</si>
  <si>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31.12.2020.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</si>
  <si>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31.12.2020.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</si>
  <si>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studeni 2020. (izvor: DZS)</t>
    </r>
  </si>
  <si>
    <t>stanje podataka: 31. prosinca 2020.</t>
  </si>
  <si>
    <t>15 00 04</t>
  </si>
  <si>
    <t>16 02 25</t>
  </si>
  <si>
    <t>13 10 27</t>
  </si>
  <si>
    <t>16 06 22</t>
  </si>
  <si>
    <t>15 04 05</t>
  </si>
  <si>
    <t>16 04 11</t>
  </si>
  <si>
    <t>13 02 16</t>
  </si>
  <si>
    <t>17 07 27</t>
  </si>
  <si>
    <t>18 00 21</t>
  </si>
  <si>
    <t>14 11 21</t>
  </si>
  <si>
    <t>18 01 28</t>
  </si>
  <si>
    <t>25 01 02</t>
  </si>
  <si>
    <t>25 05 23</t>
  </si>
  <si>
    <t>21 04 08</t>
  </si>
  <si>
    <t>27 05 19</t>
  </si>
  <si>
    <t>28 11 09</t>
  </si>
  <si>
    <t>30 00 10</t>
  </si>
  <si>
    <t>29 01 20</t>
  </si>
  <si>
    <t>33 04 01</t>
  </si>
  <si>
    <t>34 03 10</t>
  </si>
  <si>
    <t>25 06 20</t>
  </si>
  <si>
    <t>33 08 08</t>
  </si>
  <si>
    <t>34 10 11</t>
  </si>
  <si>
    <t>35 05 00</t>
  </si>
  <si>
    <t>26 09 04</t>
  </si>
  <si>
    <t>35 10 14</t>
  </si>
  <si>
    <t>36 05 05</t>
  </si>
  <si>
    <t>36 09 19</t>
  </si>
  <si>
    <t>28 05 10</t>
  </si>
  <si>
    <t>36 05 02</t>
  </si>
  <si>
    <t>37 08 26</t>
  </si>
  <si>
    <t>38 00 16</t>
  </si>
  <si>
    <t>29 05 18</t>
  </si>
  <si>
    <t>36 08 16</t>
  </si>
  <si>
    <t>38 07 23</t>
  </si>
  <si>
    <t>38 11 02</t>
  </si>
  <si>
    <t>29 04 28</t>
  </si>
  <si>
    <t>37 03 01</t>
  </si>
  <si>
    <t>38 06 26</t>
  </si>
  <si>
    <t>38 09 22</t>
  </si>
  <si>
    <t>29 04 14</t>
  </si>
  <si>
    <t>37 08 13</t>
  </si>
  <si>
    <t>38 05 16</t>
  </si>
  <si>
    <t>28 10 19</t>
  </si>
  <si>
    <t>39 00 01</t>
  </si>
  <si>
    <t>38 09 09</t>
  </si>
  <si>
    <t>38 08 27</t>
  </si>
  <si>
    <t>29 09 02</t>
  </si>
  <si>
    <t>41 11 09</t>
  </si>
  <si>
    <t>40 08 14</t>
  </si>
  <si>
    <t>40 09 02</t>
  </si>
  <si>
    <t>28 10 08</t>
  </si>
  <si>
    <t>40 09 06</t>
  </si>
  <si>
    <t>13 08 16</t>
  </si>
  <si>
    <t>10 10 29</t>
  </si>
  <si>
    <t>15 01 15</t>
  </si>
  <si>
    <t>16 04 27</t>
  </si>
  <si>
    <t>10 01 12</t>
  </si>
  <si>
    <t>12 00 11</t>
  </si>
  <si>
    <t>17 02 27</t>
  </si>
  <si>
    <t>18 05 16</t>
  </si>
  <si>
    <t>11 00 17</t>
  </si>
  <si>
    <t>16 07 07</t>
  </si>
  <si>
    <t>21 10 12</t>
  </si>
  <si>
    <t>22 01 19</t>
  </si>
  <si>
    <t>14 06 13</t>
  </si>
  <si>
    <t>22 05 22</t>
  </si>
  <si>
    <t>24 02 27</t>
  </si>
  <si>
    <t>24 09 28</t>
  </si>
  <si>
    <t>13 09 17</t>
  </si>
  <si>
    <t>25 00 02</t>
  </si>
  <si>
    <t>31 01 15</t>
  </si>
  <si>
    <t>31 10 03</t>
  </si>
  <si>
    <t>20 06 28</t>
  </si>
  <si>
    <t>30 05 11</t>
  </si>
  <si>
    <t>32 04 27</t>
  </si>
  <si>
    <t>32 08 19</t>
  </si>
  <si>
    <t>23 01 16</t>
  </si>
  <si>
    <t>32 10 19</t>
  </si>
  <si>
    <t>33 06 11</t>
  </si>
  <si>
    <t>33 09 18</t>
  </si>
  <si>
    <t>24 02 15</t>
  </si>
  <si>
    <t>33 08 28</t>
  </si>
  <si>
    <t>34 06 20</t>
  </si>
  <si>
    <t>34 09 06</t>
  </si>
  <si>
    <t>26 03 00</t>
  </si>
  <si>
    <t>34 05 13</t>
  </si>
  <si>
    <t>34 11 15</t>
  </si>
  <si>
    <t>35 01 06</t>
  </si>
  <si>
    <t>26 10 18</t>
  </si>
  <si>
    <t>35 04 18</t>
  </si>
  <si>
    <t>34 09 24</t>
  </si>
  <si>
    <t>34 10 21</t>
  </si>
  <si>
    <t>26 02 29</t>
  </si>
  <si>
    <t>36 02 20</t>
  </si>
  <si>
    <t>34 10 26</t>
  </si>
  <si>
    <t>34 11 24</t>
  </si>
  <si>
    <t>28 04 19</t>
  </si>
  <si>
    <t>36 07 25</t>
  </si>
  <si>
    <t>35 05 26</t>
  </si>
  <si>
    <t>35 07 03</t>
  </si>
  <si>
    <t>28 06 20</t>
  </si>
  <si>
    <t>39 04 15</t>
  </si>
  <si>
    <t>36 04 09</t>
  </si>
  <si>
    <t>36 06 05</t>
  </si>
  <si>
    <t>27 10 16</t>
  </si>
  <si>
    <t>28 09 27</t>
  </si>
  <si>
    <t>30 01 27</t>
  </si>
  <si>
    <t>18 01 25</t>
  </si>
  <si>
    <t>25 05 27</t>
  </si>
  <si>
    <t>15 00 21</t>
  </si>
  <si>
    <t>13 11 00</t>
  </si>
  <si>
    <t>17 04 14</t>
  </si>
  <si>
    <t>15 06 05</t>
  </si>
  <si>
    <t>13 04 09</t>
  </si>
  <si>
    <t>16 05 25</t>
  </si>
  <si>
    <t>17 08 12</t>
  </si>
  <si>
    <t>18 00 08</t>
  </si>
  <si>
    <t>15 00 26</t>
  </si>
  <si>
    <t>18 04 21</t>
  </si>
  <si>
    <t>25 05 22</t>
  </si>
  <si>
    <t>25 10 13</t>
  </si>
  <si>
    <t>28 07 01</t>
  </si>
  <si>
    <t>30 11 28</t>
  </si>
  <si>
    <t>24 09 12</t>
  </si>
  <si>
    <t>31 08 22</t>
  </si>
  <si>
    <t>34 03 01</t>
  </si>
  <si>
    <t>35 05 16</t>
  </si>
  <si>
    <t>26 03 28</t>
  </si>
  <si>
    <t>35 10 07</t>
  </si>
  <si>
    <t>27 03 26</t>
  </si>
  <si>
    <t>36 08 14</t>
  </si>
  <si>
    <t>37 09 04</t>
  </si>
  <si>
    <t>38 03 14</t>
  </si>
  <si>
    <t>37 01 13</t>
  </si>
  <si>
    <t>39 01 13</t>
  </si>
  <si>
    <t>30 10 13</t>
  </si>
  <si>
    <t>37 04 23</t>
  </si>
  <si>
    <t>40 00 02</t>
  </si>
  <si>
    <t>40 04 09</t>
  </si>
  <si>
    <t>30 10 10</t>
  </si>
  <si>
    <t>37 08 21</t>
  </si>
  <si>
    <t>39 11 20</t>
  </si>
  <si>
    <t>40 03 24</t>
  </si>
  <si>
    <t>30 09 15</t>
  </si>
  <si>
    <t>38 00 05</t>
  </si>
  <si>
    <t>39 09 20</t>
  </si>
  <si>
    <t>29 02 08</t>
  </si>
  <si>
    <t>39 04 01</t>
  </si>
  <si>
    <t>39 11 21</t>
  </si>
  <si>
    <t>39 11 05</t>
  </si>
  <si>
    <t>30 10 09</t>
  </si>
  <si>
    <t>42 00 27</t>
  </si>
  <si>
    <t>41 03 02</t>
  </si>
  <si>
    <t>41 03 16</t>
  </si>
  <si>
    <t>29 10 23</t>
  </si>
  <si>
    <t>40 08 24</t>
  </si>
  <si>
    <t>33 02 21</t>
  </si>
  <si>
    <t>22 04 18</t>
  </si>
  <si>
    <t>29 03 01</t>
  </si>
  <si>
    <t xml:space="preserve"> 32 00 16  </t>
  </si>
  <si>
    <t xml:space="preserve"> 35 00 28  </t>
  </si>
  <si>
    <t xml:space="preserve"> 31 00 03  </t>
  </si>
  <si>
    <t>30 09 02</t>
  </si>
  <si>
    <t xml:space="preserve"> 33 01 13  </t>
  </si>
  <si>
    <t xml:space="preserve"> 33 02 20  </t>
  </si>
  <si>
    <t>18 07 22</t>
  </si>
  <si>
    <t>29 00 17</t>
  </si>
  <si>
    <t xml:space="preserve"> 38 01 19  </t>
  </si>
  <si>
    <t xml:space="preserve"> 29 05 24  </t>
  </si>
  <si>
    <t xml:space="preserve"> 33 00 05  </t>
  </si>
  <si>
    <t xml:space="preserve"> 28 09 01  </t>
  </si>
  <si>
    <t xml:space="preserve"> 29 08 06  </t>
  </si>
  <si>
    <t xml:space="preserve"> 27 09 02  </t>
  </si>
  <si>
    <t>06 11 25</t>
  </si>
  <si>
    <t>1:1,24</t>
  </si>
  <si>
    <t xml:space="preserve"> 30 08 08 </t>
  </si>
  <si>
    <t xml:space="preserve"> 42 01 26 </t>
  </si>
  <si>
    <t xml:space="preserve"> 32 09 01 </t>
  </si>
  <si>
    <t xml:space="preserve"> 33 07 21 </t>
  </si>
  <si>
    <t xml:space="preserve"> 24 01 01 </t>
  </si>
  <si>
    <t xml:space="preserve"> 29 09 07 </t>
  </si>
  <si>
    <t xml:space="preserve"> 32 05 00 </t>
  </si>
  <si>
    <t xml:space="preserve"> 62 05 </t>
  </si>
  <si>
    <t xml:space="preserve"> 31 04 03 </t>
  </si>
  <si>
    <t xml:space="preserve"> 42 01 13 </t>
  </si>
  <si>
    <t xml:space="preserve"> 33 06 04 </t>
  </si>
  <si>
    <t xml:space="preserve"> 36 10 16 </t>
  </si>
  <si>
    <t xml:space="preserve"> 34 03 11 </t>
  </si>
  <si>
    <t xml:space="preserve"> 29 10 24 </t>
  </si>
  <si>
    <t xml:space="preserve"> 32 11 01 </t>
  </si>
  <si>
    <t xml:space="preserve"> 64 00 </t>
  </si>
  <si>
    <t xml:space="preserve"> 53 08 </t>
  </si>
  <si>
    <t xml:space="preserve">   19 03   </t>
  </si>
  <si>
    <t xml:space="preserve">   18 08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</si>
</sst>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2020. godini prema Zakonu o mirovinskom osiguranju - NOVI KORISNICI</c:v>
                </c:pt>
                <c:pt idx="1">
                  <c:v>Korisnici mirovina kojima je u 2020.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50008</c:v>
                </c:pt>
                <c:pt idx="1">
                  <c:v>54578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55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 i osiguranika </a:t>
            </a:r>
            <a:r>
              <a:rPr lang="hr-HR" sz="1200">
                <a:solidFill>
                  <a:srgbClr val="FF0000"/>
                </a:solidFill>
              </a:rPr>
              <a:t>1:1,24</a:t>
            </a:r>
          </a:p>
        </c:rich>
      </c:tx>
      <c:layout>
        <c:manualLayout>
          <c:xMode val="edge"/>
          <c:yMode val="edge"/>
          <c:x val="0.1416225480198082"/>
          <c:y val="5.74166340208534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31.12.2020.</c:v>
                </c:pt>
                <c:pt idx="1">
                  <c:v>broj korisnika mirovine 31.12.2020.</c:v>
                </c:pt>
              </c:strCache>
            </c:strRef>
          </c:cat>
          <c:val>
            <c:numRef>
              <c:f>'stranica 1 i 2'!$C$45:$C$46</c:f>
              <c:numCache>
                <c:formatCode>#,##0</c:formatCode>
                <c:ptCount val="2"/>
                <c:pt idx="0">
                  <c:v>1536300</c:v>
                </c:pt>
                <c:pt idx="1">
                  <c:v>1241085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31.12.2020.</c:v>
                </c:pt>
                <c:pt idx="1">
                  <c:v>broj korisnika mirovine 31.12.2020.</c:v>
                </c:pt>
              </c:strCache>
            </c:strRef>
          </c:cat>
          <c:val>
            <c:numRef>
              <c:f>'stranica 1 i 2'!$D$45:$D$46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2878.72</c:v>
                </c:pt>
                <c:pt idx="1">
                  <c:v>2939.9482437996512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2878.72</c:v>
                </c:pt>
                <c:pt idx="1">
                  <c:v>2939.9482437996512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41.945504881247267</c:v>
                </c:pt>
                <c:pt idx="1">
                  <c:v>42.837654725333692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3359</c:v>
                </c:pt>
                <c:pt idx="1">
                  <c:v>23253</c:v>
                </c:pt>
                <c:pt idx="2">
                  <c:v>93575</c:v>
                </c:pt>
                <c:pt idx="3">
                  <c:v>142811</c:v>
                </c:pt>
                <c:pt idx="4">
                  <c:v>196079</c:v>
                </c:pt>
                <c:pt idx="5">
                  <c:v>147795</c:v>
                </c:pt>
                <c:pt idx="6">
                  <c:v>110577</c:v>
                </c:pt>
                <c:pt idx="7">
                  <c:v>77904</c:v>
                </c:pt>
                <c:pt idx="8">
                  <c:v>61645</c:v>
                </c:pt>
                <c:pt idx="9">
                  <c:v>38942</c:v>
                </c:pt>
                <c:pt idx="10">
                  <c:v>39714</c:v>
                </c:pt>
                <c:pt idx="11">
                  <c:v>18040</c:v>
                </c:pt>
                <c:pt idx="12">
                  <c:v>7055</c:v>
                </c:pt>
                <c:pt idx="13">
                  <c:v>7834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116</c:v>
                </c:pt>
                <c:pt idx="1">
                  <c:v>9744</c:v>
                </c:pt>
                <c:pt idx="2">
                  <c:v>8361</c:v>
                </c:pt>
                <c:pt idx="3">
                  <c:v>14998</c:v>
                </c:pt>
                <c:pt idx="4">
                  <c:v>59437</c:v>
                </c:pt>
                <c:pt idx="5">
                  <c:v>43526</c:v>
                </c:pt>
                <c:pt idx="6">
                  <c:v>32146</c:v>
                </c:pt>
                <c:pt idx="7">
                  <c:v>24807</c:v>
                </c:pt>
                <c:pt idx="8">
                  <c:v>19061</c:v>
                </c:pt>
                <c:pt idx="9">
                  <c:v>10608</c:v>
                </c:pt>
                <c:pt idx="10">
                  <c:v>10783</c:v>
                </c:pt>
                <c:pt idx="11">
                  <c:v>4920</c:v>
                </c:pt>
                <c:pt idx="12">
                  <c:v>1881</c:v>
                </c:pt>
                <c:pt idx="13">
                  <c:v>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3243</c:v>
                </c:pt>
                <c:pt idx="1">
                  <c:v>13509</c:v>
                </c:pt>
                <c:pt idx="2">
                  <c:v>85214</c:v>
                </c:pt>
                <c:pt idx="3">
                  <c:v>127813</c:v>
                </c:pt>
                <c:pt idx="4">
                  <c:v>136642</c:v>
                </c:pt>
                <c:pt idx="5">
                  <c:v>104269</c:v>
                </c:pt>
                <c:pt idx="6">
                  <c:v>78431</c:v>
                </c:pt>
                <c:pt idx="7">
                  <c:v>53097</c:v>
                </c:pt>
                <c:pt idx="8">
                  <c:v>42584</c:v>
                </c:pt>
                <c:pt idx="9">
                  <c:v>28334</c:v>
                </c:pt>
                <c:pt idx="10">
                  <c:v>28931</c:v>
                </c:pt>
                <c:pt idx="11">
                  <c:v>13120</c:v>
                </c:pt>
                <c:pt idx="12">
                  <c:v>5174</c:v>
                </c:pt>
                <c:pt idx="13">
                  <c:v>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8221</c:v>
                </c:pt>
                <c:pt idx="1">
                  <c:v>8646</c:v>
                </c:pt>
                <c:pt idx="2">
                  <c:v>595</c:v>
                </c:pt>
                <c:pt idx="3">
                  <c:v>68</c:v>
                </c:pt>
                <c:pt idx="4" formatCode="0">
                  <c:v>15866</c:v>
                </c:pt>
                <c:pt idx="5">
                  <c:v>3345</c:v>
                </c:pt>
                <c:pt idx="6">
                  <c:v>2623</c:v>
                </c:pt>
                <c:pt idx="7">
                  <c:v>71031</c:v>
                </c:pt>
                <c:pt idx="8">
                  <c:v>46832</c:v>
                </c:pt>
                <c:pt idx="9">
                  <c:v>4924</c:v>
                </c:pt>
                <c:pt idx="10">
                  <c:v>159</c:v>
                </c:pt>
                <c:pt idx="11">
                  <c:v>8164</c:v>
                </c:pt>
                <c:pt idx="12">
                  <c:v>682</c:v>
                </c:pt>
                <c:pt idx="13">
                  <c:v>87</c:v>
                </c:pt>
                <c:pt idx="14">
                  <c:v>31</c:v>
                </c:pt>
                <c:pt idx="15">
                  <c:v>137</c:v>
                </c:pt>
                <c:pt idx="16">
                  <c:v>251</c:v>
                </c:pt>
                <c:pt idx="17">
                  <c:v>861</c:v>
                </c:pt>
                <c:pt idx="18">
                  <c:v>191</c:v>
                </c:pt>
                <c:pt idx="19">
                  <c:v>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4458.03</c:v>
                </c:pt>
                <c:pt idx="1">
                  <c:v>4359.32</c:v>
                </c:pt>
                <c:pt idx="2">
                  <c:v>4261.0200000000004</c:v>
                </c:pt>
                <c:pt idx="3">
                  <c:v>4976.45</c:v>
                </c:pt>
                <c:pt idx="4">
                  <c:v>3973.67</c:v>
                </c:pt>
                <c:pt idx="5">
                  <c:v>2538.5700000000002</c:v>
                </c:pt>
                <c:pt idx="6">
                  <c:v>4045.13</c:v>
                </c:pt>
                <c:pt idx="7">
                  <c:v>6025.98</c:v>
                </c:pt>
                <c:pt idx="8">
                  <c:v>2846.72</c:v>
                </c:pt>
                <c:pt idx="9">
                  <c:v>3348.7</c:v>
                </c:pt>
                <c:pt idx="10">
                  <c:v>3325.86</c:v>
                </c:pt>
                <c:pt idx="11">
                  <c:v>2976.46</c:v>
                </c:pt>
                <c:pt idx="12">
                  <c:v>10288.459999999999</c:v>
                </c:pt>
                <c:pt idx="13">
                  <c:v>3434.26</c:v>
                </c:pt>
                <c:pt idx="14">
                  <c:v>3903.93</c:v>
                </c:pt>
                <c:pt idx="15">
                  <c:v>9356.9599999999991</c:v>
                </c:pt>
                <c:pt idx="16">
                  <c:v>4015.44</c:v>
                </c:pt>
                <c:pt idx="17">
                  <c:v>3250.06</c:v>
                </c:pt>
                <c:pt idx="18">
                  <c:v>2146.85</c:v>
                </c:pt>
                <c:pt idx="19">
                  <c:v>3361.63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51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51</xdr:row>
      <xdr:rowOff>197697</xdr:rowOff>
    </xdr:from>
    <xdr:to>
      <xdr:col>16</xdr:col>
      <xdr:colOff>84667</xdr:colOff>
      <xdr:row>51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35984</xdr:rowOff>
    </xdr:from>
    <xdr:to>
      <xdr:col>3</xdr:col>
      <xdr:colOff>222250</xdr:colOff>
      <xdr:row>62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53</xdr:row>
      <xdr:rowOff>52916</xdr:rowOff>
    </xdr:from>
    <xdr:to>
      <xdr:col>10</xdr:col>
      <xdr:colOff>719667</xdr:colOff>
      <xdr:row>62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51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zoomScale="90" zoomScaleNormal="90" workbookViewId="0">
      <selection sqref="A1:K1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73" t="s">
        <v>159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24" s="1" customFormat="1" ht="15.75" x14ac:dyDescent="0.2">
      <c r="A2" s="177" t="s">
        <v>8</v>
      </c>
      <c r="B2" s="174" t="s">
        <v>9</v>
      </c>
      <c r="C2" s="178" t="s">
        <v>96</v>
      </c>
      <c r="D2" s="174" t="s">
        <v>91</v>
      </c>
      <c r="E2" s="175" t="s">
        <v>92</v>
      </c>
      <c r="F2" s="171" t="s">
        <v>0</v>
      </c>
      <c r="G2" s="171"/>
      <c r="H2" s="171"/>
      <c r="I2" s="171"/>
      <c r="J2" s="171"/>
      <c r="K2" s="171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77"/>
      <c r="B3" s="174"/>
      <c r="C3" s="178"/>
      <c r="D3" s="174"/>
      <c r="E3" s="176"/>
      <c r="F3" s="81" t="s">
        <v>10</v>
      </c>
      <c r="G3" s="119" t="s">
        <v>97</v>
      </c>
      <c r="H3" s="81" t="s">
        <v>91</v>
      </c>
      <c r="I3" s="119" t="s">
        <v>92</v>
      </c>
      <c r="J3" s="120" t="s">
        <v>98</v>
      </c>
      <c r="K3" s="113" t="s">
        <v>93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0" t="s">
        <v>90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499149</v>
      </c>
      <c r="C5" s="29">
        <v>2773.32</v>
      </c>
      <c r="D5" s="30" t="s">
        <v>160</v>
      </c>
      <c r="E5" s="30" t="s">
        <v>116</v>
      </c>
      <c r="F5" s="130">
        <v>409266</v>
      </c>
      <c r="G5" s="31">
        <v>3205.62</v>
      </c>
      <c r="H5" s="32" t="s">
        <v>174</v>
      </c>
      <c r="I5" s="33" t="s">
        <v>116</v>
      </c>
      <c r="J5" s="34">
        <f t="shared" ref="J5:J14" si="0">G5/$C$48*100</f>
        <v>46.708727961532851</v>
      </c>
      <c r="K5" s="34">
        <f>F5/$F$14*100</f>
        <v>42.254096964328305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37442</v>
      </c>
      <c r="C6" s="36">
        <v>3697.83</v>
      </c>
      <c r="D6" s="37" t="s">
        <v>161</v>
      </c>
      <c r="E6" s="37" t="s">
        <v>141</v>
      </c>
      <c r="F6" s="131">
        <v>32776</v>
      </c>
      <c r="G6" s="38">
        <v>3895.98</v>
      </c>
      <c r="H6" s="39" t="s">
        <v>161</v>
      </c>
      <c r="I6" s="40" t="s">
        <v>183</v>
      </c>
      <c r="J6" s="41">
        <f t="shared" si="0"/>
        <v>56.76788576424304</v>
      </c>
      <c r="K6" s="41">
        <f>F6/$F$14*100</f>
        <v>3.3839123750881441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99</v>
      </c>
      <c r="B7" s="123">
        <v>83066</v>
      </c>
      <c r="C7" s="36">
        <v>2440.58</v>
      </c>
      <c r="D7" s="37" t="s">
        <v>162</v>
      </c>
      <c r="E7" s="37" t="s">
        <v>124</v>
      </c>
      <c r="F7" s="131">
        <v>71665</v>
      </c>
      <c r="G7" s="38">
        <v>2751.45</v>
      </c>
      <c r="H7" s="39" t="s">
        <v>175</v>
      </c>
      <c r="I7" s="40" t="s">
        <v>125</v>
      </c>
      <c r="J7" s="41">
        <f t="shared" si="0"/>
        <v>40.091068046044001</v>
      </c>
      <c r="K7" s="41">
        <f t="shared" ref="K7:K13" si="1">F7/$F$14*100</f>
        <v>7.3989529033650197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619657</v>
      </c>
      <c r="C8" s="43">
        <v>2784.58</v>
      </c>
      <c r="D8" s="44" t="s">
        <v>163</v>
      </c>
      <c r="E8" s="44" t="s">
        <v>109</v>
      </c>
      <c r="F8" s="132">
        <v>513707</v>
      </c>
      <c r="G8" s="45">
        <v>3186.31</v>
      </c>
      <c r="H8" s="46" t="s">
        <v>176</v>
      </c>
      <c r="I8" s="47" t="s">
        <v>109</v>
      </c>
      <c r="J8" s="80">
        <f t="shared" si="0"/>
        <v>46.427364126475304</v>
      </c>
      <c r="K8" s="80">
        <f t="shared" si="1"/>
        <v>53.036962242781463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203545</v>
      </c>
      <c r="C9" s="36">
        <v>2664.81</v>
      </c>
      <c r="D9" s="37" t="s">
        <v>164</v>
      </c>
      <c r="E9" s="37" t="s">
        <v>171</v>
      </c>
      <c r="F9" s="131">
        <v>167223</v>
      </c>
      <c r="G9" s="38">
        <v>2968.48</v>
      </c>
      <c r="H9" s="39" t="s">
        <v>177</v>
      </c>
      <c r="I9" s="40" t="s">
        <v>184</v>
      </c>
      <c r="J9" s="41">
        <f t="shared" si="0"/>
        <v>43.253387731312834</v>
      </c>
      <c r="K9" s="41">
        <f t="shared" si="1"/>
        <v>17.264705244671855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340</v>
      </c>
      <c r="C10" s="36">
        <v>2895.51</v>
      </c>
      <c r="D10" s="37" t="s">
        <v>165</v>
      </c>
      <c r="E10" s="37" t="s">
        <v>172</v>
      </c>
      <c r="F10" s="131">
        <v>332</v>
      </c>
      <c r="G10" s="38">
        <v>2906.75</v>
      </c>
      <c r="H10" s="39" t="s">
        <v>134</v>
      </c>
      <c r="I10" s="40" t="s">
        <v>172</v>
      </c>
      <c r="J10" s="41">
        <f t="shared" si="0"/>
        <v>42.353926854145421</v>
      </c>
      <c r="K10" s="41">
        <f t="shared" si="1"/>
        <v>3.4276876633184766E-2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823542</v>
      </c>
      <c r="C11" s="43">
        <v>2755.03</v>
      </c>
      <c r="D11" s="44" t="s">
        <v>139</v>
      </c>
      <c r="E11" s="44" t="s">
        <v>115</v>
      </c>
      <c r="F11" s="132">
        <v>681262</v>
      </c>
      <c r="G11" s="45">
        <v>3132.7</v>
      </c>
      <c r="H11" s="46" t="s">
        <v>178</v>
      </c>
      <c r="I11" s="47" t="s">
        <v>117</v>
      </c>
      <c r="J11" s="80">
        <f t="shared" si="0"/>
        <v>45.646218854728247</v>
      </c>
      <c r="K11" s="80">
        <f t="shared" si="1"/>
        <v>70.335944364086515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100</v>
      </c>
      <c r="B12" s="123">
        <v>107357</v>
      </c>
      <c r="C12" s="36">
        <v>2083.63</v>
      </c>
      <c r="D12" s="37" t="s">
        <v>166</v>
      </c>
      <c r="E12" s="37" t="s">
        <v>173</v>
      </c>
      <c r="F12" s="131">
        <v>101411</v>
      </c>
      <c r="G12" s="38">
        <v>2177.17</v>
      </c>
      <c r="H12" s="39" t="s">
        <v>179</v>
      </c>
      <c r="I12" s="40" t="s">
        <v>104</v>
      </c>
      <c r="J12" s="41">
        <f t="shared" si="0"/>
        <v>31.723298848899901</v>
      </c>
      <c r="K12" s="41">
        <f t="shared" si="1"/>
        <v>10.470037157373193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216511</v>
      </c>
      <c r="C13" s="36">
        <v>2089.1799999999998</v>
      </c>
      <c r="D13" s="37" t="s">
        <v>148</v>
      </c>
      <c r="E13" s="37" t="s">
        <v>142</v>
      </c>
      <c r="F13" s="131">
        <v>185910</v>
      </c>
      <c r="G13" s="38">
        <v>2330.71</v>
      </c>
      <c r="H13" s="39" t="s">
        <v>180</v>
      </c>
      <c r="I13" s="40" t="s">
        <v>185</v>
      </c>
      <c r="J13" s="41">
        <f t="shared" si="0"/>
        <v>33.960512895235325</v>
      </c>
      <c r="K13" s="41">
        <f t="shared" si="1"/>
        <v>19.194018478540301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1147410</v>
      </c>
      <c r="C14" s="51">
        <v>2566.56</v>
      </c>
      <c r="D14" s="52" t="s">
        <v>140</v>
      </c>
      <c r="E14" s="52" t="s">
        <v>135</v>
      </c>
      <c r="F14" s="125">
        <v>968583</v>
      </c>
      <c r="G14" s="51">
        <v>2878.72</v>
      </c>
      <c r="H14" s="52" t="s">
        <v>181</v>
      </c>
      <c r="I14" s="52" t="s">
        <v>143</v>
      </c>
      <c r="J14" s="53">
        <f t="shared" si="0"/>
        <v>41.945504881247267</v>
      </c>
      <c r="K14" s="53"/>
      <c r="L14" s="109">
        <v>31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86</v>
      </c>
      <c r="B15" s="126">
        <v>105317</v>
      </c>
      <c r="C15" s="20">
        <v>3945.47</v>
      </c>
      <c r="D15" s="21" t="s">
        <v>167</v>
      </c>
      <c r="E15" s="22" t="s">
        <v>110</v>
      </c>
      <c r="F15" s="126">
        <v>82832</v>
      </c>
      <c r="G15" s="20">
        <v>4753.6899999999996</v>
      </c>
      <c r="H15" s="21" t="s">
        <v>182</v>
      </c>
      <c r="I15" s="22" t="s">
        <v>109</v>
      </c>
      <c r="J15" s="23">
        <f>G15/C48*100</f>
        <v>69.265481567827464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87</v>
      </c>
      <c r="B16" s="127">
        <v>203340</v>
      </c>
      <c r="C16" s="24">
        <v>3598.73</v>
      </c>
      <c r="D16" s="25" t="s">
        <v>168</v>
      </c>
      <c r="E16" s="26" t="s">
        <v>130</v>
      </c>
      <c r="F16" s="127">
        <v>163625</v>
      </c>
      <c r="G16" s="24">
        <v>4199.3500000000004</v>
      </c>
      <c r="H16" s="25" t="s">
        <v>186</v>
      </c>
      <c r="I16" s="26" t="s">
        <v>131</v>
      </c>
      <c r="J16" s="27">
        <f>G16/C48*100</f>
        <v>61.188255864782171</v>
      </c>
      <c r="K16" s="27">
        <f>F16/F14*100</f>
        <v>16.893234756339933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19</v>
      </c>
      <c r="B17" s="128">
        <v>268191</v>
      </c>
      <c r="C17" s="4">
        <v>1724.97</v>
      </c>
      <c r="D17" s="5" t="s">
        <v>169</v>
      </c>
      <c r="E17" s="6" t="s">
        <v>101</v>
      </c>
      <c r="F17" s="128">
        <v>230692</v>
      </c>
      <c r="G17" s="4">
        <v>1882.6497776689264</v>
      </c>
      <c r="H17" s="5" t="s">
        <v>187</v>
      </c>
      <c r="I17" s="6" t="s">
        <v>101</v>
      </c>
      <c r="J17" s="10">
        <f>G17/C48*100</f>
        <v>27.431877861998053</v>
      </c>
      <c r="K17" s="10">
        <f>F17/F14*100</f>
        <v>23.817473567056204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20</v>
      </c>
      <c r="B18" s="129">
        <v>1756</v>
      </c>
      <c r="C18" s="7">
        <v>7297.44</v>
      </c>
      <c r="D18" s="9" t="s">
        <v>170</v>
      </c>
      <c r="E18" s="8" t="s">
        <v>101</v>
      </c>
      <c r="F18" s="129">
        <v>1614</v>
      </c>
      <c r="G18" s="7">
        <v>7631.59</v>
      </c>
      <c r="H18" s="9" t="s">
        <v>188</v>
      </c>
      <c r="I18" s="8" t="s">
        <v>101</v>
      </c>
      <c r="J18" s="11">
        <f>G18/C48*100</f>
        <v>111.19903832143379</v>
      </c>
      <c r="K18" s="11">
        <f>F18/F14*100</f>
        <v>0.16663517736735003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72" t="s">
        <v>106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57"/>
    </row>
    <row r="20" spans="1:26" s="1" customFormat="1" ht="15.75" customHeight="1" x14ac:dyDescent="0.2">
      <c r="A20" s="179" t="s">
        <v>8</v>
      </c>
      <c r="B20" s="175" t="str">
        <f>B2</f>
        <v>Broj 
korisnika</v>
      </c>
      <c r="C20" s="182" t="str">
        <f>C2</f>
        <v>Prosječna 
netomirovina</v>
      </c>
      <c r="D20" s="175" t="str">
        <f>D2</f>
        <v>Prosječan mirovinski staž
(gg mm dd)</v>
      </c>
      <c r="E20" s="175" t="str">
        <f>E2</f>
        <v>Prosječna dob
(gg mm)</v>
      </c>
      <c r="F20" s="171" t="s">
        <v>0</v>
      </c>
      <c r="G20" s="171"/>
      <c r="H20" s="171"/>
      <c r="I20" s="171"/>
      <c r="J20" s="171"/>
      <c r="K20" s="171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2.25" customHeight="1" x14ac:dyDescent="0.2">
      <c r="A21" s="180"/>
      <c r="B21" s="176"/>
      <c r="C21" s="183"/>
      <c r="D21" s="176"/>
      <c r="E21" s="176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94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86" t="s">
        <v>103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24136</v>
      </c>
      <c r="C23" s="29">
        <v>2546.8000000000002</v>
      </c>
      <c r="D23" s="30" t="s">
        <v>375</v>
      </c>
      <c r="E23" s="30" t="s">
        <v>126</v>
      </c>
      <c r="F23" s="130">
        <v>18862</v>
      </c>
      <c r="G23" s="31">
        <v>3054.36</v>
      </c>
      <c r="H23" s="32" t="s">
        <v>383</v>
      </c>
      <c r="I23" s="33" t="s">
        <v>390</v>
      </c>
      <c r="J23" s="34">
        <f t="shared" ref="J23:J31" si="2">G23/$C$48*100</f>
        <v>44.504735538394293</v>
      </c>
      <c r="K23" s="34">
        <f>F23/$F$31*100</f>
        <v>45.683975973648515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5343</v>
      </c>
      <c r="C24" s="36">
        <v>3463.33</v>
      </c>
      <c r="D24" s="37" t="s">
        <v>376</v>
      </c>
      <c r="E24" s="37" t="s">
        <v>104</v>
      </c>
      <c r="F24" s="131">
        <v>4793</v>
      </c>
      <c r="G24" s="38">
        <v>3610.95</v>
      </c>
      <c r="H24" s="39" t="s">
        <v>384</v>
      </c>
      <c r="I24" s="40" t="s">
        <v>121</v>
      </c>
      <c r="J24" s="41">
        <f t="shared" si="2"/>
        <v>52.614745738015444</v>
      </c>
      <c r="K24" s="41">
        <f>F24/$F$31*100</f>
        <v>11.60869986436737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29479</v>
      </c>
      <c r="C25" s="43">
        <v>2712.92</v>
      </c>
      <c r="D25" s="44" t="s">
        <v>377</v>
      </c>
      <c r="E25" s="44" t="s">
        <v>111</v>
      </c>
      <c r="F25" s="132">
        <v>23655</v>
      </c>
      <c r="G25" s="45">
        <v>3167.14</v>
      </c>
      <c r="H25" s="46" t="s">
        <v>385</v>
      </c>
      <c r="I25" s="47" t="s">
        <v>132</v>
      </c>
      <c r="J25" s="80">
        <f t="shared" si="2"/>
        <v>46.148040215649132</v>
      </c>
      <c r="K25" s="80">
        <f t="shared" ref="K25:K30" si="3">F25/$F$31*100</f>
        <v>57.292675838015882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7880</v>
      </c>
      <c r="C26" s="36">
        <v>2775</v>
      </c>
      <c r="D26" s="37" t="s">
        <v>189</v>
      </c>
      <c r="E26" s="37" t="s">
        <v>191</v>
      </c>
      <c r="F26" s="131">
        <v>7051</v>
      </c>
      <c r="G26" s="38">
        <v>2941.87</v>
      </c>
      <c r="H26" s="39" t="s">
        <v>386</v>
      </c>
      <c r="I26" s="40" t="s">
        <v>136</v>
      </c>
      <c r="J26" s="41">
        <f t="shared" si="2"/>
        <v>42.865656418475886</v>
      </c>
      <c r="K26" s="41">
        <f t="shared" si="3"/>
        <v>17.077601240069754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26</v>
      </c>
      <c r="C27" s="36">
        <v>2745.86</v>
      </c>
      <c r="D27" s="37" t="s">
        <v>190</v>
      </c>
      <c r="E27" s="37" t="s">
        <v>144</v>
      </c>
      <c r="F27" s="131">
        <v>25</v>
      </c>
      <c r="G27" s="38">
        <v>2764.06</v>
      </c>
      <c r="H27" s="39" t="s">
        <v>192</v>
      </c>
      <c r="I27" s="40" t="s">
        <v>146</v>
      </c>
      <c r="J27" s="41">
        <f t="shared" si="2"/>
        <v>40.274806935742383</v>
      </c>
      <c r="K27" s="41">
        <f t="shared" si="3"/>
        <v>6.0550280953303628E-2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37385</v>
      </c>
      <c r="C28" s="43">
        <v>2726.03</v>
      </c>
      <c r="D28" s="44" t="s">
        <v>378</v>
      </c>
      <c r="E28" s="44" t="s">
        <v>122</v>
      </c>
      <c r="F28" s="132">
        <v>30731</v>
      </c>
      <c r="G28" s="45">
        <v>3115.12</v>
      </c>
      <c r="H28" s="46" t="s">
        <v>387</v>
      </c>
      <c r="I28" s="47" t="s">
        <v>123</v>
      </c>
      <c r="J28" s="80">
        <f t="shared" si="2"/>
        <v>45.390062654815679</v>
      </c>
      <c r="K28" s="80">
        <f t="shared" si="3"/>
        <v>74.430827359038943</v>
      </c>
      <c r="L28" s="109"/>
      <c r="M28" s="138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</row>
    <row r="29" spans="1:26" s="1" customFormat="1" ht="12" customHeight="1" x14ac:dyDescent="0.2">
      <c r="A29" s="48" t="s">
        <v>16</v>
      </c>
      <c r="B29" s="123">
        <v>2133</v>
      </c>
      <c r="C29" s="36">
        <v>1936.73</v>
      </c>
      <c r="D29" s="37" t="s">
        <v>379</v>
      </c>
      <c r="E29" s="37" t="s">
        <v>145</v>
      </c>
      <c r="F29" s="131">
        <v>1860</v>
      </c>
      <c r="G29" s="38">
        <v>2137.42</v>
      </c>
      <c r="H29" s="39" t="s">
        <v>193</v>
      </c>
      <c r="I29" s="40" t="s">
        <v>391</v>
      </c>
      <c r="J29" s="41">
        <f t="shared" si="2"/>
        <v>31.144106076060034</v>
      </c>
      <c r="K29" s="41">
        <f t="shared" si="3"/>
        <v>4.5049409029257896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10490</v>
      </c>
      <c r="C30" s="36">
        <v>2178.3000000000002</v>
      </c>
      <c r="D30" s="37" t="s">
        <v>380</v>
      </c>
      <c r="E30" s="37" t="s">
        <v>112</v>
      </c>
      <c r="F30" s="131">
        <v>8697</v>
      </c>
      <c r="G30" s="38">
        <v>2492.61</v>
      </c>
      <c r="H30" s="39" t="s">
        <v>388</v>
      </c>
      <c r="I30" s="40" t="s">
        <v>194</v>
      </c>
      <c r="J30" s="41">
        <f t="shared" si="2"/>
        <v>36.319539559959203</v>
      </c>
      <c r="K30" s="41">
        <f t="shared" si="3"/>
        <v>21.064231738035264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2">
      <c r="A31" s="50" t="s">
        <v>17</v>
      </c>
      <c r="B31" s="125">
        <v>50008</v>
      </c>
      <c r="C31" s="51">
        <v>2577.4684778435453</v>
      </c>
      <c r="D31" s="52" t="s">
        <v>381</v>
      </c>
      <c r="E31" s="52" t="s">
        <v>382</v>
      </c>
      <c r="F31" s="125">
        <v>41288</v>
      </c>
      <c r="G31" s="51">
        <v>2939.9482437996512</v>
      </c>
      <c r="H31" s="52" t="s">
        <v>389</v>
      </c>
      <c r="I31" s="52" t="s">
        <v>137</v>
      </c>
      <c r="J31" s="53">
        <f t="shared" si="2"/>
        <v>42.837654725333692</v>
      </c>
      <c r="K31" s="53"/>
      <c r="L31" s="109">
        <v>33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2">
      <c r="A32" s="184" t="s">
        <v>114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87" t="s">
        <v>40</v>
      </c>
      <c r="B34" s="174" t="s">
        <v>9</v>
      </c>
      <c r="C34" s="178" t="s">
        <v>96</v>
      </c>
      <c r="D34" s="181" t="s">
        <v>81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88"/>
      <c r="B35" s="174"/>
      <c r="C35" s="178"/>
      <c r="D35" s="181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59" t="s">
        <v>105</v>
      </c>
      <c r="B36" s="159"/>
      <c r="C36" s="159"/>
      <c r="D36" s="159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36018</v>
      </c>
      <c r="C37" s="57">
        <v>2531.2199999999998</v>
      </c>
      <c r="D37" s="58" t="s">
        <v>133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5169</v>
      </c>
      <c r="C38" s="60">
        <v>2267.85</v>
      </c>
      <c r="D38" s="61" t="s">
        <v>392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13391</v>
      </c>
      <c r="C39" s="60">
        <v>2194.44</v>
      </c>
      <c r="D39" s="61" t="s">
        <v>393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39</v>
      </c>
      <c r="B40" s="135">
        <v>54578</v>
      </c>
      <c r="C40" s="63">
        <v>2423.6458765436623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60" t="s">
        <v>79</v>
      </c>
      <c r="B41" s="160"/>
      <c r="C41" s="160"/>
      <c r="D41" s="160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2.75" x14ac:dyDescent="0.2">
      <c r="A43" s="65"/>
      <c r="B43" s="65"/>
      <c r="C43" s="65"/>
      <c r="D43" s="65"/>
      <c r="L43" s="109"/>
      <c r="M43" s="138"/>
      <c r="N43" s="138"/>
      <c r="O43" s="138"/>
      <c r="P43" s="138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2.75" x14ac:dyDescent="0.2">
      <c r="A44" s="65"/>
      <c r="B44" s="65"/>
      <c r="C44" s="65"/>
      <c r="D44" s="65"/>
      <c r="L44" s="109"/>
      <c r="M44" s="138"/>
      <c r="N44" s="138"/>
      <c r="O44" s="138"/>
      <c r="P44" s="138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25">
      <c r="A45" s="161" t="s">
        <v>195</v>
      </c>
      <c r="B45" s="162"/>
      <c r="C45" s="164">
        <v>1536300</v>
      </c>
      <c r="D45" s="164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61" t="s">
        <v>196</v>
      </c>
      <c r="B46" s="162"/>
      <c r="C46" s="164">
        <v>1241085</v>
      </c>
      <c r="D46" s="164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25">
      <c r="A47" s="161" t="s">
        <v>18</v>
      </c>
      <c r="B47" s="162"/>
      <c r="C47" s="163" t="s">
        <v>374</v>
      </c>
      <c r="D47" s="163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68" t="s">
        <v>197</v>
      </c>
      <c r="B48" s="169"/>
      <c r="C48" s="164">
        <v>6863</v>
      </c>
      <c r="D48" s="164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61" t="s">
        <v>127</v>
      </c>
      <c r="B49" s="162"/>
      <c r="C49" s="165">
        <v>69.42</v>
      </c>
      <c r="D49" s="165"/>
      <c r="L49" s="136"/>
      <c r="M49" s="140"/>
      <c r="N49" s="140"/>
      <c r="O49" s="140"/>
      <c r="P49" s="140"/>
      <c r="Q49" s="136">
        <f>C45/C46</f>
        <v>1.2378684779849889</v>
      </c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61" t="s">
        <v>128</v>
      </c>
      <c r="B50" s="162"/>
      <c r="C50" s="165">
        <f>C49</f>
        <v>69.42</v>
      </c>
      <c r="D50" s="165"/>
      <c r="L50" s="136"/>
      <c r="M50" s="140"/>
      <c r="N50" s="140"/>
      <c r="O50" s="140"/>
      <c r="P50" s="140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61" t="s">
        <v>107</v>
      </c>
      <c r="B51" s="162"/>
      <c r="C51" s="165">
        <v>42.6</v>
      </c>
      <c r="D51" s="165"/>
      <c r="L51" s="136"/>
      <c r="M51" s="140"/>
      <c r="N51" s="140"/>
      <c r="O51" s="140"/>
      <c r="P51" s="140"/>
      <c r="Q51" s="136"/>
      <c r="R51" s="140"/>
      <c r="S51" s="140"/>
      <c r="T51" s="140"/>
      <c r="U51" s="140"/>
      <c r="V51" s="140"/>
      <c r="W51" s="140"/>
      <c r="X51" s="140"/>
    </row>
    <row r="52" spans="1:24" s="1" customFormat="1" ht="31.5" customHeight="1" x14ac:dyDescent="0.2">
      <c r="A52" s="166" t="s">
        <v>108</v>
      </c>
      <c r="B52" s="167"/>
      <c r="C52" s="165">
        <v>44.5</v>
      </c>
      <c r="D52" s="165"/>
      <c r="E52" s="65"/>
      <c r="L52" s="109"/>
      <c r="M52" s="138"/>
      <c r="N52" s="138"/>
      <c r="O52" s="138"/>
      <c r="P52" s="138"/>
      <c r="Q52" s="109"/>
      <c r="R52" s="138"/>
      <c r="S52" s="138"/>
      <c r="T52" s="138"/>
      <c r="U52" s="138"/>
      <c r="V52" s="138"/>
      <c r="W52" s="138"/>
      <c r="X52" s="138"/>
    </row>
    <row r="53" spans="1:24" s="1" customFormat="1" ht="12.75" x14ac:dyDescent="0.2"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</sheetData>
  <mergeCells count="40"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A52:B52"/>
    <mergeCell ref="A51:B51"/>
    <mergeCell ref="A50:B50"/>
    <mergeCell ref="A49:B49"/>
    <mergeCell ref="A48:B48"/>
    <mergeCell ref="C52:D52"/>
    <mergeCell ref="C51:D51"/>
    <mergeCell ref="C50:D50"/>
    <mergeCell ref="C49:D49"/>
    <mergeCell ref="C48:D48"/>
    <mergeCell ref="A36:D36"/>
    <mergeCell ref="A41:D41"/>
    <mergeCell ref="A47:B47"/>
    <mergeCell ref="A46:B46"/>
    <mergeCell ref="A45:B45"/>
    <mergeCell ref="C47:D47"/>
    <mergeCell ref="C46:D46"/>
    <mergeCell ref="C45:D4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190" t="s">
        <v>80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191" t="s">
        <v>198</v>
      </c>
      <c r="J2" s="191"/>
      <c r="K2" s="192"/>
      <c r="L2" s="192"/>
      <c r="M2" s="19"/>
    </row>
    <row r="3" spans="1:16" ht="30.75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6" ht="21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6" ht="12.75" customHeight="1" x14ac:dyDescent="0.25">
      <c r="A5" s="67" t="s">
        <v>25</v>
      </c>
      <c r="B5" s="68">
        <v>3359</v>
      </c>
      <c r="C5" s="69">
        <v>331.39</v>
      </c>
      <c r="D5" s="70" t="s">
        <v>199</v>
      </c>
      <c r="E5" s="68">
        <v>922</v>
      </c>
      <c r="F5" s="69">
        <v>299.63</v>
      </c>
      <c r="G5" s="70" t="s">
        <v>200</v>
      </c>
      <c r="H5" s="68">
        <v>1813</v>
      </c>
      <c r="I5" s="69">
        <v>344.63</v>
      </c>
      <c r="J5" s="70" t="s">
        <v>201</v>
      </c>
      <c r="K5" s="68">
        <v>624</v>
      </c>
      <c r="L5" s="71">
        <v>339.84</v>
      </c>
      <c r="M5" s="70" t="s">
        <v>202</v>
      </c>
    </row>
    <row r="6" spans="1:16" ht="12.75" customHeight="1" x14ac:dyDescent="0.25">
      <c r="A6" s="67" t="s">
        <v>26</v>
      </c>
      <c r="B6" s="68">
        <v>23253</v>
      </c>
      <c r="C6" s="69">
        <v>809.11</v>
      </c>
      <c r="D6" s="70" t="s">
        <v>203</v>
      </c>
      <c r="E6" s="68">
        <v>9468</v>
      </c>
      <c r="F6" s="69">
        <v>800.46</v>
      </c>
      <c r="G6" s="70" t="s">
        <v>204</v>
      </c>
      <c r="H6" s="68">
        <v>4102</v>
      </c>
      <c r="I6" s="69">
        <v>821.93</v>
      </c>
      <c r="J6" s="70" t="s">
        <v>205</v>
      </c>
      <c r="K6" s="68">
        <v>9683</v>
      </c>
      <c r="L6" s="71">
        <v>812.13</v>
      </c>
      <c r="M6" s="70" t="s">
        <v>147</v>
      </c>
    </row>
    <row r="7" spans="1:16" ht="12.75" customHeight="1" x14ac:dyDescent="0.25">
      <c r="A7" s="67" t="s">
        <v>27</v>
      </c>
      <c r="B7" s="68">
        <v>93575</v>
      </c>
      <c r="C7" s="69">
        <v>1248.28</v>
      </c>
      <c r="D7" s="70" t="s">
        <v>206</v>
      </c>
      <c r="E7" s="68">
        <v>48425</v>
      </c>
      <c r="F7" s="69">
        <v>1249.6600000000001</v>
      </c>
      <c r="G7" s="70" t="s">
        <v>207</v>
      </c>
      <c r="H7" s="68">
        <v>13336</v>
      </c>
      <c r="I7" s="69">
        <v>1299.43</v>
      </c>
      <c r="J7" s="70" t="s">
        <v>208</v>
      </c>
      <c r="K7" s="68">
        <v>31814</v>
      </c>
      <c r="L7" s="71">
        <v>1224.72</v>
      </c>
      <c r="M7" s="70" t="s">
        <v>209</v>
      </c>
    </row>
    <row r="8" spans="1:16" ht="12.75" customHeight="1" x14ac:dyDescent="0.25">
      <c r="A8" s="67" t="s">
        <v>28</v>
      </c>
      <c r="B8" s="68">
        <v>142811</v>
      </c>
      <c r="C8" s="69">
        <v>1770.36</v>
      </c>
      <c r="D8" s="70" t="s">
        <v>210</v>
      </c>
      <c r="E8" s="68">
        <v>84464</v>
      </c>
      <c r="F8" s="69">
        <v>1774.85</v>
      </c>
      <c r="G8" s="70" t="s">
        <v>211</v>
      </c>
      <c r="H8" s="68">
        <v>27939</v>
      </c>
      <c r="I8" s="69">
        <v>1779.2</v>
      </c>
      <c r="J8" s="70" t="s">
        <v>212</v>
      </c>
      <c r="K8" s="68">
        <v>30408</v>
      </c>
      <c r="L8" s="71">
        <v>1749.78</v>
      </c>
      <c r="M8" s="70" t="s">
        <v>213</v>
      </c>
    </row>
    <row r="9" spans="1:16" ht="12.75" customHeight="1" x14ac:dyDescent="0.25">
      <c r="A9" s="67" t="s">
        <v>29</v>
      </c>
      <c r="B9" s="68">
        <v>196079</v>
      </c>
      <c r="C9" s="69">
        <v>2246.3000000000002</v>
      </c>
      <c r="D9" s="70" t="s">
        <v>214</v>
      </c>
      <c r="E9" s="68">
        <v>123103</v>
      </c>
      <c r="F9" s="69">
        <v>2251.9699999999998</v>
      </c>
      <c r="G9" s="70" t="s">
        <v>215</v>
      </c>
      <c r="H9" s="68">
        <v>25721</v>
      </c>
      <c r="I9" s="69">
        <v>2252.7399999999998</v>
      </c>
      <c r="J9" s="70" t="s">
        <v>129</v>
      </c>
      <c r="K9" s="68">
        <v>47255</v>
      </c>
      <c r="L9" s="71">
        <v>2228.0300000000002</v>
      </c>
      <c r="M9" s="70" t="s">
        <v>216</v>
      </c>
    </row>
    <row r="10" spans="1:16" ht="12.75" customHeight="1" x14ac:dyDescent="0.25">
      <c r="A10" s="67" t="s">
        <v>30</v>
      </c>
      <c r="B10" s="68">
        <v>147795</v>
      </c>
      <c r="C10" s="69">
        <v>2765.89</v>
      </c>
      <c r="D10" s="70" t="s">
        <v>217</v>
      </c>
      <c r="E10" s="68">
        <v>106137</v>
      </c>
      <c r="F10" s="69">
        <v>2776.14</v>
      </c>
      <c r="G10" s="70" t="s">
        <v>218</v>
      </c>
      <c r="H10" s="68">
        <v>14129</v>
      </c>
      <c r="I10" s="69">
        <v>2767</v>
      </c>
      <c r="J10" s="70" t="s">
        <v>219</v>
      </c>
      <c r="K10" s="68">
        <v>27529</v>
      </c>
      <c r="L10" s="71">
        <v>2725.79</v>
      </c>
      <c r="M10" s="70" t="s">
        <v>220</v>
      </c>
    </row>
    <row r="11" spans="1:16" ht="12.75" customHeight="1" x14ac:dyDescent="0.25">
      <c r="A11" s="67" t="s">
        <v>31</v>
      </c>
      <c r="B11" s="68">
        <v>110577</v>
      </c>
      <c r="C11" s="69">
        <v>3231.54</v>
      </c>
      <c r="D11" s="70" t="s">
        <v>221</v>
      </c>
      <c r="E11" s="68">
        <v>86661</v>
      </c>
      <c r="F11" s="69">
        <v>3235.49</v>
      </c>
      <c r="G11" s="70" t="s">
        <v>222</v>
      </c>
      <c r="H11" s="68">
        <v>8067</v>
      </c>
      <c r="I11" s="69">
        <v>3194.99</v>
      </c>
      <c r="J11" s="70" t="s">
        <v>223</v>
      </c>
      <c r="K11" s="68">
        <v>15849</v>
      </c>
      <c r="L11" s="71">
        <v>3228.55</v>
      </c>
      <c r="M11" s="70" t="s">
        <v>224</v>
      </c>
    </row>
    <row r="12" spans="1:16" ht="12.75" customHeight="1" x14ac:dyDescent="0.25">
      <c r="A12" s="67" t="s">
        <v>32</v>
      </c>
      <c r="B12" s="68">
        <v>77904</v>
      </c>
      <c r="C12" s="69">
        <v>3735.49</v>
      </c>
      <c r="D12" s="70" t="s">
        <v>225</v>
      </c>
      <c r="E12" s="68">
        <v>66068</v>
      </c>
      <c r="F12" s="69">
        <v>3737.16</v>
      </c>
      <c r="G12" s="70" t="s">
        <v>226</v>
      </c>
      <c r="H12" s="68">
        <v>3209</v>
      </c>
      <c r="I12" s="69">
        <v>3715.07</v>
      </c>
      <c r="J12" s="70" t="s">
        <v>227</v>
      </c>
      <c r="K12" s="68">
        <v>8627</v>
      </c>
      <c r="L12" s="71">
        <v>3730.25</v>
      </c>
      <c r="M12" s="70" t="s">
        <v>228</v>
      </c>
    </row>
    <row r="13" spans="1:16" ht="12.75" customHeight="1" x14ac:dyDescent="0.25">
      <c r="A13" s="67" t="s">
        <v>33</v>
      </c>
      <c r="B13" s="68">
        <v>61645</v>
      </c>
      <c r="C13" s="69">
        <v>4231.3599999999997</v>
      </c>
      <c r="D13" s="70" t="s">
        <v>229</v>
      </c>
      <c r="E13" s="68">
        <v>54078</v>
      </c>
      <c r="F13" s="69">
        <v>4234.0200000000004</v>
      </c>
      <c r="G13" s="70" t="s">
        <v>230</v>
      </c>
      <c r="H13" s="68">
        <v>1520</v>
      </c>
      <c r="I13" s="69">
        <v>4205.83</v>
      </c>
      <c r="J13" s="70" t="s">
        <v>231</v>
      </c>
      <c r="K13" s="68">
        <v>6047</v>
      </c>
      <c r="L13" s="71">
        <v>4213.95</v>
      </c>
      <c r="M13" s="70" t="s">
        <v>232</v>
      </c>
    </row>
    <row r="14" spans="1:16" ht="12.75" customHeight="1" x14ac:dyDescent="0.25">
      <c r="A14" s="67" t="s">
        <v>34</v>
      </c>
      <c r="B14" s="68">
        <v>38942</v>
      </c>
      <c r="C14" s="69">
        <v>4729.7700000000004</v>
      </c>
      <c r="D14" s="70" t="s">
        <v>233</v>
      </c>
      <c r="E14" s="68">
        <v>35295</v>
      </c>
      <c r="F14" s="69">
        <v>4730.1400000000003</v>
      </c>
      <c r="G14" s="70" t="s">
        <v>234</v>
      </c>
      <c r="H14" s="68">
        <v>610</v>
      </c>
      <c r="I14" s="69">
        <v>4726.2700000000004</v>
      </c>
      <c r="J14" s="70" t="s">
        <v>235</v>
      </c>
      <c r="K14" s="68">
        <v>3037</v>
      </c>
      <c r="L14" s="71">
        <v>4726.17</v>
      </c>
      <c r="M14" s="70" t="s">
        <v>236</v>
      </c>
      <c r="P14" s="143" t="s">
        <v>89</v>
      </c>
    </row>
    <row r="15" spans="1:16" ht="12.75" customHeight="1" x14ac:dyDescent="0.25">
      <c r="A15" s="67" t="s">
        <v>35</v>
      </c>
      <c r="B15" s="68">
        <v>39714</v>
      </c>
      <c r="C15" s="69">
        <v>5429.75</v>
      </c>
      <c r="D15" s="70" t="s">
        <v>237</v>
      </c>
      <c r="E15" s="68">
        <v>35728</v>
      </c>
      <c r="F15" s="69">
        <v>5429.38</v>
      </c>
      <c r="G15" s="70" t="s">
        <v>238</v>
      </c>
      <c r="H15" s="68">
        <v>604</v>
      </c>
      <c r="I15" s="69">
        <v>5411.09</v>
      </c>
      <c r="J15" s="70" t="s">
        <v>239</v>
      </c>
      <c r="K15" s="68">
        <v>3382</v>
      </c>
      <c r="L15" s="71">
        <v>5437.06</v>
      </c>
      <c r="M15" s="70" t="s">
        <v>240</v>
      </c>
      <c r="P15" s="143">
        <f>B19-'stranica 4'!B19-'stranica 5'!B19</f>
        <v>0</v>
      </c>
    </row>
    <row r="16" spans="1:16" ht="12.75" customHeight="1" x14ac:dyDescent="0.25">
      <c r="A16" s="67" t="s">
        <v>36</v>
      </c>
      <c r="B16" s="68">
        <v>18040</v>
      </c>
      <c r="C16" s="69">
        <v>6368.12</v>
      </c>
      <c r="D16" s="70" t="s">
        <v>241</v>
      </c>
      <c r="E16" s="68">
        <v>16554</v>
      </c>
      <c r="F16" s="69">
        <v>6374.01</v>
      </c>
      <c r="G16" s="70" t="s">
        <v>237</v>
      </c>
      <c r="H16" s="68">
        <v>255</v>
      </c>
      <c r="I16" s="69">
        <v>6383.99</v>
      </c>
      <c r="J16" s="70" t="s">
        <v>242</v>
      </c>
      <c r="K16" s="68">
        <v>1231</v>
      </c>
      <c r="L16" s="71">
        <v>6285.72</v>
      </c>
      <c r="M16" s="70" t="s">
        <v>243</v>
      </c>
    </row>
    <row r="17" spans="1:13" ht="12.75" customHeight="1" x14ac:dyDescent="0.25">
      <c r="A17" s="67" t="s">
        <v>37</v>
      </c>
      <c r="B17" s="68">
        <v>7055</v>
      </c>
      <c r="C17" s="69">
        <v>7429.95</v>
      </c>
      <c r="D17" s="70" t="s">
        <v>244</v>
      </c>
      <c r="E17" s="68">
        <v>6700</v>
      </c>
      <c r="F17" s="69">
        <v>7430.05</v>
      </c>
      <c r="G17" s="70" t="s">
        <v>245</v>
      </c>
      <c r="H17" s="68">
        <v>73</v>
      </c>
      <c r="I17" s="69">
        <v>7467.59</v>
      </c>
      <c r="J17" s="70" t="s">
        <v>246</v>
      </c>
      <c r="K17" s="68">
        <v>282</v>
      </c>
      <c r="L17" s="71">
        <v>7417.82</v>
      </c>
      <c r="M17" s="70" t="s">
        <v>247</v>
      </c>
    </row>
    <row r="18" spans="1:13" ht="12.75" customHeight="1" x14ac:dyDescent="0.25">
      <c r="A18" s="67" t="s">
        <v>38</v>
      </c>
      <c r="B18" s="68">
        <v>7834</v>
      </c>
      <c r="C18" s="69">
        <v>9340.82</v>
      </c>
      <c r="D18" s="70" t="s">
        <v>248</v>
      </c>
      <c r="E18" s="68">
        <v>7659</v>
      </c>
      <c r="F18" s="69">
        <v>9341.08</v>
      </c>
      <c r="G18" s="70" t="s">
        <v>249</v>
      </c>
      <c r="H18" s="68">
        <v>33</v>
      </c>
      <c r="I18" s="69">
        <v>9221.4699999999993</v>
      </c>
      <c r="J18" s="70" t="s">
        <v>250</v>
      </c>
      <c r="K18" s="68">
        <v>142</v>
      </c>
      <c r="L18" s="71">
        <v>9354.9699999999993</v>
      </c>
      <c r="M18" s="70" t="s">
        <v>251</v>
      </c>
    </row>
    <row r="19" spans="1:13" ht="11.25" customHeight="1" x14ac:dyDescent="0.25">
      <c r="A19" s="72" t="s">
        <v>1</v>
      </c>
      <c r="B19" s="73">
        <v>968583</v>
      </c>
      <c r="C19" s="74">
        <v>2878.72</v>
      </c>
      <c r="D19" s="75" t="s">
        <v>181</v>
      </c>
      <c r="E19" s="73">
        <v>681262</v>
      </c>
      <c r="F19" s="74">
        <v>3132.7</v>
      </c>
      <c r="G19" s="75" t="s">
        <v>178</v>
      </c>
      <c r="H19" s="73">
        <v>101411</v>
      </c>
      <c r="I19" s="74">
        <v>2177.17</v>
      </c>
      <c r="J19" s="75" t="s">
        <v>179</v>
      </c>
      <c r="K19" s="73">
        <v>185910</v>
      </c>
      <c r="L19" s="76">
        <v>2330.71</v>
      </c>
      <c r="M19" s="75" t="s">
        <v>180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190" t="s">
        <v>84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1" t="str">
        <f>'stranica 3'!$I$2:$L$2</f>
        <v>stanje podataka: 31. prosinca 2020.</v>
      </c>
      <c r="J2" s="191"/>
      <c r="K2" s="192"/>
      <c r="L2" s="192"/>
      <c r="M2" s="111"/>
    </row>
    <row r="3" spans="1:13" ht="24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3" ht="26.25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116</v>
      </c>
      <c r="C5" s="69">
        <v>387.26</v>
      </c>
      <c r="D5" s="70" t="s">
        <v>252</v>
      </c>
      <c r="E5" s="68">
        <v>37</v>
      </c>
      <c r="F5" s="69">
        <v>322.41000000000003</v>
      </c>
      <c r="G5" s="70" t="s">
        <v>149</v>
      </c>
      <c r="H5" s="68">
        <v>1</v>
      </c>
      <c r="I5" s="69">
        <v>383.84</v>
      </c>
      <c r="J5" s="70" t="s">
        <v>113</v>
      </c>
      <c r="K5" s="68">
        <v>78</v>
      </c>
      <c r="L5" s="71">
        <v>418.06</v>
      </c>
      <c r="M5" s="70" t="s">
        <v>253</v>
      </c>
    </row>
    <row r="6" spans="1:13" ht="12.75" customHeight="1" x14ac:dyDescent="0.25">
      <c r="A6" s="67" t="s">
        <v>26</v>
      </c>
      <c r="B6" s="68">
        <v>9744</v>
      </c>
      <c r="C6" s="69">
        <v>783.33</v>
      </c>
      <c r="D6" s="70" t="s">
        <v>254</v>
      </c>
      <c r="E6" s="68">
        <v>6967</v>
      </c>
      <c r="F6" s="69">
        <v>780.79</v>
      </c>
      <c r="G6" s="70" t="s">
        <v>255</v>
      </c>
      <c r="H6" s="68">
        <v>185</v>
      </c>
      <c r="I6" s="69">
        <v>796.5</v>
      </c>
      <c r="J6" s="70" t="s">
        <v>256</v>
      </c>
      <c r="K6" s="68">
        <v>2592</v>
      </c>
      <c r="L6" s="71">
        <v>789.2</v>
      </c>
      <c r="M6" s="70" t="s">
        <v>257</v>
      </c>
    </row>
    <row r="7" spans="1:13" ht="12.75" customHeight="1" x14ac:dyDescent="0.25">
      <c r="A7" s="67" t="s">
        <v>27</v>
      </c>
      <c r="B7" s="68">
        <v>8361</v>
      </c>
      <c r="C7" s="69">
        <v>1268.22</v>
      </c>
      <c r="D7" s="70" t="s">
        <v>258</v>
      </c>
      <c r="E7" s="68">
        <v>3984</v>
      </c>
      <c r="F7" s="69">
        <v>1265.1099999999999</v>
      </c>
      <c r="G7" s="70" t="s">
        <v>259</v>
      </c>
      <c r="H7" s="68">
        <v>367</v>
      </c>
      <c r="I7" s="69">
        <v>1292.5</v>
      </c>
      <c r="J7" s="70" t="s">
        <v>260</v>
      </c>
      <c r="K7" s="68">
        <v>4010</v>
      </c>
      <c r="L7" s="71">
        <v>1269.08</v>
      </c>
      <c r="M7" s="70" t="s">
        <v>261</v>
      </c>
    </row>
    <row r="8" spans="1:13" ht="12.75" customHeight="1" x14ac:dyDescent="0.25">
      <c r="A8" s="67" t="s">
        <v>28</v>
      </c>
      <c r="B8" s="68">
        <v>14998</v>
      </c>
      <c r="C8" s="69">
        <v>1785.69</v>
      </c>
      <c r="D8" s="70" t="s">
        <v>262</v>
      </c>
      <c r="E8" s="68">
        <v>8642</v>
      </c>
      <c r="F8" s="69">
        <v>1792.45</v>
      </c>
      <c r="G8" s="70" t="s">
        <v>263</v>
      </c>
      <c r="H8" s="68">
        <v>799</v>
      </c>
      <c r="I8" s="69">
        <v>1797.65</v>
      </c>
      <c r="J8" s="70" t="s">
        <v>264</v>
      </c>
      <c r="K8" s="68">
        <v>5557</v>
      </c>
      <c r="L8" s="71">
        <v>1773.46</v>
      </c>
      <c r="M8" s="70" t="s">
        <v>265</v>
      </c>
    </row>
    <row r="9" spans="1:13" ht="12.75" customHeight="1" x14ac:dyDescent="0.25">
      <c r="A9" s="67" t="s">
        <v>29</v>
      </c>
      <c r="B9" s="68">
        <v>59437</v>
      </c>
      <c r="C9" s="69">
        <v>2241.9299999999998</v>
      </c>
      <c r="D9" s="70" t="s">
        <v>266</v>
      </c>
      <c r="E9" s="68">
        <v>37967</v>
      </c>
      <c r="F9" s="69">
        <v>2249.23</v>
      </c>
      <c r="G9" s="70" t="s">
        <v>267</v>
      </c>
      <c r="H9" s="68">
        <v>3425</v>
      </c>
      <c r="I9" s="69">
        <v>2227.11</v>
      </c>
      <c r="J9" s="70" t="s">
        <v>268</v>
      </c>
      <c r="K9" s="68">
        <v>18045</v>
      </c>
      <c r="L9" s="71">
        <v>2229.36</v>
      </c>
      <c r="M9" s="70" t="s">
        <v>269</v>
      </c>
    </row>
    <row r="10" spans="1:13" ht="12.75" customHeight="1" x14ac:dyDescent="0.25">
      <c r="A10" s="67" t="s">
        <v>30</v>
      </c>
      <c r="B10" s="68">
        <v>43526</v>
      </c>
      <c r="C10" s="69">
        <v>2794.67</v>
      </c>
      <c r="D10" s="70" t="s">
        <v>270</v>
      </c>
      <c r="E10" s="68">
        <v>34436</v>
      </c>
      <c r="F10" s="69">
        <v>2810.3</v>
      </c>
      <c r="G10" s="70" t="s">
        <v>271</v>
      </c>
      <c r="H10" s="68">
        <v>1996</v>
      </c>
      <c r="I10" s="69">
        <v>2813.48</v>
      </c>
      <c r="J10" s="70" t="s">
        <v>272</v>
      </c>
      <c r="K10" s="68">
        <v>7094</v>
      </c>
      <c r="L10" s="71">
        <v>2713.53</v>
      </c>
      <c r="M10" s="70" t="s">
        <v>273</v>
      </c>
    </row>
    <row r="11" spans="1:13" ht="12.75" customHeight="1" x14ac:dyDescent="0.25">
      <c r="A11" s="67" t="s">
        <v>31</v>
      </c>
      <c r="B11" s="68">
        <v>32146</v>
      </c>
      <c r="C11" s="69">
        <v>3242.55</v>
      </c>
      <c r="D11" s="70" t="s">
        <v>274</v>
      </c>
      <c r="E11" s="68">
        <v>27274</v>
      </c>
      <c r="F11" s="69">
        <v>3244.91</v>
      </c>
      <c r="G11" s="70" t="s">
        <v>275</v>
      </c>
      <c r="H11" s="68">
        <v>1292</v>
      </c>
      <c r="I11" s="69">
        <v>3233.88</v>
      </c>
      <c r="J11" s="70" t="s">
        <v>276</v>
      </c>
      <c r="K11" s="68">
        <v>3580</v>
      </c>
      <c r="L11" s="71">
        <v>3227.69</v>
      </c>
      <c r="M11" s="70" t="s">
        <v>277</v>
      </c>
    </row>
    <row r="12" spans="1:13" ht="12.75" customHeight="1" x14ac:dyDescent="0.25">
      <c r="A12" s="67" t="s">
        <v>32</v>
      </c>
      <c r="B12" s="68">
        <v>24807</v>
      </c>
      <c r="C12" s="69">
        <v>3734.31</v>
      </c>
      <c r="D12" s="70" t="s">
        <v>278</v>
      </c>
      <c r="E12" s="68">
        <v>22141</v>
      </c>
      <c r="F12" s="69">
        <v>3735.26</v>
      </c>
      <c r="G12" s="70" t="s">
        <v>279</v>
      </c>
      <c r="H12" s="68">
        <v>842</v>
      </c>
      <c r="I12" s="69">
        <v>3708.1</v>
      </c>
      <c r="J12" s="70" t="s">
        <v>280</v>
      </c>
      <c r="K12" s="68">
        <v>1824</v>
      </c>
      <c r="L12" s="71">
        <v>3734.93</v>
      </c>
      <c r="M12" s="70" t="s">
        <v>281</v>
      </c>
    </row>
    <row r="13" spans="1:13" ht="12.75" customHeight="1" x14ac:dyDescent="0.25">
      <c r="A13" s="67" t="s">
        <v>33</v>
      </c>
      <c r="B13" s="68">
        <v>19061</v>
      </c>
      <c r="C13" s="69">
        <v>4224.92</v>
      </c>
      <c r="D13" s="70" t="s">
        <v>282</v>
      </c>
      <c r="E13" s="68">
        <v>17040</v>
      </c>
      <c r="F13" s="69">
        <v>4227.18</v>
      </c>
      <c r="G13" s="70" t="s">
        <v>283</v>
      </c>
      <c r="H13" s="68">
        <v>592</v>
      </c>
      <c r="I13" s="69">
        <v>4201.25</v>
      </c>
      <c r="J13" s="70" t="s">
        <v>284</v>
      </c>
      <c r="K13" s="68">
        <v>1429</v>
      </c>
      <c r="L13" s="71">
        <v>4207.7700000000004</v>
      </c>
      <c r="M13" s="70" t="s">
        <v>285</v>
      </c>
    </row>
    <row r="14" spans="1:13" ht="12.75" customHeight="1" x14ac:dyDescent="0.25">
      <c r="A14" s="67" t="s">
        <v>34</v>
      </c>
      <c r="B14" s="68">
        <v>10608</v>
      </c>
      <c r="C14" s="69">
        <v>4727.7</v>
      </c>
      <c r="D14" s="70" t="s">
        <v>286</v>
      </c>
      <c r="E14" s="68">
        <v>9776</v>
      </c>
      <c r="F14" s="69">
        <v>4728.07</v>
      </c>
      <c r="G14" s="70" t="s">
        <v>287</v>
      </c>
      <c r="H14" s="68">
        <v>236</v>
      </c>
      <c r="I14" s="69">
        <v>4723.63</v>
      </c>
      <c r="J14" s="70" t="s">
        <v>288</v>
      </c>
      <c r="K14" s="68">
        <v>596</v>
      </c>
      <c r="L14" s="71">
        <v>4723.33</v>
      </c>
      <c r="M14" s="70" t="s">
        <v>289</v>
      </c>
    </row>
    <row r="15" spans="1:13" ht="12.75" customHeight="1" x14ac:dyDescent="0.25">
      <c r="A15" s="67" t="s">
        <v>35</v>
      </c>
      <c r="B15" s="68">
        <v>10783</v>
      </c>
      <c r="C15" s="69">
        <v>5426.11</v>
      </c>
      <c r="D15" s="70" t="s">
        <v>290</v>
      </c>
      <c r="E15" s="68">
        <v>9990</v>
      </c>
      <c r="F15" s="69">
        <v>5426.7</v>
      </c>
      <c r="G15" s="70" t="s">
        <v>291</v>
      </c>
      <c r="H15" s="68">
        <v>195</v>
      </c>
      <c r="I15" s="69">
        <v>5409.08</v>
      </c>
      <c r="J15" s="70" t="s">
        <v>292</v>
      </c>
      <c r="K15" s="68">
        <v>598</v>
      </c>
      <c r="L15" s="71">
        <v>5421.81</v>
      </c>
      <c r="M15" s="70" t="s">
        <v>293</v>
      </c>
    </row>
    <row r="16" spans="1:13" ht="12.75" customHeight="1" x14ac:dyDescent="0.25">
      <c r="A16" s="67" t="s">
        <v>36</v>
      </c>
      <c r="B16" s="68">
        <v>4920</v>
      </c>
      <c r="C16" s="69">
        <v>6361.88</v>
      </c>
      <c r="D16" s="70" t="s">
        <v>294</v>
      </c>
      <c r="E16" s="68">
        <v>4667</v>
      </c>
      <c r="F16" s="69">
        <v>6369.85</v>
      </c>
      <c r="G16" s="70" t="s">
        <v>295</v>
      </c>
      <c r="H16" s="68">
        <v>98</v>
      </c>
      <c r="I16" s="69">
        <v>6383.34</v>
      </c>
      <c r="J16" s="70" t="s">
        <v>296</v>
      </c>
      <c r="K16" s="68">
        <v>155</v>
      </c>
      <c r="L16" s="71">
        <v>6108.34</v>
      </c>
      <c r="M16" s="70" t="s">
        <v>297</v>
      </c>
    </row>
    <row r="17" spans="1:13" ht="12.75" customHeight="1" x14ac:dyDescent="0.25">
      <c r="A17" s="67" t="s">
        <v>37</v>
      </c>
      <c r="B17" s="68">
        <v>1881</v>
      </c>
      <c r="C17" s="69">
        <v>7384.46</v>
      </c>
      <c r="D17" s="70" t="s">
        <v>298</v>
      </c>
      <c r="E17" s="68">
        <v>1831</v>
      </c>
      <c r="F17" s="69">
        <v>7382.94</v>
      </c>
      <c r="G17" s="70" t="s">
        <v>299</v>
      </c>
      <c r="H17" s="68">
        <v>35</v>
      </c>
      <c r="I17" s="69">
        <v>7475.61</v>
      </c>
      <c r="J17" s="70" t="s">
        <v>300</v>
      </c>
      <c r="K17" s="68">
        <v>15</v>
      </c>
      <c r="L17" s="71">
        <v>7357.6</v>
      </c>
      <c r="M17" s="70" t="s">
        <v>301</v>
      </c>
    </row>
    <row r="18" spans="1:13" ht="12.75" customHeight="1" x14ac:dyDescent="0.25">
      <c r="A18" s="67" t="s">
        <v>38</v>
      </c>
      <c r="B18" s="68">
        <v>888</v>
      </c>
      <c r="C18" s="69">
        <v>8521.17</v>
      </c>
      <c r="D18" s="70" t="s">
        <v>302</v>
      </c>
      <c r="E18" s="68">
        <v>870</v>
      </c>
      <c r="F18" s="69">
        <v>8514.17</v>
      </c>
      <c r="G18" s="70" t="s">
        <v>303</v>
      </c>
      <c r="H18" s="68">
        <v>17</v>
      </c>
      <c r="I18" s="69">
        <v>8798.7099999999991</v>
      </c>
      <c r="J18" s="70" t="s">
        <v>304</v>
      </c>
      <c r="K18" s="68">
        <v>1</v>
      </c>
      <c r="L18" s="71">
        <v>9896.7000000000007</v>
      </c>
      <c r="M18" s="70" t="s">
        <v>102</v>
      </c>
    </row>
    <row r="19" spans="1:13" ht="11.25" customHeight="1" x14ac:dyDescent="0.25">
      <c r="A19" s="72" t="s">
        <v>1</v>
      </c>
      <c r="B19" s="73">
        <v>241276</v>
      </c>
      <c r="C19" s="74">
        <v>3061.97</v>
      </c>
      <c r="D19" s="75" t="s">
        <v>305</v>
      </c>
      <c r="E19" s="73">
        <v>185622</v>
      </c>
      <c r="F19" s="74">
        <v>3245.72</v>
      </c>
      <c r="G19" s="75" t="s">
        <v>306</v>
      </c>
      <c r="H19" s="73">
        <v>10080</v>
      </c>
      <c r="I19" s="74">
        <v>2807.13</v>
      </c>
      <c r="J19" s="75" t="s">
        <v>307</v>
      </c>
      <c r="K19" s="73">
        <v>45574</v>
      </c>
      <c r="L19" s="76">
        <v>2369.9</v>
      </c>
      <c r="M19" s="75" t="s">
        <v>308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sqref="A1:M1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190" t="s">
        <v>85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1" t="str">
        <f>'stranica 3'!$I$2:$L$2</f>
        <v>stanje podataka: 31. prosinca 2020.</v>
      </c>
      <c r="J2" s="191"/>
      <c r="K2" s="192"/>
      <c r="L2" s="192"/>
      <c r="M2" s="111"/>
    </row>
    <row r="3" spans="1:13" ht="24" customHeight="1" x14ac:dyDescent="0.25">
      <c r="A3" s="193" t="s">
        <v>21</v>
      </c>
      <c r="B3" s="195" t="s">
        <v>22</v>
      </c>
      <c r="C3" s="196"/>
      <c r="D3" s="197"/>
      <c r="E3" s="195" t="s">
        <v>82</v>
      </c>
      <c r="F3" s="196"/>
      <c r="G3" s="197"/>
      <c r="H3" s="195" t="s">
        <v>83</v>
      </c>
      <c r="I3" s="196"/>
      <c r="J3" s="197"/>
      <c r="K3" s="195" t="s">
        <v>23</v>
      </c>
      <c r="L3" s="196"/>
      <c r="M3" s="197"/>
    </row>
    <row r="4" spans="1:13" ht="26.25" customHeight="1" x14ac:dyDescent="0.25">
      <c r="A4" s="194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3243</v>
      </c>
      <c r="C5" s="69">
        <v>329.39</v>
      </c>
      <c r="D5" s="70" t="s">
        <v>309</v>
      </c>
      <c r="E5" s="68">
        <v>885</v>
      </c>
      <c r="F5" s="69">
        <v>298.68</v>
      </c>
      <c r="G5" s="70" t="s">
        <v>150</v>
      </c>
      <c r="H5" s="68">
        <v>1812</v>
      </c>
      <c r="I5" s="69">
        <v>344.61</v>
      </c>
      <c r="J5" s="70" t="s">
        <v>310</v>
      </c>
      <c r="K5" s="68">
        <v>546</v>
      </c>
      <c r="L5" s="71">
        <v>328.67</v>
      </c>
      <c r="M5" s="70" t="s">
        <v>311</v>
      </c>
    </row>
    <row r="6" spans="1:13" ht="12.75" customHeight="1" x14ac:dyDescent="0.25">
      <c r="A6" s="67" t="s">
        <v>26</v>
      </c>
      <c r="B6" s="68">
        <v>13509</v>
      </c>
      <c r="C6" s="69">
        <v>827.7</v>
      </c>
      <c r="D6" s="70" t="s">
        <v>312</v>
      </c>
      <c r="E6" s="68">
        <v>2501</v>
      </c>
      <c r="F6" s="69">
        <v>855.25</v>
      </c>
      <c r="G6" s="70" t="s">
        <v>138</v>
      </c>
      <c r="H6" s="68">
        <v>3917</v>
      </c>
      <c r="I6" s="69">
        <v>823.13</v>
      </c>
      <c r="J6" s="70" t="s">
        <v>313</v>
      </c>
      <c r="K6" s="68">
        <v>7091</v>
      </c>
      <c r="L6" s="71">
        <v>820.52</v>
      </c>
      <c r="M6" s="70" t="s">
        <v>314</v>
      </c>
    </row>
    <row r="7" spans="1:13" ht="12.75" customHeight="1" x14ac:dyDescent="0.25">
      <c r="A7" s="67" t="s">
        <v>27</v>
      </c>
      <c r="B7" s="68">
        <v>85214</v>
      </c>
      <c r="C7" s="69">
        <v>1246.32</v>
      </c>
      <c r="D7" s="70" t="s">
        <v>315</v>
      </c>
      <c r="E7" s="68">
        <v>44441</v>
      </c>
      <c r="F7" s="69">
        <v>1248.28</v>
      </c>
      <c r="G7" s="70" t="s">
        <v>316</v>
      </c>
      <c r="H7" s="68">
        <v>12969</v>
      </c>
      <c r="I7" s="69">
        <v>1299.6199999999999</v>
      </c>
      <c r="J7" s="70" t="s">
        <v>317</v>
      </c>
      <c r="K7" s="68">
        <v>27804</v>
      </c>
      <c r="L7" s="71">
        <v>1218.33</v>
      </c>
      <c r="M7" s="70" t="s">
        <v>318</v>
      </c>
    </row>
    <row r="8" spans="1:13" ht="12.75" customHeight="1" x14ac:dyDescent="0.25">
      <c r="A8" s="67" t="s">
        <v>28</v>
      </c>
      <c r="B8" s="68">
        <v>127813</v>
      </c>
      <c r="C8" s="69">
        <v>1768.56</v>
      </c>
      <c r="D8" s="70" t="s">
        <v>319</v>
      </c>
      <c r="E8" s="68">
        <v>75822</v>
      </c>
      <c r="F8" s="69">
        <v>1772.84</v>
      </c>
      <c r="G8" s="70" t="s">
        <v>320</v>
      </c>
      <c r="H8" s="68">
        <v>27140</v>
      </c>
      <c r="I8" s="69">
        <v>1778.66</v>
      </c>
      <c r="J8" s="70" t="s">
        <v>151</v>
      </c>
      <c r="K8" s="68">
        <v>24851</v>
      </c>
      <c r="L8" s="71">
        <v>1744.48</v>
      </c>
      <c r="M8" s="70" t="s">
        <v>321</v>
      </c>
    </row>
    <row r="9" spans="1:13" ht="12.75" customHeight="1" x14ac:dyDescent="0.25">
      <c r="A9" s="67" t="s">
        <v>29</v>
      </c>
      <c r="B9" s="68">
        <v>136642</v>
      </c>
      <c r="C9" s="69">
        <v>2248.1999999999998</v>
      </c>
      <c r="D9" s="70" t="s">
        <v>322</v>
      </c>
      <c r="E9" s="68">
        <v>85136</v>
      </c>
      <c r="F9" s="69">
        <v>2253.19</v>
      </c>
      <c r="G9" s="70" t="s">
        <v>152</v>
      </c>
      <c r="H9" s="68">
        <v>22296</v>
      </c>
      <c r="I9" s="69">
        <v>2256.6799999999998</v>
      </c>
      <c r="J9" s="70" t="s">
        <v>323</v>
      </c>
      <c r="K9" s="68">
        <v>29210</v>
      </c>
      <c r="L9" s="71">
        <v>2227.21</v>
      </c>
      <c r="M9" s="70" t="s">
        <v>324</v>
      </c>
    </row>
    <row r="10" spans="1:13" ht="12.75" customHeight="1" x14ac:dyDescent="0.25">
      <c r="A10" s="67" t="s">
        <v>30</v>
      </c>
      <c r="B10" s="68">
        <v>104269</v>
      </c>
      <c r="C10" s="69">
        <v>2753.87</v>
      </c>
      <c r="D10" s="70" t="s">
        <v>325</v>
      </c>
      <c r="E10" s="68">
        <v>71701</v>
      </c>
      <c r="F10" s="69">
        <v>2759.73</v>
      </c>
      <c r="G10" s="70" t="s">
        <v>326</v>
      </c>
      <c r="H10" s="68">
        <v>12133</v>
      </c>
      <c r="I10" s="69">
        <v>2759.36</v>
      </c>
      <c r="J10" s="70" t="s">
        <v>327</v>
      </c>
      <c r="K10" s="68">
        <v>20435</v>
      </c>
      <c r="L10" s="71">
        <v>2730.04</v>
      </c>
      <c r="M10" s="70" t="s">
        <v>283</v>
      </c>
    </row>
    <row r="11" spans="1:13" ht="12.75" customHeight="1" x14ac:dyDescent="0.25">
      <c r="A11" s="67" t="s">
        <v>31</v>
      </c>
      <c r="B11" s="68">
        <v>78431</v>
      </c>
      <c r="C11" s="69">
        <v>3227.02</v>
      </c>
      <c r="D11" s="70" t="s">
        <v>328</v>
      </c>
      <c r="E11" s="68">
        <v>59387</v>
      </c>
      <c r="F11" s="69">
        <v>3231.16</v>
      </c>
      <c r="G11" s="70" t="s">
        <v>297</v>
      </c>
      <c r="H11" s="68">
        <v>6775</v>
      </c>
      <c r="I11" s="69">
        <v>3187.57</v>
      </c>
      <c r="J11" s="70" t="s">
        <v>329</v>
      </c>
      <c r="K11" s="68">
        <v>12269</v>
      </c>
      <c r="L11" s="71">
        <v>3228.8</v>
      </c>
      <c r="M11" s="70" t="s">
        <v>330</v>
      </c>
    </row>
    <row r="12" spans="1:13" ht="12.75" customHeight="1" x14ac:dyDescent="0.25">
      <c r="A12" s="67" t="s">
        <v>32</v>
      </c>
      <c r="B12" s="68">
        <v>53097</v>
      </c>
      <c r="C12" s="69">
        <v>3736.03</v>
      </c>
      <c r="D12" s="70" t="s">
        <v>331</v>
      </c>
      <c r="E12" s="68">
        <v>43927</v>
      </c>
      <c r="F12" s="69">
        <v>3738.12</v>
      </c>
      <c r="G12" s="70" t="s">
        <v>332</v>
      </c>
      <c r="H12" s="68">
        <v>2367</v>
      </c>
      <c r="I12" s="69">
        <v>3717.54</v>
      </c>
      <c r="J12" s="70" t="s">
        <v>155</v>
      </c>
      <c r="K12" s="68">
        <v>6803</v>
      </c>
      <c r="L12" s="71">
        <v>3728.99</v>
      </c>
      <c r="M12" s="70" t="s">
        <v>333</v>
      </c>
    </row>
    <row r="13" spans="1:13" ht="12.75" customHeight="1" x14ac:dyDescent="0.25">
      <c r="A13" s="67" t="s">
        <v>33</v>
      </c>
      <c r="B13" s="68">
        <v>42584</v>
      </c>
      <c r="C13" s="69">
        <v>4234.24</v>
      </c>
      <c r="D13" s="70" t="s">
        <v>334</v>
      </c>
      <c r="E13" s="68">
        <v>37038</v>
      </c>
      <c r="F13" s="69">
        <v>4237.17</v>
      </c>
      <c r="G13" s="70" t="s">
        <v>153</v>
      </c>
      <c r="H13" s="68">
        <v>928</v>
      </c>
      <c r="I13" s="69">
        <v>4208.75</v>
      </c>
      <c r="J13" s="70" t="s">
        <v>335</v>
      </c>
      <c r="K13" s="68">
        <v>4618</v>
      </c>
      <c r="L13" s="71">
        <v>4215.8599999999997</v>
      </c>
      <c r="M13" s="70" t="s">
        <v>336</v>
      </c>
    </row>
    <row r="14" spans="1:13" ht="12.75" customHeight="1" x14ac:dyDescent="0.25">
      <c r="A14" s="67" t="s">
        <v>34</v>
      </c>
      <c r="B14" s="68">
        <v>28334</v>
      </c>
      <c r="C14" s="69">
        <v>4730.55</v>
      </c>
      <c r="D14" s="70" t="s">
        <v>337</v>
      </c>
      <c r="E14" s="68">
        <v>25519</v>
      </c>
      <c r="F14" s="69">
        <v>4730.9399999999996</v>
      </c>
      <c r="G14" s="70" t="s">
        <v>338</v>
      </c>
      <c r="H14" s="68">
        <v>374</v>
      </c>
      <c r="I14" s="69">
        <v>4727.9399999999996</v>
      </c>
      <c r="J14" s="70" t="s">
        <v>339</v>
      </c>
      <c r="K14" s="68">
        <v>2441</v>
      </c>
      <c r="L14" s="71">
        <v>4726.87</v>
      </c>
      <c r="M14" s="70" t="s">
        <v>340</v>
      </c>
    </row>
    <row r="15" spans="1:13" ht="12.75" customHeight="1" x14ac:dyDescent="0.25">
      <c r="A15" s="67" t="s">
        <v>35</v>
      </c>
      <c r="B15" s="68">
        <v>28931</v>
      </c>
      <c r="C15" s="69">
        <v>5431.11</v>
      </c>
      <c r="D15" s="70" t="s">
        <v>341</v>
      </c>
      <c r="E15" s="68">
        <v>25738</v>
      </c>
      <c r="F15" s="69">
        <v>5430.42</v>
      </c>
      <c r="G15" s="70" t="s">
        <v>342</v>
      </c>
      <c r="H15" s="68">
        <v>409</v>
      </c>
      <c r="I15" s="69">
        <v>5412.04</v>
      </c>
      <c r="J15" s="70" t="s">
        <v>343</v>
      </c>
      <c r="K15" s="68">
        <v>2784</v>
      </c>
      <c r="L15" s="71">
        <v>5440.34</v>
      </c>
      <c r="M15" s="70" t="s">
        <v>344</v>
      </c>
    </row>
    <row r="16" spans="1:13" ht="12.75" customHeight="1" x14ac:dyDescent="0.25">
      <c r="A16" s="67" t="s">
        <v>36</v>
      </c>
      <c r="B16" s="68">
        <v>13120</v>
      </c>
      <c r="C16" s="69">
        <v>6370.46</v>
      </c>
      <c r="D16" s="70" t="s">
        <v>345</v>
      </c>
      <c r="E16" s="68">
        <v>11887</v>
      </c>
      <c r="F16" s="69">
        <v>6375.64</v>
      </c>
      <c r="G16" s="70" t="s">
        <v>154</v>
      </c>
      <c r="H16" s="68">
        <v>157</v>
      </c>
      <c r="I16" s="69">
        <v>6384.39</v>
      </c>
      <c r="J16" s="70" t="s">
        <v>346</v>
      </c>
      <c r="K16" s="68">
        <v>1076</v>
      </c>
      <c r="L16" s="71">
        <v>6311.27</v>
      </c>
      <c r="M16" s="70" t="s">
        <v>347</v>
      </c>
    </row>
    <row r="17" spans="1:13" ht="12.75" customHeight="1" x14ac:dyDescent="0.25">
      <c r="A17" s="67" t="s">
        <v>37</v>
      </c>
      <c r="B17" s="68">
        <v>5174</v>
      </c>
      <c r="C17" s="69">
        <v>7446.49</v>
      </c>
      <c r="D17" s="70" t="s">
        <v>348</v>
      </c>
      <c r="E17" s="68">
        <v>4869</v>
      </c>
      <c r="F17" s="69">
        <v>7447.77</v>
      </c>
      <c r="G17" s="70" t="s">
        <v>349</v>
      </c>
      <c r="H17" s="68">
        <v>38</v>
      </c>
      <c r="I17" s="69">
        <v>7460.19</v>
      </c>
      <c r="J17" s="70" t="s">
        <v>350</v>
      </c>
      <c r="K17" s="68">
        <v>267</v>
      </c>
      <c r="L17" s="71">
        <v>7421.2</v>
      </c>
      <c r="M17" s="70" t="s">
        <v>351</v>
      </c>
    </row>
    <row r="18" spans="1:13" ht="12.75" customHeight="1" x14ac:dyDescent="0.25">
      <c r="A18" s="67" t="s">
        <v>38</v>
      </c>
      <c r="B18" s="68">
        <v>6946</v>
      </c>
      <c r="C18" s="69">
        <v>9445.61</v>
      </c>
      <c r="D18" s="70" t="s">
        <v>352</v>
      </c>
      <c r="E18" s="68">
        <v>6789</v>
      </c>
      <c r="F18" s="69">
        <v>9447.0400000000009</v>
      </c>
      <c r="G18" s="70" t="s">
        <v>353</v>
      </c>
      <c r="H18" s="68">
        <v>16</v>
      </c>
      <c r="I18" s="69">
        <v>9670.65</v>
      </c>
      <c r="J18" s="70" t="s">
        <v>354</v>
      </c>
      <c r="K18" s="68">
        <v>141</v>
      </c>
      <c r="L18" s="71">
        <v>9351.1299999999992</v>
      </c>
      <c r="M18" s="70" t="s">
        <v>355</v>
      </c>
    </row>
    <row r="19" spans="1:13" ht="11.25" customHeight="1" x14ac:dyDescent="0.25">
      <c r="A19" s="72" t="s">
        <v>1</v>
      </c>
      <c r="B19" s="73">
        <v>727307</v>
      </c>
      <c r="C19" s="74">
        <v>2817.93</v>
      </c>
      <c r="D19" s="75" t="s">
        <v>156</v>
      </c>
      <c r="E19" s="73">
        <v>495640</v>
      </c>
      <c r="F19" s="74">
        <v>3090.38</v>
      </c>
      <c r="G19" s="75" t="s">
        <v>356</v>
      </c>
      <c r="H19" s="73">
        <v>91331</v>
      </c>
      <c r="I19" s="74">
        <v>2107.65</v>
      </c>
      <c r="J19" s="75" t="s">
        <v>357</v>
      </c>
      <c r="K19" s="73">
        <v>140336</v>
      </c>
      <c r="L19" s="76">
        <v>2317.98</v>
      </c>
      <c r="M19" s="75" t="s">
        <v>358</v>
      </c>
    </row>
    <row r="20" spans="1:13" x14ac:dyDescent="0.25">
      <c r="A20" s="189" t="s">
        <v>79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E1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198" t="s">
        <v>41</v>
      </c>
      <c r="B1" s="198"/>
      <c r="C1" s="198"/>
      <c r="D1" s="198"/>
      <c r="E1" s="198"/>
    </row>
    <row r="2" spans="1:9" ht="6" customHeight="1" x14ac:dyDescent="0.2"/>
    <row r="3" spans="1:9" ht="12" customHeight="1" x14ac:dyDescent="0.2">
      <c r="B3" s="66"/>
      <c r="C3" s="191" t="s">
        <v>198</v>
      </c>
      <c r="D3" s="191"/>
      <c r="E3" s="191"/>
      <c r="F3" s="110"/>
      <c r="G3" s="110"/>
      <c r="H3" s="110"/>
      <c r="I3" s="110"/>
    </row>
    <row r="4" spans="1:9" s="92" customFormat="1" ht="24" x14ac:dyDescent="0.25">
      <c r="A4" s="84" t="s">
        <v>42</v>
      </c>
      <c r="B4" s="78" t="s">
        <v>43</v>
      </c>
      <c r="C4" s="79" t="s">
        <v>2</v>
      </c>
      <c r="D4" s="85" t="s">
        <v>3</v>
      </c>
      <c r="E4" s="86" t="s">
        <v>24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02" t="s">
        <v>44</v>
      </c>
      <c r="B6" s="101" t="s">
        <v>45</v>
      </c>
      <c r="C6" s="102">
        <v>17264</v>
      </c>
      <c r="D6" s="112">
        <v>4203.9380433271544</v>
      </c>
      <c r="E6" s="103"/>
    </row>
    <row r="7" spans="1:9" ht="49.5" customHeight="1" x14ac:dyDescent="0.2">
      <c r="A7" s="203"/>
      <c r="B7" s="98" t="s">
        <v>46</v>
      </c>
      <c r="C7" s="144">
        <v>8221</v>
      </c>
      <c r="D7" s="145">
        <v>4458.03</v>
      </c>
      <c r="E7" s="118" t="s">
        <v>359</v>
      </c>
      <c r="F7" s="94">
        <v>32</v>
      </c>
    </row>
    <row r="8" spans="1:9" ht="49.5" customHeight="1" x14ac:dyDescent="0.2">
      <c r="A8" s="203"/>
      <c r="B8" s="99" t="s">
        <v>47</v>
      </c>
      <c r="C8" s="144">
        <v>8646</v>
      </c>
      <c r="D8" s="145">
        <v>4359.32</v>
      </c>
      <c r="E8" s="118" t="s">
        <v>360</v>
      </c>
      <c r="F8" s="94">
        <v>34</v>
      </c>
    </row>
    <row r="9" spans="1:9" ht="16.5" customHeight="1" x14ac:dyDescent="0.2">
      <c r="A9" s="203"/>
      <c r="B9" s="100" t="s">
        <v>48</v>
      </c>
      <c r="C9" s="146">
        <v>595</v>
      </c>
      <c r="D9" s="147">
        <v>4261.0200000000004</v>
      </c>
      <c r="E9" s="117" t="s">
        <v>361</v>
      </c>
      <c r="F9" s="94">
        <v>31</v>
      </c>
    </row>
    <row r="10" spans="1:9" ht="21.75" customHeight="1" x14ac:dyDescent="0.2">
      <c r="A10" s="158" t="s">
        <v>49</v>
      </c>
      <c r="B10" s="100" t="s">
        <v>119</v>
      </c>
      <c r="C10" s="146">
        <v>68</v>
      </c>
      <c r="D10" s="147">
        <v>4976.45</v>
      </c>
      <c r="E10" s="117" t="s">
        <v>101</v>
      </c>
      <c r="F10" s="94"/>
    </row>
    <row r="11" spans="1:9" ht="14.25" customHeight="1" x14ac:dyDescent="0.2">
      <c r="A11" s="104" t="s">
        <v>50</v>
      </c>
      <c r="B11" s="105" t="s">
        <v>88</v>
      </c>
      <c r="C11" s="148">
        <v>15866</v>
      </c>
      <c r="D11" s="149">
        <v>3973.67</v>
      </c>
      <c r="E11" s="116" t="s">
        <v>362</v>
      </c>
      <c r="F11" s="94">
        <v>30</v>
      </c>
    </row>
    <row r="12" spans="1:9" ht="14.25" customHeight="1" x14ac:dyDescent="0.2">
      <c r="A12" s="158" t="s">
        <v>52</v>
      </c>
      <c r="B12" s="105" t="s">
        <v>51</v>
      </c>
      <c r="C12" s="150">
        <v>3345</v>
      </c>
      <c r="D12" s="151">
        <v>2538.5700000000002</v>
      </c>
      <c r="E12" s="116" t="s">
        <v>363</v>
      </c>
      <c r="F12" s="94">
        <v>33</v>
      </c>
    </row>
    <row r="13" spans="1:9" ht="14.25" customHeight="1" x14ac:dyDescent="0.2">
      <c r="A13" s="158" t="s">
        <v>54</v>
      </c>
      <c r="B13" s="105" t="s">
        <v>53</v>
      </c>
      <c r="C13" s="150">
        <v>2623</v>
      </c>
      <c r="D13" s="151">
        <v>4045.13</v>
      </c>
      <c r="E13" s="116" t="s">
        <v>364</v>
      </c>
      <c r="F13" s="94">
        <v>33</v>
      </c>
    </row>
    <row r="14" spans="1:9" ht="14.25" customHeight="1" x14ac:dyDescent="0.2">
      <c r="A14" s="158" t="s">
        <v>56</v>
      </c>
      <c r="B14" s="105" t="s">
        <v>55</v>
      </c>
      <c r="C14" s="152">
        <v>71031</v>
      </c>
      <c r="D14" s="149">
        <v>6025.98</v>
      </c>
      <c r="E14" s="116" t="s">
        <v>365</v>
      </c>
      <c r="F14" s="94">
        <v>19</v>
      </c>
    </row>
    <row r="15" spans="1:9" ht="26.25" customHeight="1" x14ac:dyDescent="0.2">
      <c r="A15" s="158" t="s">
        <v>58</v>
      </c>
      <c r="B15" s="105" t="s">
        <v>57</v>
      </c>
      <c r="C15" s="153">
        <v>46832</v>
      </c>
      <c r="D15" s="149">
        <v>2846.72</v>
      </c>
      <c r="E15" s="116" t="s">
        <v>366</v>
      </c>
      <c r="F15" s="94">
        <v>28</v>
      </c>
    </row>
    <row r="16" spans="1:9" ht="15.75" customHeight="1" x14ac:dyDescent="0.2">
      <c r="A16" s="158" t="s">
        <v>60</v>
      </c>
      <c r="B16" s="105" t="s">
        <v>59</v>
      </c>
      <c r="C16" s="150">
        <v>4924</v>
      </c>
      <c r="D16" s="151">
        <v>3348.7</v>
      </c>
      <c r="E16" s="117" t="s">
        <v>101</v>
      </c>
      <c r="F16" s="94">
        <v>28</v>
      </c>
    </row>
    <row r="17" spans="1:8" ht="15.75" customHeight="1" x14ac:dyDescent="0.2">
      <c r="A17" s="158" t="s">
        <v>62</v>
      </c>
      <c r="B17" s="105" t="s">
        <v>61</v>
      </c>
      <c r="C17" s="154">
        <v>159</v>
      </c>
      <c r="D17" s="155">
        <v>3325.86</v>
      </c>
      <c r="E17" s="116" t="s">
        <v>367</v>
      </c>
      <c r="F17" s="94">
        <v>38</v>
      </c>
      <c r="G17" s="95"/>
    </row>
    <row r="18" spans="1:8" ht="17.25" customHeight="1" x14ac:dyDescent="0.2">
      <c r="A18" s="158" t="s">
        <v>64</v>
      </c>
      <c r="B18" s="106" t="s">
        <v>63</v>
      </c>
      <c r="C18" s="156">
        <v>8164</v>
      </c>
      <c r="D18" s="155">
        <v>2976.46</v>
      </c>
      <c r="E18" s="121" t="s">
        <v>368</v>
      </c>
      <c r="F18" s="94">
        <v>29</v>
      </c>
    </row>
    <row r="19" spans="1:8" ht="26.25" customHeight="1" x14ac:dyDescent="0.2">
      <c r="A19" s="158" t="s">
        <v>66</v>
      </c>
      <c r="B19" s="105" t="s">
        <v>65</v>
      </c>
      <c r="C19" s="150">
        <v>682</v>
      </c>
      <c r="D19" s="151">
        <v>10288.459999999999</v>
      </c>
      <c r="E19" s="116" t="s">
        <v>369</v>
      </c>
      <c r="F19" s="94">
        <v>33</v>
      </c>
    </row>
    <row r="20" spans="1:8" ht="26.25" customHeight="1" x14ac:dyDescent="0.2">
      <c r="A20" s="158" t="s">
        <v>68</v>
      </c>
      <c r="B20" s="105" t="s">
        <v>67</v>
      </c>
      <c r="C20" s="150">
        <v>87</v>
      </c>
      <c r="D20" s="151">
        <v>3434.26</v>
      </c>
      <c r="E20" s="116" t="s">
        <v>370</v>
      </c>
      <c r="F20" s="94">
        <v>29</v>
      </c>
    </row>
    <row r="21" spans="1:8" ht="15.75" customHeight="1" x14ac:dyDescent="0.2">
      <c r="A21" s="158" t="s">
        <v>70</v>
      </c>
      <c r="B21" s="105" t="s">
        <v>69</v>
      </c>
      <c r="C21" s="150">
        <v>31</v>
      </c>
      <c r="D21" s="151">
        <v>3903.93</v>
      </c>
      <c r="E21" s="117" t="s">
        <v>101</v>
      </c>
      <c r="F21" s="94" t="str">
        <f t="shared" ref="F21" si="0">LEFT(E21,3)</f>
        <v>−</v>
      </c>
    </row>
    <row r="22" spans="1:8" ht="15.75" customHeight="1" x14ac:dyDescent="0.2">
      <c r="A22" s="158" t="s">
        <v>72</v>
      </c>
      <c r="B22" s="105" t="s">
        <v>71</v>
      </c>
      <c r="C22" s="150">
        <v>137</v>
      </c>
      <c r="D22" s="151">
        <v>9356.9599999999991</v>
      </c>
      <c r="E22" s="116" t="s">
        <v>157</v>
      </c>
      <c r="F22" s="94">
        <v>42</v>
      </c>
    </row>
    <row r="23" spans="1:8" s="95" customFormat="1" ht="15.75" customHeight="1" x14ac:dyDescent="0.2">
      <c r="A23" s="158" t="s">
        <v>74</v>
      </c>
      <c r="B23" s="105" t="s">
        <v>73</v>
      </c>
      <c r="C23" s="150">
        <v>251</v>
      </c>
      <c r="D23" s="151">
        <v>4015.44</v>
      </c>
      <c r="E23" s="116" t="s">
        <v>371</v>
      </c>
      <c r="F23" s="94">
        <v>30</v>
      </c>
      <c r="H23" s="82"/>
    </row>
    <row r="24" spans="1:8" s="95" customFormat="1" ht="15.75" customHeight="1" x14ac:dyDescent="0.2">
      <c r="A24" s="158" t="s">
        <v>76</v>
      </c>
      <c r="B24" s="105" t="s">
        <v>75</v>
      </c>
      <c r="C24" s="150">
        <v>861</v>
      </c>
      <c r="D24" s="151">
        <v>3250.06</v>
      </c>
      <c r="E24" s="116" t="s">
        <v>372</v>
      </c>
      <c r="F24" s="94">
        <v>28</v>
      </c>
      <c r="H24" s="82"/>
    </row>
    <row r="25" spans="1:8" ht="26.25" customHeight="1" x14ac:dyDescent="0.2">
      <c r="A25" s="158" t="s">
        <v>77</v>
      </c>
      <c r="B25" s="105" t="s">
        <v>95</v>
      </c>
      <c r="C25" s="152">
        <v>191</v>
      </c>
      <c r="D25" s="149">
        <v>2146.85</v>
      </c>
      <c r="E25" s="116" t="s">
        <v>158</v>
      </c>
      <c r="F25" s="94">
        <v>30</v>
      </c>
    </row>
    <row r="26" spans="1:8" ht="15.75" customHeight="1" x14ac:dyDescent="0.2">
      <c r="A26" s="158" t="s">
        <v>118</v>
      </c>
      <c r="B26" s="105" t="s">
        <v>78</v>
      </c>
      <c r="C26" s="152">
        <v>6778</v>
      </c>
      <c r="D26" s="149">
        <v>3361.63</v>
      </c>
      <c r="E26" s="117" t="s">
        <v>373</v>
      </c>
      <c r="F26" s="94">
        <v>7</v>
      </c>
    </row>
    <row r="27" spans="1:8" ht="18.75" customHeight="1" x14ac:dyDescent="0.2">
      <c r="A27" s="199" t="s">
        <v>1</v>
      </c>
      <c r="B27" s="200"/>
      <c r="C27" s="107">
        <v>179492</v>
      </c>
      <c r="D27" s="108" t="s">
        <v>7</v>
      </c>
      <c r="E27" s="108" t="s">
        <v>7</v>
      </c>
    </row>
    <row r="28" spans="1:8" x14ac:dyDescent="0.2">
      <c r="A28" s="201" t="s">
        <v>120</v>
      </c>
      <c r="B28" s="201"/>
      <c r="C28" s="96"/>
      <c r="D28" s="97"/>
    </row>
  </sheetData>
  <mergeCells count="5">
    <mergeCell ref="A1:E1"/>
    <mergeCell ref="A27:B27"/>
    <mergeCell ref="A28:B28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2020-12-08T09:04:57Z</cp:lastPrinted>
  <dcterms:created xsi:type="dcterms:W3CDTF">2018-09-19T07:11:38Z</dcterms:created>
  <dcterms:modified xsi:type="dcterms:W3CDTF">2021-01-26T12:16:28Z</dcterms:modified>
</cp:coreProperties>
</file>