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Q50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<sst xmlns="http://schemas.openxmlformats.org/spreadsheetml/2006/main" count="515" uniqueCount="393">
  <si>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</si>
  <si>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</si>
  <si>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</si>
  <si>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</si>
  <si>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</si>
  <si>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</si>
  <si>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</si>
  <si>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</si>
  <si>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</si>
  <si>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</si>
  <si>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</si>
  <si>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</si>
  <si>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</si>
  <si>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</si>
  <si>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</si>
  <si>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</si>
  <si>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</si>
  <si>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</si>
  <si>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</si>
  <si>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</si>
  <si>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</si>
  <si>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</si>
  <si>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</si>
  <si>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</si>
  <si>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</si>
  <si>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</si>
  <si>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</si>
  <si>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</si>
  <si>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</si>
  <si>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</si>
  <si>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</si>
  <si>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</si>
  <si>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</si>
  <si>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</si>
  <si>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</si>
  <si>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</si>
  <si>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</si>
  <si>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</si>
  <si>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</si>
  <si>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</si>
  <si>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</si>
  <si>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</si>
  <si>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</si>
  <si>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</si>
  <si>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</si>
  <si>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</si>
  <si>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</si>
  <si>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</si>
  <si>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</si>
  <si>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</si>
  <si>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</si>
  <si>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</si>
  <si>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</si>
  <si>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</si>
  <si>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</si>
  <si>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</si>
  <si>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</si>
  <si>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</si>
  <si>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</si>
  <si>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</si>
  <si>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</si>
  <si>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</si>
  <si>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</si>
  <si>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</si>
  <si>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</si>
  <si>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</si>
  <si>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</si>
  <si>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</si>
  <si>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</si>
  <si>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</si>
  <si>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</si>
  <si>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</si>
  <si>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</si>
  <si>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</si>
  <si>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</si>
  <si>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</si>
  <si>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</si>
  <si>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</si>
  <si>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</si>
  <si>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</si>
  <si>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</si>
  <si>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</si>
  <si>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</si>
  <si>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</si>
  <si>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</si>
  <si>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</si>
  <si>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</si>
  <si>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</si>
  <si>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</si>
  <si>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</si>
  <si>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</si>
  <si>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</si>
  <si>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</si>
  <si>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</si>
  <si>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</si>
  <si>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</si>
  <si>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</si>
  <si>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</si>
  <si>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</si>
  <si>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</si>
  <si>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</si>
  <si>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</si>
  <si>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t xml:space="preserve"> 74 02 </t>
  </si>
  <si>
    <t>02 09 12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</si>
  <si>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</si>
  <si>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 xml:space="preserve"> 72 05 </t>
  </si>
  <si>
    <t>18.</t>
  </si>
  <si>
    <t>Korisnici koji pravo na mirovinu ostvaruju prema Zakonu o vatrogastvu (NN 125/19)*</t>
  </si>
  <si>
    <t>* Od lipnja 2020. u primjeni je Zakon o vatrogastvu (NN 125/19).</t>
  </si>
  <si>
    <t xml:space="preserve"> 71 04 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</si>
  <si>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</si>
  <si>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</si>
  <si>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74 01 </t>
  </si>
  <si>
    <t xml:space="preserve"> 61 09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</si>
  <si>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</si>
  <si>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</si>
  <si>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65 05 </t>
  </si>
  <si>
    <t xml:space="preserve"> 62 10 </t>
  </si>
  <si>
    <t xml:space="preserve"> 62 11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</si>
  <si>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01.01.2021.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</si>
  <si>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01.01.2021. </t>
    </r>
  </si>
  <si>
    <t xml:space="preserve"> 28 08 29  </t>
  </si>
  <si>
    <t>21 10 24</t>
  </si>
  <si>
    <t xml:space="preserve"> 74 00 </t>
  </si>
  <si>
    <t xml:space="preserve"> 72 08 </t>
  </si>
  <si>
    <t xml:space="preserve"> 71 08 </t>
  </si>
  <si>
    <t xml:space="preserve"> 73 10 </t>
  </si>
  <si>
    <t xml:space="preserve"> 61 10 </t>
  </si>
  <si>
    <t xml:space="preserve"> 54 09 </t>
  </si>
  <si>
    <t xml:space="preserve"> 63 00 </t>
  </si>
  <si>
    <t>16 03 04</t>
  </si>
  <si>
    <t>16 04 05</t>
  </si>
  <si>
    <t>17 06 26</t>
  </si>
  <si>
    <t>20 09 20</t>
  </si>
  <si>
    <t>36 08 15</t>
  </si>
  <si>
    <t>38 07 02</t>
  </si>
  <si>
    <t>10 10 05</t>
  </si>
  <si>
    <t>16 04 23</t>
  </si>
  <si>
    <t>11 00 01</t>
  </si>
  <si>
    <t>26 08 21</t>
  </si>
  <si>
    <t>17 07 12</t>
  </si>
  <si>
    <t>25 08 00</t>
  </si>
  <si>
    <t>20 11 27</t>
  </si>
  <si>
    <t>26 05 05</t>
  </si>
  <si>
    <t>34 08 07</t>
  </si>
  <si>
    <t xml:space="preserve"> 32 11 27  </t>
  </si>
  <si>
    <t>PREGLED OSNOVNIH PODATAKA O STANJU U SUSTAVU MIROVINSKOG OSIGURANJA za travanj 2021. (isplata u svibnju 2021.)</t>
  </si>
  <si>
    <t>31 08 02</t>
  </si>
  <si>
    <t>42 06 16</t>
  </si>
  <si>
    <t>24 10 03</t>
  </si>
  <si>
    <t>31 05 11</t>
  </si>
  <si>
    <t>35 11 28</t>
  </si>
  <si>
    <t>35 06 05</t>
  </si>
  <si>
    <t>32 06 29</t>
  </si>
  <si>
    <t>28 05 09</t>
  </si>
  <si>
    <t>30 09 25</t>
  </si>
  <si>
    <t xml:space="preserve"> 42 07 23 </t>
  </si>
  <si>
    <t xml:space="preserve"> 42 02 28 </t>
  </si>
  <si>
    <t>27 01 20</t>
  </si>
  <si>
    <t>37 06 15</t>
  </si>
  <si>
    <t xml:space="preserve"> 74 11 </t>
  </si>
  <si>
    <t xml:space="preserve"> 65 06 </t>
  </si>
  <si>
    <t xml:space="preserve"> 68 00 </t>
  </si>
  <si>
    <t xml:space="preserve"> 62 00 </t>
  </si>
  <si>
    <t xml:space="preserve"> 74 07 </t>
  </si>
  <si>
    <t xml:space="preserve"> 72 06 </t>
  </si>
  <si>
    <t>31 07 04</t>
  </si>
  <si>
    <t>42 06 15</t>
  </si>
  <si>
    <t>24 06 14</t>
  </si>
  <si>
    <t>31 04 04</t>
  </si>
  <si>
    <t>35 09 17</t>
  </si>
  <si>
    <t>32 05 12</t>
  </si>
  <si>
    <t>21 11 24</t>
  </si>
  <si>
    <t>28 04 07</t>
  </si>
  <si>
    <t>30 07 01</t>
  </si>
  <si>
    <t xml:space="preserve"> 42 07 28 </t>
  </si>
  <si>
    <t xml:space="preserve"> 67 06 </t>
  </si>
  <si>
    <t xml:space="preserve"> 42 03 04 </t>
  </si>
  <si>
    <t>26 10 05</t>
  </si>
  <si>
    <t>37 07 25</t>
  </si>
  <si>
    <t xml:space="preserve"> 72 03 </t>
  </si>
  <si>
    <t xml:space="preserve"> 31 02 03 </t>
  </si>
  <si>
    <t xml:space="preserve"> 42 01 29 </t>
  </si>
  <si>
    <t xml:space="preserve"> 33 02 23 </t>
  </si>
  <si>
    <t xml:space="preserve"> 37 03 13 </t>
  </si>
  <si>
    <t xml:space="preserve"> 37 00 06 </t>
  </si>
  <si>
    <t xml:space="preserve"> 34 00 17 </t>
  </si>
  <si>
    <t xml:space="preserve"> 24 04 15 </t>
  </si>
  <si>
    <t xml:space="preserve"> 30 05 20 </t>
  </si>
  <si>
    <t xml:space="preserve"> 32 07 10 </t>
  </si>
  <si>
    <t xml:space="preserve"> 64 05 </t>
  </si>
  <si>
    <t xml:space="preserve"> 63 10 </t>
  </si>
  <si>
    <t xml:space="preserve"> 60 02 </t>
  </si>
  <si>
    <t xml:space="preserve"> 59 02 </t>
  </si>
  <si>
    <t xml:space="preserve"> 63 01 </t>
  </si>
  <si>
    <t xml:space="preserve"> 32 02 01 </t>
  </si>
  <si>
    <t xml:space="preserve"> 42 01 13 </t>
  </si>
  <si>
    <t xml:space="preserve"> 34 04 12 </t>
  </si>
  <si>
    <t xml:space="preserve"> 37 02 08 </t>
  </si>
  <si>
    <t xml:space="preserve"> 35 00 02 </t>
  </si>
  <si>
    <t xml:space="preserve"> 24 08 18 </t>
  </si>
  <si>
    <t xml:space="preserve"> 30 08 20 </t>
  </si>
  <si>
    <t xml:space="preserve"> 33 02 27 </t>
  </si>
  <si>
    <t xml:space="preserve"> 64 03 </t>
  </si>
  <si>
    <t xml:space="preserve"> 61 08 </t>
  </si>
  <si>
    <t xml:space="preserve"> 63 06 </t>
  </si>
  <si>
    <t xml:space="preserve"> 60 00 </t>
  </si>
  <si>
    <t xml:space="preserve"> 62 09 </t>
  </si>
  <si>
    <t xml:space="preserve"> 54 04 </t>
  </si>
  <si>
    <t xml:space="preserve"> 63 09 </t>
  </si>
  <si>
    <t xml:space="preserve"> 62 07 </t>
  </si>
  <si>
    <t xml:space="preserve">   21 06   </t>
  </si>
  <si>
    <t xml:space="preserve">   19 07   </t>
  </si>
  <si>
    <t xml:space="preserve">   18 06   </t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</si>
  <si>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ožujak 2021. (izvor: DZS)</t>
    </r>
  </si>
  <si>
    <t>stanje podataka: 30. travnja 2021.</t>
  </si>
  <si>
    <t>14 11 14</t>
  </si>
  <si>
    <t>13 08 11</t>
  </si>
  <si>
    <t>16 07 27</t>
  </si>
  <si>
    <t>15 04 10</t>
  </si>
  <si>
    <t>13 01 23</t>
  </si>
  <si>
    <t>15 03 19</t>
  </si>
  <si>
    <t>18 00 05</t>
  </si>
  <si>
    <t>14 06 24</t>
  </si>
  <si>
    <t>18 00 22</t>
  </si>
  <si>
    <t>24 10 11</t>
  </si>
  <si>
    <t>25 03 17</t>
  </si>
  <si>
    <t>27 04 05</t>
  </si>
  <si>
    <t>28 11 00</t>
  </si>
  <si>
    <t>30 00 01</t>
  </si>
  <si>
    <t>23 05 29</t>
  </si>
  <si>
    <t>29 01 17</t>
  </si>
  <si>
    <t>33 03 29</t>
  </si>
  <si>
    <t>34 03 06</t>
  </si>
  <si>
    <t>33 07 28</t>
  </si>
  <si>
    <t>34 10 10</t>
  </si>
  <si>
    <t>35 05 08</t>
  </si>
  <si>
    <t>26 08 05</t>
  </si>
  <si>
    <t>35 10 19</t>
  </si>
  <si>
    <t>36 05 02</t>
  </si>
  <si>
    <t>36 09 17</t>
  </si>
  <si>
    <t>28 04 21</t>
  </si>
  <si>
    <t>36 05 12</t>
  </si>
  <si>
    <t>37 08 27</t>
  </si>
  <si>
    <t>38 00 18</t>
  </si>
  <si>
    <t>29 05 26</t>
  </si>
  <si>
    <t>36 08 11</t>
  </si>
  <si>
    <t>38 08 10</t>
  </si>
  <si>
    <t>38 11 20</t>
  </si>
  <si>
    <t>29 04 28</t>
  </si>
  <si>
    <t>37 02 25</t>
  </si>
  <si>
    <t>38 07 17</t>
  </si>
  <si>
    <t>38 10 14</t>
  </si>
  <si>
    <t>29 04 09</t>
  </si>
  <si>
    <t>37 08 06</t>
  </si>
  <si>
    <t>38 06 05</t>
  </si>
  <si>
    <t>38 07 16</t>
  </si>
  <si>
    <t>28 10 21</t>
  </si>
  <si>
    <t>38 09 15</t>
  </si>
  <si>
    <t>38 09 11</t>
  </si>
  <si>
    <t>29 01 07</t>
  </si>
  <si>
    <t>41 05 19</t>
  </si>
  <si>
    <t>40 08 01</t>
  </si>
  <si>
    <t>40 08 16</t>
  </si>
  <si>
    <t>29 09 05</t>
  </si>
  <si>
    <t>41 02 05</t>
  </si>
  <si>
    <t>13 05 10</t>
  </si>
  <si>
    <t>20 02 28</t>
  </si>
  <si>
    <t>15 01 01</t>
  </si>
  <si>
    <t>10 01 19</t>
  </si>
  <si>
    <t>12 00 02</t>
  </si>
  <si>
    <t>17 01 03</t>
  </si>
  <si>
    <t>18 04 14</t>
  </si>
  <si>
    <t>21 09 00</t>
  </si>
  <si>
    <t>22 00 02</t>
  </si>
  <si>
    <t>14 05 01</t>
  </si>
  <si>
    <t>22 04 28</t>
  </si>
  <si>
    <t>24 01 15</t>
  </si>
  <si>
    <t>24 08 15</t>
  </si>
  <si>
    <t>13 07 27</t>
  </si>
  <si>
    <t>24 10 23</t>
  </si>
  <si>
    <t>31 00 09</t>
  </si>
  <si>
    <t>31 08 20</t>
  </si>
  <si>
    <t>20 04 28</t>
  </si>
  <si>
    <t>30 05 09</t>
  </si>
  <si>
    <t>32 03 28</t>
  </si>
  <si>
    <t>32 07 26</t>
  </si>
  <si>
    <t>23 00 11</t>
  </si>
  <si>
    <t>32 09 00</t>
  </si>
  <si>
    <t>33 04 26</t>
  </si>
  <si>
    <t>33 08 03</t>
  </si>
  <si>
    <t>24 01 27</t>
  </si>
  <si>
    <t>33 07 05</t>
  </si>
  <si>
    <t>34 05 23</t>
  </si>
  <si>
    <t>26 01 28</t>
  </si>
  <si>
    <t>34 05 10</t>
  </si>
  <si>
    <t>34 10 24</t>
  </si>
  <si>
    <t>35 00 17</t>
  </si>
  <si>
    <t>35 02 10</t>
  </si>
  <si>
    <t>34 08 25</t>
  </si>
  <si>
    <t>34 09 22</t>
  </si>
  <si>
    <t>26 01 09</t>
  </si>
  <si>
    <t>36 02 13</t>
  </si>
  <si>
    <t>34 10 19</t>
  </si>
  <si>
    <t>34 11 17</t>
  </si>
  <si>
    <t>28 03 08</t>
  </si>
  <si>
    <t>36 05 21</t>
  </si>
  <si>
    <t>35 04 29</t>
  </si>
  <si>
    <t>35 06 10</t>
  </si>
  <si>
    <t>28 01 23</t>
  </si>
  <si>
    <t>36 00 29</t>
  </si>
  <si>
    <t>36 02 08</t>
  </si>
  <si>
    <t>28 08 15</t>
  </si>
  <si>
    <t>49 10 29</t>
  </si>
  <si>
    <t>28 09 17</t>
  </si>
  <si>
    <t>30 01 19</t>
  </si>
  <si>
    <t>18 01 05</t>
  </si>
  <si>
    <t>25 05 06</t>
  </si>
  <si>
    <t>15 00 04</t>
  </si>
  <si>
    <t>16 01 09</t>
  </si>
  <si>
    <t>13 08 14</t>
  </si>
  <si>
    <t>17 06 01</t>
  </si>
  <si>
    <t>15 06 21</t>
  </si>
  <si>
    <t>16 02 12</t>
  </si>
  <si>
    <t>13 03 19</t>
  </si>
  <si>
    <t>16 05 22</t>
  </si>
  <si>
    <t>18 00 00</t>
  </si>
  <si>
    <t>14 08 01</t>
  </si>
  <si>
    <t>18 03 16</t>
  </si>
  <si>
    <t>25 02 15</t>
  </si>
  <si>
    <t>28 04 25</t>
  </si>
  <si>
    <t>30 10 29</t>
  </si>
  <si>
    <t>32 03 09</t>
  </si>
  <si>
    <t>24 10 26</t>
  </si>
  <si>
    <t>31 07 29</t>
  </si>
  <si>
    <t>34 02 23</t>
  </si>
  <si>
    <t>35 05 02</t>
  </si>
  <si>
    <t>34 08 08</t>
  </si>
  <si>
    <t>35 09 23</t>
  </si>
  <si>
    <t>36 07 15</t>
  </si>
  <si>
    <t>27 02 17</t>
  </si>
  <si>
    <t>38 03 06</t>
  </si>
  <si>
    <t>29 06 06</t>
  </si>
  <si>
    <t>37 01 24</t>
  </si>
  <si>
    <t>39 01 05</t>
  </si>
  <si>
    <t>39 06 08</t>
  </si>
  <si>
    <t>30 10 06</t>
  </si>
  <si>
    <t>37 04 09</t>
  </si>
  <si>
    <t>40 00 09</t>
  </si>
  <si>
    <t>40 04 15</t>
  </si>
  <si>
    <t>30 10 23</t>
  </si>
  <si>
    <t>37 08 22</t>
  </si>
  <si>
    <t>40 00 02</t>
  </si>
  <si>
    <t>40 04 05</t>
  </si>
  <si>
    <t>30 09 12</t>
  </si>
  <si>
    <t>37 11 27</t>
  </si>
  <si>
    <t>39 09 26</t>
  </si>
  <si>
    <t>40 00 00</t>
  </si>
  <si>
    <t>29 03 08</t>
  </si>
  <si>
    <t>39 02 16</t>
  </si>
  <si>
    <t>39 11 17</t>
  </si>
  <si>
    <t>39 11 14</t>
  </si>
  <si>
    <t>29 10 13</t>
  </si>
  <si>
    <t>41 07 10</t>
  </si>
  <si>
    <t>41 03 00</t>
  </si>
  <si>
    <t>41 03 13</t>
  </si>
  <si>
    <t>30 07 28</t>
  </si>
  <si>
    <t>41 00 24</t>
  </si>
  <si>
    <t>31 01 22</t>
  </si>
  <si>
    <t>33 03 07</t>
  </si>
  <si>
    <t>22 04 09</t>
  </si>
  <si>
    <t>29 03 00</t>
  </si>
  <si>
    <t xml:space="preserve"> 32 00 11  </t>
  </si>
  <si>
    <t xml:space="preserve"> 35 02 19  </t>
  </si>
  <si>
    <t xml:space="preserve"> 31 00 00  </t>
  </si>
  <si>
    <t>30 10 03</t>
  </si>
  <si>
    <t xml:space="preserve"> 33 02 21  </t>
  </si>
  <si>
    <t xml:space="preserve"> 33 02 14  </t>
  </si>
  <si>
    <t>18 07 23</t>
  </si>
  <si>
    <t>29 02 01</t>
  </si>
  <si>
    <t xml:space="preserve"> 38 02 29  </t>
  </si>
  <si>
    <t xml:space="preserve"> 29 06 14  </t>
  </si>
  <si>
    <t xml:space="preserve"> 41 11 21  </t>
  </si>
  <si>
    <t xml:space="preserve"> 29 08 01  </t>
  </si>
  <si>
    <t xml:space="preserve"> 27 09 09  </t>
  </si>
  <si>
    <t xml:space="preserve"> 28 11 19  </t>
  </si>
  <si>
    <t>06 11 03</t>
  </si>
  <si>
    <t>1:1,26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</si>
  <si>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30.04.2021.</t>
    </r>
  </si>
  <si>
    <r>
      <t xml:space="preserve">Bbroj </t>
    </r>
    <r>
      <rPr>
        <b/>
        <sz val="10"/>
        <color theme="1"/>
        <rFont val="Calibri"/>
        <family val="2"/>
        <charset val="238"/>
        <scheme val="minor"/>
      </rPr>
      <t>korisnika mirovine 30.04.2021.</t>
    </r>
  </si>
  <si>
    <t>Odnos broja korisnika mirovina i osiguranika</t>
  </si>
  <si>
    <t>148.744</t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</si>
  <si>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travnja 2021. </t>
    </r>
    <r>
      <rPr>
        <sz val="10"/>
        <color theme="1"/>
        <rFont val="Calibri"/>
        <family val="2"/>
        <charset val="238"/>
        <scheme val="minor"/>
      </rPr>
      <t>(izvor: HZZ)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</si>
</sst>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15785</c:v>
                </c:pt>
                <c:pt idx="1">
                  <c:v>16918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17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1:1,26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30.04.2021.</c:v>
                </c:pt>
                <c:pt idx="1">
                  <c:v>Bbroj korisnika mirovine 30.04.2021.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1557687</c:v>
                </c:pt>
                <c:pt idx="1">
                  <c:v>1240063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30.04.2021.</c:v>
                </c:pt>
                <c:pt idx="1">
                  <c:v>Bbroj korisnika mirovine 30.04.2021.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2899.08</c:v>
                </c:pt>
                <c:pt idx="1">
                  <c:v>2969.7689403186182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2899.08</c:v>
                </c:pt>
                <c:pt idx="1">
                  <c:v>2969.7689403186182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40.614738021854862</c:v>
                </c:pt>
                <c:pt idx="1">
                  <c:v>41.605056602950661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3231</c:v>
                </c:pt>
                <c:pt idx="1">
                  <c:v>22030</c:v>
                </c:pt>
                <c:pt idx="2">
                  <c:v>92164</c:v>
                </c:pt>
                <c:pt idx="3">
                  <c:v>139741</c:v>
                </c:pt>
                <c:pt idx="4">
                  <c:v>193334</c:v>
                </c:pt>
                <c:pt idx="5">
                  <c:v>148115</c:v>
                </c:pt>
                <c:pt idx="6">
                  <c:v>112515</c:v>
                </c:pt>
                <c:pt idx="7">
                  <c:v>78519</c:v>
                </c:pt>
                <c:pt idx="8">
                  <c:v>62572</c:v>
                </c:pt>
                <c:pt idx="9">
                  <c:v>39636</c:v>
                </c:pt>
                <c:pt idx="10">
                  <c:v>40276</c:v>
                </c:pt>
                <c:pt idx="11">
                  <c:v>18791</c:v>
                </c:pt>
                <c:pt idx="12">
                  <c:v>7216</c:v>
                </c:pt>
                <c:pt idx="13">
                  <c:v>8110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109</c:v>
                </c:pt>
                <c:pt idx="1">
                  <c:v>9100</c:v>
                </c:pt>
                <c:pt idx="2">
                  <c:v>7910</c:v>
                </c:pt>
                <c:pt idx="3">
                  <c:v>14155</c:v>
                </c:pt>
                <c:pt idx="4">
                  <c:v>56589</c:v>
                </c:pt>
                <c:pt idx="5">
                  <c:v>41668</c:v>
                </c:pt>
                <c:pt idx="6">
                  <c:v>30927</c:v>
                </c:pt>
                <c:pt idx="7">
                  <c:v>24081</c:v>
                </c:pt>
                <c:pt idx="8">
                  <c:v>18685</c:v>
                </c:pt>
                <c:pt idx="9">
                  <c:v>10365</c:v>
                </c:pt>
                <c:pt idx="10">
                  <c:v>10466</c:v>
                </c:pt>
                <c:pt idx="11">
                  <c:v>4929</c:v>
                </c:pt>
                <c:pt idx="12">
                  <c:v>1845</c:v>
                </c:pt>
                <c:pt idx="13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3122</c:v>
                </c:pt>
                <c:pt idx="1">
                  <c:v>12930</c:v>
                </c:pt>
                <c:pt idx="2">
                  <c:v>84254</c:v>
                </c:pt>
                <c:pt idx="3">
                  <c:v>125586</c:v>
                </c:pt>
                <c:pt idx="4">
                  <c:v>136745</c:v>
                </c:pt>
                <c:pt idx="5">
                  <c:v>106447</c:v>
                </c:pt>
                <c:pt idx="6">
                  <c:v>81588</c:v>
                </c:pt>
                <c:pt idx="7">
                  <c:v>54438</c:v>
                </c:pt>
                <c:pt idx="8">
                  <c:v>43887</c:v>
                </c:pt>
                <c:pt idx="9">
                  <c:v>29271</c:v>
                </c:pt>
                <c:pt idx="10">
                  <c:v>29810</c:v>
                </c:pt>
                <c:pt idx="11">
                  <c:v>13862</c:v>
                </c:pt>
                <c:pt idx="12">
                  <c:v>5371</c:v>
                </c:pt>
                <c:pt idx="13">
                  <c:v>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8072</c:v>
                </c:pt>
                <c:pt idx="1">
                  <c:v>8860</c:v>
                </c:pt>
                <c:pt idx="2">
                  <c:v>600</c:v>
                </c:pt>
                <c:pt idx="3">
                  <c:v>124</c:v>
                </c:pt>
                <c:pt idx="4" formatCode="0">
                  <c:v>15834</c:v>
                </c:pt>
                <c:pt idx="5">
                  <c:v>3082</c:v>
                </c:pt>
                <c:pt idx="6">
                  <c:v>2527</c:v>
                </c:pt>
                <c:pt idx="7">
                  <c:v>70877</c:v>
                </c:pt>
                <c:pt idx="8">
                  <c:v>47844</c:v>
                </c:pt>
                <c:pt idx="9">
                  <c:v>4719</c:v>
                </c:pt>
                <c:pt idx="10">
                  <c:v>159</c:v>
                </c:pt>
                <c:pt idx="11">
                  <c:v>7589</c:v>
                </c:pt>
                <c:pt idx="12">
                  <c:v>688</c:v>
                </c:pt>
                <c:pt idx="13">
                  <c:v>81</c:v>
                </c:pt>
                <c:pt idx="14">
                  <c:v>29</c:v>
                </c:pt>
                <c:pt idx="15">
                  <c:v>132</c:v>
                </c:pt>
                <c:pt idx="16">
                  <c:v>249</c:v>
                </c:pt>
                <c:pt idx="17">
                  <c:v>857</c:v>
                </c:pt>
                <c:pt idx="18">
                  <c:v>196</c:v>
                </c:pt>
                <c:pt idx="19">
                  <c:v>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4489.07</c:v>
                </c:pt>
                <c:pt idx="1">
                  <c:v>4390.42</c:v>
                </c:pt>
                <c:pt idx="2">
                  <c:v>4294.17</c:v>
                </c:pt>
                <c:pt idx="3">
                  <c:v>4962.5200000000004</c:v>
                </c:pt>
                <c:pt idx="4">
                  <c:v>3993.26</c:v>
                </c:pt>
                <c:pt idx="5">
                  <c:v>2563.61</c:v>
                </c:pt>
                <c:pt idx="6">
                  <c:v>4053.77</c:v>
                </c:pt>
                <c:pt idx="7">
                  <c:v>6043.77</c:v>
                </c:pt>
                <c:pt idx="8">
                  <c:v>2872.22</c:v>
                </c:pt>
                <c:pt idx="9">
                  <c:v>3354.83</c:v>
                </c:pt>
                <c:pt idx="10">
                  <c:v>3333.02</c:v>
                </c:pt>
                <c:pt idx="11">
                  <c:v>2988.8</c:v>
                </c:pt>
                <c:pt idx="12">
                  <c:v>10302.9</c:v>
                </c:pt>
                <c:pt idx="13">
                  <c:v>3511.82</c:v>
                </c:pt>
                <c:pt idx="14">
                  <c:v>3888.74</c:v>
                </c:pt>
                <c:pt idx="15">
                  <c:v>9355.23</c:v>
                </c:pt>
                <c:pt idx="16">
                  <c:v>4022.96</c:v>
                </c:pt>
                <c:pt idx="17">
                  <c:v>3268.02</c:v>
                </c:pt>
                <c:pt idx="18">
                  <c:v>2153.88</c:v>
                </c:pt>
                <c:pt idx="19">
                  <c:v>3400.28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52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54</xdr:row>
      <xdr:rowOff>35984</xdr:rowOff>
    </xdr:from>
    <xdr:to>
      <xdr:col>3</xdr:col>
      <xdr:colOff>222250</xdr:colOff>
      <xdr:row>63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54</xdr:row>
      <xdr:rowOff>52916</xdr:rowOff>
    </xdr:from>
    <xdr:to>
      <xdr:col>10</xdr:col>
      <xdr:colOff>719667</xdr:colOff>
      <xdr:row>63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topLeftCell="A34" zoomScale="90" zoomScaleNormal="90" workbookViewId="0">
      <selection activeCell="O53" sqref="O53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7" t="s">
        <v>146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24" s="1" customFormat="1" ht="15.75" x14ac:dyDescent="0.2">
      <c r="A2" s="181" t="s">
        <v>8</v>
      </c>
      <c r="B2" s="178" t="s">
        <v>9</v>
      </c>
      <c r="C2" s="182" t="s">
        <v>95</v>
      </c>
      <c r="D2" s="178" t="s">
        <v>90</v>
      </c>
      <c r="E2" s="179" t="s">
        <v>91</v>
      </c>
      <c r="F2" s="175" t="s">
        <v>0</v>
      </c>
      <c r="G2" s="175"/>
      <c r="H2" s="175"/>
      <c r="I2" s="175"/>
      <c r="J2" s="175"/>
      <c r="K2" s="175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81"/>
      <c r="B3" s="178"/>
      <c r="C3" s="182"/>
      <c r="D3" s="178"/>
      <c r="E3" s="180"/>
      <c r="F3" s="81" t="s">
        <v>10</v>
      </c>
      <c r="G3" s="119" t="s">
        <v>96</v>
      </c>
      <c r="H3" s="81" t="s">
        <v>90</v>
      </c>
      <c r="I3" s="119" t="s">
        <v>91</v>
      </c>
      <c r="J3" s="120" t="s">
        <v>97</v>
      </c>
      <c r="K3" s="113" t="s">
        <v>92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4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498409</v>
      </c>
      <c r="C5" s="29">
        <v>2786.33</v>
      </c>
      <c r="D5" s="30" t="s">
        <v>147</v>
      </c>
      <c r="E5" s="30" t="s">
        <v>160</v>
      </c>
      <c r="F5" s="130">
        <v>407442</v>
      </c>
      <c r="G5" s="31">
        <v>3228.2</v>
      </c>
      <c r="H5" s="32" t="s">
        <v>166</v>
      </c>
      <c r="I5" s="33" t="s">
        <v>160</v>
      </c>
      <c r="J5" s="34">
        <f t="shared" ref="J5:J14" si="0">G5/$C$49*100</f>
        <v>45.225553376295878</v>
      </c>
      <c r="K5" s="34">
        <f>F5/$F$14*100</f>
        <v>42.167347994825356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39357</v>
      </c>
      <c r="C6" s="36">
        <v>3697.97</v>
      </c>
      <c r="D6" s="37" t="s">
        <v>148</v>
      </c>
      <c r="E6" s="37" t="s">
        <v>161</v>
      </c>
      <c r="F6" s="131">
        <v>34500</v>
      </c>
      <c r="G6" s="38">
        <v>3895.39</v>
      </c>
      <c r="H6" s="39" t="s">
        <v>167</v>
      </c>
      <c r="I6" s="40" t="s">
        <v>116</v>
      </c>
      <c r="J6" s="41">
        <f t="shared" si="0"/>
        <v>54.572569347156062</v>
      </c>
      <c r="K6" s="41">
        <f>F6/$F$14*100</f>
        <v>3.5705045278137129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98</v>
      </c>
      <c r="B7" s="123">
        <v>81727</v>
      </c>
      <c r="C7" s="36">
        <v>2453.7199999999998</v>
      </c>
      <c r="D7" s="37" t="s">
        <v>149</v>
      </c>
      <c r="E7" s="37" t="s">
        <v>123</v>
      </c>
      <c r="F7" s="131">
        <v>70515</v>
      </c>
      <c r="G7" s="38">
        <v>2766.16</v>
      </c>
      <c r="H7" s="39" t="s">
        <v>168</v>
      </c>
      <c r="I7" s="40" t="s">
        <v>126</v>
      </c>
      <c r="J7" s="41">
        <f t="shared" si="0"/>
        <v>38.752591762398431</v>
      </c>
      <c r="K7" s="41">
        <f t="shared" ref="K7:K13" si="1">F7/$F$14*100</f>
        <v>7.2978007761966364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619493</v>
      </c>
      <c r="C8" s="43">
        <v>2800.36</v>
      </c>
      <c r="D8" s="44" t="s">
        <v>150</v>
      </c>
      <c r="E8" s="44" t="s">
        <v>102</v>
      </c>
      <c r="F8" s="132">
        <v>512457</v>
      </c>
      <c r="G8" s="45">
        <v>3209.54</v>
      </c>
      <c r="H8" s="46" t="s">
        <v>169</v>
      </c>
      <c r="I8" s="47" t="s">
        <v>112</v>
      </c>
      <c r="J8" s="80">
        <f t="shared" si="0"/>
        <v>44.964135612216303</v>
      </c>
      <c r="K8" s="80">
        <f t="shared" si="1"/>
        <v>53.035653298835705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204992</v>
      </c>
      <c r="C9" s="36">
        <v>2681.36</v>
      </c>
      <c r="D9" s="37" t="s">
        <v>151</v>
      </c>
      <c r="E9" s="37" t="s">
        <v>162</v>
      </c>
      <c r="F9" s="131">
        <v>168659</v>
      </c>
      <c r="G9" s="38">
        <v>2985.11</v>
      </c>
      <c r="H9" s="39" t="s">
        <v>170</v>
      </c>
      <c r="I9" s="40" t="s">
        <v>176</v>
      </c>
      <c r="J9" s="41">
        <f t="shared" si="0"/>
        <v>41.819977584757638</v>
      </c>
      <c r="K9" s="41">
        <f t="shared" si="1"/>
        <v>17.455006468305303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345</v>
      </c>
      <c r="C10" s="36">
        <v>2911.14</v>
      </c>
      <c r="D10" s="37" t="s">
        <v>152</v>
      </c>
      <c r="E10" s="37" t="s">
        <v>118</v>
      </c>
      <c r="F10" s="131">
        <v>337</v>
      </c>
      <c r="G10" s="38">
        <v>2921.84</v>
      </c>
      <c r="H10" s="39" t="s">
        <v>152</v>
      </c>
      <c r="I10" s="40" t="s">
        <v>117</v>
      </c>
      <c r="J10" s="41">
        <f t="shared" si="0"/>
        <v>40.933594844494259</v>
      </c>
      <c r="K10" s="41">
        <f t="shared" si="1"/>
        <v>3.4877102199223804E-2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824830</v>
      </c>
      <c r="C11" s="43">
        <v>2770.84</v>
      </c>
      <c r="D11" s="44" t="s">
        <v>153</v>
      </c>
      <c r="E11" s="44" t="s">
        <v>124</v>
      </c>
      <c r="F11" s="132">
        <v>681453</v>
      </c>
      <c r="G11" s="45">
        <v>3153.85</v>
      </c>
      <c r="H11" s="46" t="s">
        <v>171</v>
      </c>
      <c r="I11" s="47" t="s">
        <v>105</v>
      </c>
      <c r="J11" s="80">
        <f t="shared" si="0"/>
        <v>44.183945082656209</v>
      </c>
      <c r="K11" s="80">
        <f t="shared" si="1"/>
        <v>70.525536869340229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99</v>
      </c>
      <c r="B12" s="123">
        <v>105830</v>
      </c>
      <c r="C12" s="36">
        <v>2092.7800000000002</v>
      </c>
      <c r="D12" s="37" t="s">
        <v>122</v>
      </c>
      <c r="E12" s="37" t="s">
        <v>163</v>
      </c>
      <c r="F12" s="131">
        <v>99927</v>
      </c>
      <c r="G12" s="38">
        <v>2187.31</v>
      </c>
      <c r="H12" s="39" t="s">
        <v>172</v>
      </c>
      <c r="I12" s="40" t="s">
        <v>127</v>
      </c>
      <c r="J12" s="41">
        <f t="shared" si="0"/>
        <v>30.643177360605211</v>
      </c>
      <c r="K12" s="41">
        <f t="shared" si="1"/>
        <v>10.341733505821475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215977</v>
      </c>
      <c r="C13" s="36">
        <v>2096.7399999999998</v>
      </c>
      <c r="D13" s="37" t="s">
        <v>154</v>
      </c>
      <c r="E13" s="37" t="s">
        <v>124</v>
      </c>
      <c r="F13" s="131">
        <v>184870</v>
      </c>
      <c r="G13" s="38">
        <v>2344.67</v>
      </c>
      <c r="H13" s="39" t="s">
        <v>173</v>
      </c>
      <c r="I13" s="40" t="s">
        <v>165</v>
      </c>
      <c r="J13" s="41">
        <f t="shared" si="0"/>
        <v>32.847716447184091</v>
      </c>
      <c r="K13" s="41">
        <f t="shared" si="1"/>
        <v>19.132729624838294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1146637</v>
      </c>
      <c r="C14" s="51">
        <v>2581.2800000000002</v>
      </c>
      <c r="D14" s="52" t="s">
        <v>155</v>
      </c>
      <c r="E14" s="52" t="s">
        <v>125</v>
      </c>
      <c r="F14" s="125">
        <v>966250</v>
      </c>
      <c r="G14" s="51">
        <v>2899.08</v>
      </c>
      <c r="H14" s="52" t="s">
        <v>174</v>
      </c>
      <c r="I14" s="52" t="s">
        <v>109</v>
      </c>
      <c r="J14" s="53">
        <f t="shared" si="0"/>
        <v>40.614738021854862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85</v>
      </c>
      <c r="B15" s="126">
        <v>105619</v>
      </c>
      <c r="C15" s="20">
        <v>3962.45</v>
      </c>
      <c r="D15" s="21" t="s">
        <v>156</v>
      </c>
      <c r="E15" s="22" t="s">
        <v>164</v>
      </c>
      <c r="F15" s="126">
        <v>82932</v>
      </c>
      <c r="G15" s="20">
        <v>4781.6099999999997</v>
      </c>
      <c r="H15" s="21" t="s">
        <v>175</v>
      </c>
      <c r="I15" s="22" t="s">
        <v>112</v>
      </c>
      <c r="J15" s="23">
        <f>G15/C49*100</f>
        <v>66.988091902493693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86</v>
      </c>
      <c r="B16" s="127">
        <v>205470</v>
      </c>
      <c r="C16" s="24">
        <v>3612.52</v>
      </c>
      <c r="D16" s="25" t="s">
        <v>157</v>
      </c>
      <c r="E16" s="26" t="s">
        <v>165</v>
      </c>
      <c r="F16" s="127">
        <v>165191</v>
      </c>
      <c r="G16" s="24">
        <v>4218.45</v>
      </c>
      <c r="H16" s="25" t="s">
        <v>177</v>
      </c>
      <c r="I16" s="26" t="s">
        <v>180</v>
      </c>
      <c r="J16" s="27">
        <f>G16/C49*100</f>
        <v>59.098486971140375</v>
      </c>
      <c r="K16" s="27">
        <f>F16/F14*100</f>
        <v>17.096093143596377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18</v>
      </c>
      <c r="B17" s="128">
        <v>269513</v>
      </c>
      <c r="C17" s="4">
        <v>1735.91</v>
      </c>
      <c r="D17" s="5" t="s">
        <v>158</v>
      </c>
      <c r="E17" s="6" t="s">
        <v>100</v>
      </c>
      <c r="F17" s="128">
        <v>231396</v>
      </c>
      <c r="G17" s="4">
        <v>1897.3333819945028</v>
      </c>
      <c r="H17" s="5" t="s">
        <v>178</v>
      </c>
      <c r="I17" s="6" t="s">
        <v>100</v>
      </c>
      <c r="J17" s="10">
        <f>G17/C49*100</f>
        <v>26.580742252654844</v>
      </c>
      <c r="K17" s="10">
        <f>F17/F14*100</f>
        <v>23.947839586028461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19</v>
      </c>
      <c r="B18" s="129">
        <v>1752</v>
      </c>
      <c r="C18" s="7">
        <v>7345.7</v>
      </c>
      <c r="D18" s="9" t="s">
        <v>159</v>
      </c>
      <c r="E18" s="8" t="s">
        <v>100</v>
      </c>
      <c r="F18" s="129">
        <v>1610</v>
      </c>
      <c r="G18" s="7">
        <v>7692.61</v>
      </c>
      <c r="H18" s="9" t="s">
        <v>179</v>
      </c>
      <c r="I18" s="8" t="s">
        <v>100</v>
      </c>
      <c r="J18" s="11">
        <f>G18/C49*100</f>
        <v>107.76982347996638</v>
      </c>
      <c r="K18" s="11">
        <f>F18/F14*100</f>
        <v>0.1666235446313066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6" t="s">
        <v>101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57"/>
    </row>
    <row r="20" spans="1:26" s="1" customFormat="1" ht="15.75" customHeight="1" x14ac:dyDescent="0.2">
      <c r="A20" s="183" t="s">
        <v>8</v>
      </c>
      <c r="B20" s="179" t="str">
        <f>B2</f>
        <v>Broj 
korisnika</v>
      </c>
      <c r="C20" s="186" t="str">
        <f>C2</f>
        <v>Prosječna 
netomirovina</v>
      </c>
      <c r="D20" s="179" t="str">
        <f>D2</f>
        <v>Prosječan mirovinski staž
(gg mm dd)</v>
      </c>
      <c r="E20" s="179" t="str">
        <f>E2</f>
        <v>Prosječna dob
(gg mm)</v>
      </c>
      <c r="F20" s="175" t="s">
        <v>0</v>
      </c>
      <c r="G20" s="175"/>
      <c r="H20" s="175"/>
      <c r="I20" s="175"/>
      <c r="J20" s="175"/>
      <c r="K20" s="175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84"/>
      <c r="B21" s="180"/>
      <c r="C21" s="187"/>
      <c r="D21" s="180"/>
      <c r="E21" s="180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93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90" t="s">
        <v>114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6765</v>
      </c>
      <c r="C23" s="29">
        <v>2487.9899999999998</v>
      </c>
      <c r="D23" s="30" t="s">
        <v>181</v>
      </c>
      <c r="E23" s="30" t="s">
        <v>190</v>
      </c>
      <c r="F23" s="130">
        <v>4908</v>
      </c>
      <c r="G23" s="31">
        <v>3153.25</v>
      </c>
      <c r="H23" s="32" t="s">
        <v>195</v>
      </c>
      <c r="I23" s="33" t="s">
        <v>203</v>
      </c>
      <c r="J23" s="34">
        <f t="shared" ref="J23:J31" si="2">G23/$C$49*100</f>
        <v>44.175539366769399</v>
      </c>
      <c r="K23" s="34">
        <f>F23/$F$31*100</f>
        <v>38.899896964413095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2043</v>
      </c>
      <c r="C24" s="36">
        <v>3354.47</v>
      </c>
      <c r="D24" s="37" t="s">
        <v>182</v>
      </c>
      <c r="E24" s="37" t="s">
        <v>113</v>
      </c>
      <c r="F24" s="131">
        <v>1850</v>
      </c>
      <c r="G24" s="38">
        <v>3504.27</v>
      </c>
      <c r="H24" s="39" t="s">
        <v>196</v>
      </c>
      <c r="I24" s="40" t="s">
        <v>204</v>
      </c>
      <c r="J24" s="41">
        <f t="shared" si="2"/>
        <v>49.093163351078736</v>
      </c>
      <c r="K24" s="41">
        <f>F24/$F$31*100</f>
        <v>14.66275659824047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8808</v>
      </c>
      <c r="C25" s="43">
        <v>2688.96</v>
      </c>
      <c r="D25" s="44" t="s">
        <v>183</v>
      </c>
      <c r="E25" s="44" t="s">
        <v>191</v>
      </c>
      <c r="F25" s="132">
        <v>6758</v>
      </c>
      <c r="G25" s="45">
        <v>3249.34</v>
      </c>
      <c r="H25" s="46" t="s">
        <v>197</v>
      </c>
      <c r="I25" s="47" t="s">
        <v>205</v>
      </c>
      <c r="J25" s="80">
        <f t="shared" si="2"/>
        <v>45.521714766040908</v>
      </c>
      <c r="K25" s="80">
        <f t="shared" ref="K25:K30" si="3">F25/$F$31*100</f>
        <v>53.562653562653558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2105</v>
      </c>
      <c r="C26" s="36">
        <v>2770.65</v>
      </c>
      <c r="D26" s="37" t="s">
        <v>184</v>
      </c>
      <c r="E26" s="37" t="s">
        <v>192</v>
      </c>
      <c r="F26" s="131">
        <v>1807</v>
      </c>
      <c r="G26" s="38">
        <v>3018.41</v>
      </c>
      <c r="H26" s="39" t="s">
        <v>198</v>
      </c>
      <c r="I26" s="40" t="s">
        <v>206</v>
      </c>
      <c r="J26" s="41">
        <f t="shared" si="2"/>
        <v>42.286494816475198</v>
      </c>
      <c r="K26" s="41">
        <f t="shared" si="3"/>
        <v>14.321946580011097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3</v>
      </c>
      <c r="C27" s="36">
        <v>2889.34</v>
      </c>
      <c r="D27" s="37" t="s">
        <v>185</v>
      </c>
      <c r="E27" s="37" t="s">
        <v>193</v>
      </c>
      <c r="F27" s="131">
        <v>3</v>
      </c>
      <c r="G27" s="38">
        <v>2889.34</v>
      </c>
      <c r="H27" s="39" t="s">
        <v>185</v>
      </c>
      <c r="I27" s="40" t="s">
        <v>193</v>
      </c>
      <c r="J27" s="41">
        <f t="shared" si="2"/>
        <v>40.478285233959092</v>
      </c>
      <c r="K27" s="41">
        <f t="shared" si="3"/>
        <v>2.3777443132281841E-2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10916</v>
      </c>
      <c r="C28" s="43">
        <v>2704.77</v>
      </c>
      <c r="D28" s="44" t="s">
        <v>186</v>
      </c>
      <c r="E28" s="44" t="s">
        <v>194</v>
      </c>
      <c r="F28" s="132">
        <v>8568</v>
      </c>
      <c r="G28" s="45">
        <v>3200.51</v>
      </c>
      <c r="H28" s="46" t="s">
        <v>199</v>
      </c>
      <c r="I28" s="47" t="s">
        <v>207</v>
      </c>
      <c r="J28" s="80">
        <f t="shared" si="2"/>
        <v>44.837629588119924</v>
      </c>
      <c r="K28" s="80">
        <f t="shared" si="3"/>
        <v>67.908377585796941</v>
      </c>
      <c r="L28" s="109"/>
      <c r="M28" s="138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</row>
    <row r="29" spans="1:26" s="1" customFormat="1" ht="12" customHeight="1" x14ac:dyDescent="0.2">
      <c r="A29" s="48" t="s">
        <v>16</v>
      </c>
      <c r="B29" s="123">
        <v>763</v>
      </c>
      <c r="C29" s="36">
        <v>1962.24</v>
      </c>
      <c r="D29" s="37" t="s">
        <v>187</v>
      </c>
      <c r="E29" s="37" t="s">
        <v>128</v>
      </c>
      <c r="F29" s="131">
        <v>663</v>
      </c>
      <c r="G29" s="38">
        <v>2167.84</v>
      </c>
      <c r="H29" s="39" t="s">
        <v>200</v>
      </c>
      <c r="I29" s="40" t="s">
        <v>208</v>
      </c>
      <c r="J29" s="41">
        <f t="shared" si="2"/>
        <v>30.370411880078457</v>
      </c>
      <c r="K29" s="41">
        <f t="shared" si="3"/>
        <v>5.2548149322342868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4106</v>
      </c>
      <c r="C30" s="36">
        <v>2208.38</v>
      </c>
      <c r="D30" s="37" t="s">
        <v>188</v>
      </c>
      <c r="E30" s="37" t="s">
        <v>190</v>
      </c>
      <c r="F30" s="131">
        <v>3386</v>
      </c>
      <c r="G30" s="38">
        <v>2542.92</v>
      </c>
      <c r="H30" s="39" t="s">
        <v>201</v>
      </c>
      <c r="I30" s="40" t="s">
        <v>209</v>
      </c>
      <c r="J30" s="41">
        <f t="shared" si="2"/>
        <v>35.625105071448587</v>
      </c>
      <c r="K30" s="41">
        <f t="shared" si="3"/>
        <v>26.836807481968773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15785</v>
      </c>
      <c r="C31" s="51">
        <v>2539.7571567944251</v>
      </c>
      <c r="D31" s="52" t="s">
        <v>189</v>
      </c>
      <c r="E31" s="52" t="s">
        <v>129</v>
      </c>
      <c r="F31" s="125">
        <v>12617</v>
      </c>
      <c r="G31" s="51">
        <v>2969.7689403186182</v>
      </c>
      <c r="H31" s="52" t="s">
        <v>202</v>
      </c>
      <c r="I31" s="52" t="s">
        <v>210</v>
      </c>
      <c r="J31" s="53">
        <f t="shared" si="2"/>
        <v>41.605056602950661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88" t="s">
        <v>104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91" t="s">
        <v>39</v>
      </c>
      <c r="B34" s="178" t="s">
        <v>9</v>
      </c>
      <c r="C34" s="182" t="s">
        <v>95</v>
      </c>
      <c r="D34" s="185" t="s">
        <v>80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92"/>
      <c r="B35" s="178"/>
      <c r="C35" s="182"/>
      <c r="D35" s="185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63" t="s">
        <v>115</v>
      </c>
      <c r="B36" s="163"/>
      <c r="C36" s="163"/>
      <c r="D36" s="163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11381</v>
      </c>
      <c r="C37" s="57">
        <v>2599.5300000000002</v>
      </c>
      <c r="D37" s="58" t="s">
        <v>211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1399</v>
      </c>
      <c r="C38" s="60">
        <v>2293.36</v>
      </c>
      <c r="D38" s="61" t="s">
        <v>212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4138</v>
      </c>
      <c r="C39" s="60">
        <v>2191.6999999999998</v>
      </c>
      <c r="D39" s="61" t="s">
        <v>213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38</v>
      </c>
      <c r="B40" s="135">
        <v>16918</v>
      </c>
      <c r="C40" s="63">
        <v>2474.4601117153329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64" t="s">
        <v>78</v>
      </c>
      <c r="B41" s="164"/>
      <c r="C41" s="164"/>
      <c r="D41" s="164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65" t="s">
        <v>388</v>
      </c>
      <c r="B45" s="166"/>
      <c r="C45" s="168">
        <v>1557687</v>
      </c>
      <c r="D45" s="168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5" t="s">
        <v>389</v>
      </c>
      <c r="B46" s="166"/>
      <c r="C46" s="168">
        <v>1240063</v>
      </c>
      <c r="D46" s="168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65" t="s">
        <v>390</v>
      </c>
      <c r="B47" s="166"/>
      <c r="C47" s="167" t="s">
        <v>387</v>
      </c>
      <c r="D47" s="167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59" t="s">
        <v>392</v>
      </c>
      <c r="B48" s="160"/>
      <c r="C48" s="161" t="s">
        <v>391</v>
      </c>
      <c r="D48" s="162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72" t="s">
        <v>214</v>
      </c>
      <c r="B49" s="173"/>
      <c r="C49" s="168">
        <v>7138</v>
      </c>
      <c r="D49" s="168"/>
      <c r="L49" s="136"/>
      <c r="M49" s="140"/>
      <c r="N49" s="140"/>
      <c r="O49" s="140"/>
      <c r="P49" s="140"/>
      <c r="Q49" s="136"/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65" t="s">
        <v>119</v>
      </c>
      <c r="B50" s="166"/>
      <c r="C50" s="169">
        <v>69.81</v>
      </c>
      <c r="D50" s="169"/>
      <c r="L50" s="136"/>
      <c r="M50" s="140"/>
      <c r="N50" s="140"/>
      <c r="O50" s="140"/>
      <c r="P50" s="140"/>
      <c r="Q50" s="136">
        <f>C45/C46</f>
        <v>1.2561353737673004</v>
      </c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65" t="s">
        <v>120</v>
      </c>
      <c r="B51" s="166"/>
      <c r="C51" s="169">
        <f>C50</f>
        <v>69.81</v>
      </c>
      <c r="D51" s="169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65" customFormat="1" ht="20.25" customHeight="1" x14ac:dyDescent="0.25">
      <c r="A52" s="165" t="s">
        <v>110</v>
      </c>
      <c r="B52" s="166"/>
      <c r="C52" s="169">
        <v>42.63</v>
      </c>
      <c r="D52" s="169"/>
      <c r="L52" s="136"/>
      <c r="M52" s="140"/>
      <c r="N52" s="140"/>
      <c r="O52" s="140"/>
      <c r="P52" s="140"/>
      <c r="Q52" s="136"/>
      <c r="R52" s="140"/>
      <c r="S52" s="140"/>
      <c r="T52" s="140"/>
      <c r="U52" s="140"/>
      <c r="V52" s="140"/>
      <c r="W52" s="140"/>
      <c r="X52" s="140"/>
    </row>
    <row r="53" spans="1:24" s="1" customFormat="1" ht="31.5" customHeight="1" x14ac:dyDescent="0.2">
      <c r="A53" s="170" t="s">
        <v>111</v>
      </c>
      <c r="B53" s="171"/>
      <c r="C53" s="169">
        <v>44.23</v>
      </c>
      <c r="D53" s="169"/>
      <c r="E53" s="65"/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  <row r="54" spans="1:24" s="1" customFormat="1" ht="12.75" x14ac:dyDescent="0.2">
      <c r="L54" s="109"/>
      <c r="M54" s="138"/>
      <c r="N54" s="138"/>
      <c r="O54" s="138"/>
      <c r="P54" s="138"/>
      <c r="Q54" s="109"/>
      <c r="R54" s="138"/>
      <c r="S54" s="138"/>
      <c r="T54" s="138"/>
      <c r="U54" s="138"/>
      <c r="V54" s="138"/>
      <c r="W54" s="138"/>
      <c r="X54" s="138"/>
    </row>
  </sheetData>
  <mergeCells count="41"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A53:B53"/>
    <mergeCell ref="A52:B52"/>
    <mergeCell ref="A51:B51"/>
    <mergeCell ref="A50:B50"/>
    <mergeCell ref="A49:B49"/>
    <mergeCell ref="C53:D53"/>
    <mergeCell ref="C52:D52"/>
    <mergeCell ref="C51:D51"/>
    <mergeCell ref="C50:D50"/>
    <mergeCell ref="C49:D49"/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4" t="s">
        <v>79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5" t="s">
        <v>215</v>
      </c>
      <c r="J2" s="195"/>
      <c r="K2" s="196"/>
      <c r="L2" s="196"/>
      <c r="M2" s="19"/>
    </row>
    <row r="3" spans="1:16" ht="30.75" customHeight="1" x14ac:dyDescent="0.25">
      <c r="A3" s="197" t="s">
        <v>20</v>
      </c>
      <c r="B3" s="199" t="s">
        <v>21</v>
      </c>
      <c r="C3" s="200"/>
      <c r="D3" s="201"/>
      <c r="E3" s="199" t="s">
        <v>81</v>
      </c>
      <c r="F3" s="200"/>
      <c r="G3" s="201"/>
      <c r="H3" s="199" t="s">
        <v>82</v>
      </c>
      <c r="I3" s="200"/>
      <c r="J3" s="201"/>
      <c r="K3" s="199" t="s">
        <v>22</v>
      </c>
      <c r="L3" s="200"/>
      <c r="M3" s="201"/>
    </row>
    <row r="4" spans="1:16" ht="21" customHeight="1" x14ac:dyDescent="0.25">
      <c r="A4" s="198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3231</v>
      </c>
      <c r="C5" s="69">
        <v>330.43</v>
      </c>
      <c r="D5" s="70" t="s">
        <v>216</v>
      </c>
      <c r="E5" s="68">
        <v>902</v>
      </c>
      <c r="F5" s="69">
        <v>299.8</v>
      </c>
      <c r="G5" s="70" t="s">
        <v>130</v>
      </c>
      <c r="H5" s="68">
        <v>1718</v>
      </c>
      <c r="I5" s="69">
        <v>343.32</v>
      </c>
      <c r="J5" s="70" t="s">
        <v>217</v>
      </c>
      <c r="K5" s="68">
        <v>611</v>
      </c>
      <c r="L5" s="71">
        <v>339.38</v>
      </c>
      <c r="M5" s="70" t="s">
        <v>218</v>
      </c>
    </row>
    <row r="6" spans="1:16" ht="12.75" customHeight="1" x14ac:dyDescent="0.25">
      <c r="A6" s="67" t="s">
        <v>25</v>
      </c>
      <c r="B6" s="68">
        <v>22030</v>
      </c>
      <c r="C6" s="69">
        <v>808.52</v>
      </c>
      <c r="D6" s="70" t="s">
        <v>219</v>
      </c>
      <c r="E6" s="68">
        <v>8968</v>
      </c>
      <c r="F6" s="69">
        <v>804.33</v>
      </c>
      <c r="G6" s="70" t="s">
        <v>131</v>
      </c>
      <c r="H6" s="68">
        <v>3645</v>
      </c>
      <c r="I6" s="69">
        <v>804.61</v>
      </c>
      <c r="J6" s="70" t="s">
        <v>220</v>
      </c>
      <c r="K6" s="68">
        <v>9417</v>
      </c>
      <c r="L6" s="71">
        <v>814.01</v>
      </c>
      <c r="M6" s="70" t="s">
        <v>221</v>
      </c>
    </row>
    <row r="7" spans="1:16" ht="12.75" customHeight="1" x14ac:dyDescent="0.25">
      <c r="A7" s="67" t="s">
        <v>26</v>
      </c>
      <c r="B7" s="68">
        <v>92164</v>
      </c>
      <c r="C7" s="69">
        <v>1247.3800000000001</v>
      </c>
      <c r="D7" s="70" t="s">
        <v>132</v>
      </c>
      <c r="E7" s="68">
        <v>48181</v>
      </c>
      <c r="F7" s="69">
        <v>1253.77</v>
      </c>
      <c r="G7" s="70" t="s">
        <v>222</v>
      </c>
      <c r="H7" s="68">
        <v>12401</v>
      </c>
      <c r="I7" s="69">
        <v>1277.22</v>
      </c>
      <c r="J7" s="70" t="s">
        <v>223</v>
      </c>
      <c r="K7" s="68">
        <v>31582</v>
      </c>
      <c r="L7" s="71">
        <v>1225.92</v>
      </c>
      <c r="M7" s="70" t="s">
        <v>224</v>
      </c>
    </row>
    <row r="8" spans="1:16" ht="12.75" customHeight="1" x14ac:dyDescent="0.25">
      <c r="A8" s="67" t="s">
        <v>27</v>
      </c>
      <c r="B8" s="68">
        <v>139741</v>
      </c>
      <c r="C8" s="69">
        <v>1768.57</v>
      </c>
      <c r="D8" s="70" t="s">
        <v>225</v>
      </c>
      <c r="E8" s="68">
        <v>82291</v>
      </c>
      <c r="F8" s="69">
        <v>1777.23</v>
      </c>
      <c r="G8" s="70" t="s">
        <v>226</v>
      </c>
      <c r="H8" s="68">
        <v>27340</v>
      </c>
      <c r="I8" s="69">
        <v>1763.63</v>
      </c>
      <c r="J8" s="70" t="s">
        <v>133</v>
      </c>
      <c r="K8" s="68">
        <v>30110</v>
      </c>
      <c r="L8" s="71">
        <v>1749.41</v>
      </c>
      <c r="M8" s="70" t="s">
        <v>227</v>
      </c>
    </row>
    <row r="9" spans="1:16" ht="12.75" customHeight="1" x14ac:dyDescent="0.25">
      <c r="A9" s="67" t="s">
        <v>28</v>
      </c>
      <c r="B9" s="68">
        <v>193334</v>
      </c>
      <c r="C9" s="69">
        <v>2245.11</v>
      </c>
      <c r="D9" s="70" t="s">
        <v>228</v>
      </c>
      <c r="E9" s="68">
        <v>120713</v>
      </c>
      <c r="F9" s="69">
        <v>2250.9499999999998</v>
      </c>
      <c r="G9" s="70" t="s">
        <v>229</v>
      </c>
      <c r="H9" s="68">
        <v>25997</v>
      </c>
      <c r="I9" s="69">
        <v>2241.7399999999998</v>
      </c>
      <c r="J9" s="70" t="s">
        <v>230</v>
      </c>
      <c r="K9" s="68">
        <v>46624</v>
      </c>
      <c r="L9" s="71">
        <v>2231.88</v>
      </c>
      <c r="M9" s="70" t="s">
        <v>231</v>
      </c>
    </row>
    <row r="10" spans="1:16" ht="12.75" customHeight="1" x14ac:dyDescent="0.25">
      <c r="A10" s="67" t="s">
        <v>29</v>
      </c>
      <c r="B10" s="68">
        <v>148115</v>
      </c>
      <c r="C10" s="69">
        <v>2762.24</v>
      </c>
      <c r="D10" s="70" t="s">
        <v>232</v>
      </c>
      <c r="E10" s="68">
        <v>106589</v>
      </c>
      <c r="F10" s="69">
        <v>2771.7</v>
      </c>
      <c r="G10" s="70" t="s">
        <v>233</v>
      </c>
      <c r="H10" s="68">
        <v>14141</v>
      </c>
      <c r="I10" s="69">
        <v>2757.62</v>
      </c>
      <c r="J10" s="70" t="s">
        <v>141</v>
      </c>
      <c r="K10" s="68">
        <v>27385</v>
      </c>
      <c r="L10" s="71">
        <v>2727.83</v>
      </c>
      <c r="M10" s="70" t="s">
        <v>234</v>
      </c>
    </row>
    <row r="11" spans="1:16" ht="12.75" customHeight="1" x14ac:dyDescent="0.25">
      <c r="A11" s="67" t="s">
        <v>30</v>
      </c>
      <c r="B11" s="68">
        <v>112515</v>
      </c>
      <c r="C11" s="69">
        <v>3228.24</v>
      </c>
      <c r="D11" s="70" t="s">
        <v>235</v>
      </c>
      <c r="E11" s="68">
        <v>88332</v>
      </c>
      <c r="F11" s="69">
        <v>3231.79</v>
      </c>
      <c r="G11" s="70" t="s">
        <v>236</v>
      </c>
      <c r="H11" s="68">
        <v>8325</v>
      </c>
      <c r="I11" s="69">
        <v>3189.91</v>
      </c>
      <c r="J11" s="70" t="s">
        <v>237</v>
      </c>
      <c r="K11" s="68">
        <v>15858</v>
      </c>
      <c r="L11" s="71">
        <v>3228.56</v>
      </c>
      <c r="M11" s="70" t="s">
        <v>238</v>
      </c>
    </row>
    <row r="12" spans="1:16" ht="12.75" customHeight="1" x14ac:dyDescent="0.25">
      <c r="A12" s="67" t="s">
        <v>31</v>
      </c>
      <c r="B12" s="68">
        <v>78519</v>
      </c>
      <c r="C12" s="69">
        <v>3733.49</v>
      </c>
      <c r="D12" s="70" t="s">
        <v>239</v>
      </c>
      <c r="E12" s="68">
        <v>66428</v>
      </c>
      <c r="F12" s="69">
        <v>3735.35</v>
      </c>
      <c r="G12" s="70" t="s">
        <v>240</v>
      </c>
      <c r="H12" s="68">
        <v>3248</v>
      </c>
      <c r="I12" s="69">
        <v>3710.8</v>
      </c>
      <c r="J12" s="70" t="s">
        <v>241</v>
      </c>
      <c r="K12" s="68">
        <v>8843</v>
      </c>
      <c r="L12" s="71">
        <v>3727.84</v>
      </c>
      <c r="M12" s="70" t="s">
        <v>242</v>
      </c>
    </row>
    <row r="13" spans="1:16" ht="12.75" customHeight="1" x14ac:dyDescent="0.25">
      <c r="A13" s="67" t="s">
        <v>32</v>
      </c>
      <c r="B13" s="68">
        <v>62572</v>
      </c>
      <c r="C13" s="69">
        <v>4231.43</v>
      </c>
      <c r="D13" s="70" t="s">
        <v>243</v>
      </c>
      <c r="E13" s="68">
        <v>54910</v>
      </c>
      <c r="F13" s="69">
        <v>4233.79</v>
      </c>
      <c r="G13" s="70" t="s">
        <v>244</v>
      </c>
      <c r="H13" s="68">
        <v>1547</v>
      </c>
      <c r="I13" s="69">
        <v>4205.8</v>
      </c>
      <c r="J13" s="70" t="s">
        <v>245</v>
      </c>
      <c r="K13" s="68">
        <v>6115</v>
      </c>
      <c r="L13" s="71">
        <v>4216.7299999999996</v>
      </c>
      <c r="M13" s="70" t="s">
        <v>246</v>
      </c>
    </row>
    <row r="14" spans="1:16" ht="12.75" customHeight="1" x14ac:dyDescent="0.25">
      <c r="A14" s="67" t="s">
        <v>33</v>
      </c>
      <c r="B14" s="68">
        <v>39636</v>
      </c>
      <c r="C14" s="69">
        <v>4730.5</v>
      </c>
      <c r="D14" s="70" t="s">
        <v>247</v>
      </c>
      <c r="E14" s="68">
        <v>35917</v>
      </c>
      <c r="F14" s="69">
        <v>4731.01</v>
      </c>
      <c r="G14" s="70" t="s">
        <v>248</v>
      </c>
      <c r="H14" s="68">
        <v>595</v>
      </c>
      <c r="I14" s="69">
        <v>4723.8900000000003</v>
      </c>
      <c r="J14" s="70" t="s">
        <v>249</v>
      </c>
      <c r="K14" s="68">
        <v>3124</v>
      </c>
      <c r="L14" s="71">
        <v>4725.88</v>
      </c>
      <c r="M14" s="70" t="s">
        <v>250</v>
      </c>
      <c r="P14" s="143" t="s">
        <v>88</v>
      </c>
    </row>
    <row r="15" spans="1:16" ht="12.75" customHeight="1" x14ac:dyDescent="0.25">
      <c r="A15" s="67" t="s">
        <v>34</v>
      </c>
      <c r="B15" s="68">
        <v>40276</v>
      </c>
      <c r="C15" s="69">
        <v>5426.68</v>
      </c>
      <c r="D15" s="70" t="s">
        <v>251</v>
      </c>
      <c r="E15" s="68">
        <v>36347</v>
      </c>
      <c r="F15" s="69">
        <v>5427.41</v>
      </c>
      <c r="G15" s="70" t="s">
        <v>252</v>
      </c>
      <c r="H15" s="68">
        <v>606</v>
      </c>
      <c r="I15" s="69">
        <v>5410.63</v>
      </c>
      <c r="J15" s="70" t="s">
        <v>253</v>
      </c>
      <c r="K15" s="68">
        <v>3323</v>
      </c>
      <c r="L15" s="71">
        <v>5421.67</v>
      </c>
      <c r="M15" s="70" t="s">
        <v>254</v>
      </c>
      <c r="P15" s="143">
        <f>B19-'stranica 4'!B19-'stranica 5'!B19</f>
        <v>0</v>
      </c>
    </row>
    <row r="16" spans="1:16" ht="12.75" customHeight="1" x14ac:dyDescent="0.25">
      <c r="A16" s="67" t="s">
        <v>35</v>
      </c>
      <c r="B16" s="68">
        <v>18791</v>
      </c>
      <c r="C16" s="69">
        <v>6407.64</v>
      </c>
      <c r="D16" s="70" t="s">
        <v>255</v>
      </c>
      <c r="E16" s="68">
        <v>17131</v>
      </c>
      <c r="F16" s="69">
        <v>6413.72</v>
      </c>
      <c r="G16" s="70" t="s">
        <v>256</v>
      </c>
      <c r="H16" s="68">
        <v>249</v>
      </c>
      <c r="I16" s="69">
        <v>6406.6</v>
      </c>
      <c r="J16" s="70" t="s">
        <v>257</v>
      </c>
      <c r="K16" s="68">
        <v>1411</v>
      </c>
      <c r="L16" s="71">
        <v>6333.97</v>
      </c>
      <c r="M16" s="70" t="s">
        <v>252</v>
      </c>
    </row>
    <row r="17" spans="1:13" ht="12.75" customHeight="1" x14ac:dyDescent="0.25">
      <c r="A17" s="67" t="s">
        <v>36</v>
      </c>
      <c r="B17" s="68">
        <v>7216</v>
      </c>
      <c r="C17" s="69">
        <v>7426.23</v>
      </c>
      <c r="D17" s="70" t="s">
        <v>258</v>
      </c>
      <c r="E17" s="68">
        <v>6832</v>
      </c>
      <c r="F17" s="69">
        <v>7426.97</v>
      </c>
      <c r="G17" s="70" t="s">
        <v>259</v>
      </c>
      <c r="H17" s="68">
        <v>78</v>
      </c>
      <c r="I17" s="69">
        <v>7427.36</v>
      </c>
      <c r="J17" s="70" t="s">
        <v>260</v>
      </c>
      <c r="K17" s="68">
        <v>306</v>
      </c>
      <c r="L17" s="71">
        <v>7409.51</v>
      </c>
      <c r="M17" s="70" t="s">
        <v>261</v>
      </c>
    </row>
    <row r="18" spans="1:13" ht="12.75" customHeight="1" x14ac:dyDescent="0.25">
      <c r="A18" s="67" t="s">
        <v>37</v>
      </c>
      <c r="B18" s="68">
        <v>8110</v>
      </c>
      <c r="C18" s="69">
        <v>9353.7199999999993</v>
      </c>
      <c r="D18" s="70" t="s">
        <v>262</v>
      </c>
      <c r="E18" s="68">
        <v>7912</v>
      </c>
      <c r="F18" s="69">
        <v>9355.35</v>
      </c>
      <c r="G18" s="70" t="s">
        <v>263</v>
      </c>
      <c r="H18" s="68">
        <v>37</v>
      </c>
      <c r="I18" s="69">
        <v>9148.77</v>
      </c>
      <c r="J18" s="70" t="s">
        <v>264</v>
      </c>
      <c r="K18" s="68">
        <v>161</v>
      </c>
      <c r="L18" s="71">
        <v>9320.27</v>
      </c>
      <c r="M18" s="70" t="s">
        <v>265</v>
      </c>
    </row>
    <row r="19" spans="1:13" ht="11.25" customHeight="1" x14ac:dyDescent="0.25">
      <c r="A19" s="72" t="s">
        <v>1</v>
      </c>
      <c r="B19" s="73">
        <v>966250</v>
      </c>
      <c r="C19" s="74">
        <v>2899.08</v>
      </c>
      <c r="D19" s="75" t="s">
        <v>174</v>
      </c>
      <c r="E19" s="73">
        <v>681453</v>
      </c>
      <c r="F19" s="74">
        <v>3153.85</v>
      </c>
      <c r="G19" s="75" t="s">
        <v>171</v>
      </c>
      <c r="H19" s="73">
        <v>99927</v>
      </c>
      <c r="I19" s="74">
        <v>2187.31</v>
      </c>
      <c r="J19" s="75" t="s">
        <v>172</v>
      </c>
      <c r="K19" s="73">
        <v>184870</v>
      </c>
      <c r="L19" s="76">
        <v>2344.67</v>
      </c>
      <c r="M19" s="75" t="s">
        <v>173</v>
      </c>
    </row>
    <row r="20" spans="1:13" x14ac:dyDescent="0.25">
      <c r="A20" s="193" t="s">
        <v>78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4" t="s">
        <v>83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5" t="str">
        <f>'stranica 3'!$I$2:$L$2</f>
        <v>stanje podataka: 30. travnja 2021.</v>
      </c>
      <c r="J2" s="195"/>
      <c r="K2" s="196"/>
      <c r="L2" s="196"/>
      <c r="M2" s="111"/>
    </row>
    <row r="3" spans="1:13" ht="24" customHeight="1" x14ac:dyDescent="0.25">
      <c r="A3" s="197" t="s">
        <v>20</v>
      </c>
      <c r="B3" s="199" t="s">
        <v>21</v>
      </c>
      <c r="C3" s="200"/>
      <c r="D3" s="201"/>
      <c r="E3" s="199" t="s">
        <v>81</v>
      </c>
      <c r="F3" s="200"/>
      <c r="G3" s="201"/>
      <c r="H3" s="199" t="s">
        <v>82</v>
      </c>
      <c r="I3" s="200"/>
      <c r="J3" s="201"/>
      <c r="K3" s="199" t="s">
        <v>22</v>
      </c>
      <c r="L3" s="200"/>
      <c r="M3" s="201"/>
    </row>
    <row r="4" spans="1:13" ht="26.25" customHeight="1" x14ac:dyDescent="0.25">
      <c r="A4" s="198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109</v>
      </c>
      <c r="C5" s="69">
        <v>390.35</v>
      </c>
      <c r="D5" s="70" t="s">
        <v>266</v>
      </c>
      <c r="E5" s="68">
        <v>31</v>
      </c>
      <c r="F5" s="69">
        <v>318.64999999999998</v>
      </c>
      <c r="G5" s="70" t="s">
        <v>267</v>
      </c>
      <c r="H5" s="68">
        <v>1</v>
      </c>
      <c r="I5" s="69">
        <v>385.99</v>
      </c>
      <c r="J5" s="70" t="s">
        <v>103</v>
      </c>
      <c r="K5" s="68">
        <v>77</v>
      </c>
      <c r="L5" s="71">
        <v>419.27</v>
      </c>
      <c r="M5" s="70" t="s">
        <v>136</v>
      </c>
    </row>
    <row r="6" spans="1:13" ht="12.75" customHeight="1" x14ac:dyDescent="0.25">
      <c r="A6" s="67" t="s">
        <v>25</v>
      </c>
      <c r="B6" s="68">
        <v>9100</v>
      </c>
      <c r="C6" s="69">
        <v>786.09</v>
      </c>
      <c r="D6" s="70" t="s">
        <v>268</v>
      </c>
      <c r="E6" s="68">
        <v>6463</v>
      </c>
      <c r="F6" s="69">
        <v>784.49</v>
      </c>
      <c r="G6" s="70" t="s">
        <v>137</v>
      </c>
      <c r="H6" s="68">
        <v>178</v>
      </c>
      <c r="I6" s="69">
        <v>798.21</v>
      </c>
      <c r="J6" s="70" t="s">
        <v>269</v>
      </c>
      <c r="K6" s="68">
        <v>2459</v>
      </c>
      <c r="L6" s="71">
        <v>789.41</v>
      </c>
      <c r="M6" s="70" t="s">
        <v>270</v>
      </c>
    </row>
    <row r="7" spans="1:13" ht="12.75" customHeight="1" x14ac:dyDescent="0.25">
      <c r="A7" s="67" t="s">
        <v>26</v>
      </c>
      <c r="B7" s="68">
        <v>7910</v>
      </c>
      <c r="C7" s="69">
        <v>1268.1199999999999</v>
      </c>
      <c r="D7" s="70" t="s">
        <v>271</v>
      </c>
      <c r="E7" s="68">
        <v>3727</v>
      </c>
      <c r="F7" s="69">
        <v>1265.92</v>
      </c>
      <c r="G7" s="70" t="s">
        <v>272</v>
      </c>
      <c r="H7" s="68">
        <v>339</v>
      </c>
      <c r="I7" s="69">
        <v>1290.95</v>
      </c>
      <c r="J7" s="70" t="s">
        <v>138</v>
      </c>
      <c r="K7" s="68">
        <v>3844</v>
      </c>
      <c r="L7" s="71">
        <v>1268.23</v>
      </c>
      <c r="M7" s="70" t="s">
        <v>137</v>
      </c>
    </row>
    <row r="8" spans="1:13" ht="12.75" customHeight="1" x14ac:dyDescent="0.25">
      <c r="A8" s="67" t="s">
        <v>27</v>
      </c>
      <c r="B8" s="68">
        <v>14155</v>
      </c>
      <c r="C8" s="69">
        <v>1786.48</v>
      </c>
      <c r="D8" s="70" t="s">
        <v>273</v>
      </c>
      <c r="E8" s="68">
        <v>8097</v>
      </c>
      <c r="F8" s="69">
        <v>1794.02</v>
      </c>
      <c r="G8" s="70" t="s">
        <v>274</v>
      </c>
      <c r="H8" s="68">
        <v>760</v>
      </c>
      <c r="I8" s="69">
        <v>1797.87</v>
      </c>
      <c r="J8" s="70" t="s">
        <v>275</v>
      </c>
      <c r="K8" s="68">
        <v>5298</v>
      </c>
      <c r="L8" s="71">
        <v>1773.34</v>
      </c>
      <c r="M8" s="70" t="s">
        <v>276</v>
      </c>
    </row>
    <row r="9" spans="1:13" ht="12.75" customHeight="1" x14ac:dyDescent="0.25">
      <c r="A9" s="67" t="s">
        <v>28</v>
      </c>
      <c r="B9" s="68">
        <v>56589</v>
      </c>
      <c r="C9" s="69">
        <v>2248.6999999999998</v>
      </c>
      <c r="D9" s="70" t="s">
        <v>277</v>
      </c>
      <c r="E9" s="68">
        <v>36063</v>
      </c>
      <c r="F9" s="69">
        <v>2255.52</v>
      </c>
      <c r="G9" s="70" t="s">
        <v>278</v>
      </c>
      <c r="H9" s="68">
        <v>3239</v>
      </c>
      <c r="I9" s="69">
        <v>2235.4499999999998</v>
      </c>
      <c r="J9" s="70" t="s">
        <v>279</v>
      </c>
      <c r="K9" s="68">
        <v>17287</v>
      </c>
      <c r="L9" s="71">
        <v>2236.9699999999998</v>
      </c>
      <c r="M9" s="70" t="s">
        <v>280</v>
      </c>
    </row>
    <row r="10" spans="1:13" ht="12.75" customHeight="1" x14ac:dyDescent="0.25">
      <c r="A10" s="67" t="s">
        <v>29</v>
      </c>
      <c r="B10" s="68">
        <v>41668</v>
      </c>
      <c r="C10" s="69">
        <v>2798.68</v>
      </c>
      <c r="D10" s="70" t="s">
        <v>281</v>
      </c>
      <c r="E10" s="68">
        <v>32938</v>
      </c>
      <c r="F10" s="69">
        <v>2814.23</v>
      </c>
      <c r="G10" s="70" t="s">
        <v>282</v>
      </c>
      <c r="H10" s="68">
        <v>1886</v>
      </c>
      <c r="I10" s="69">
        <v>2818.11</v>
      </c>
      <c r="J10" s="70" t="s">
        <v>283</v>
      </c>
      <c r="K10" s="68">
        <v>6844</v>
      </c>
      <c r="L10" s="71">
        <v>2718.52</v>
      </c>
      <c r="M10" s="70" t="s">
        <v>284</v>
      </c>
    </row>
    <row r="11" spans="1:13" ht="12.75" customHeight="1" x14ac:dyDescent="0.25">
      <c r="A11" s="67" t="s">
        <v>30</v>
      </c>
      <c r="B11" s="68">
        <v>30927</v>
      </c>
      <c r="C11" s="69">
        <v>3240.82</v>
      </c>
      <c r="D11" s="70" t="s">
        <v>285</v>
      </c>
      <c r="E11" s="68">
        <v>26266</v>
      </c>
      <c r="F11" s="69">
        <v>3243.29</v>
      </c>
      <c r="G11" s="70" t="s">
        <v>286</v>
      </c>
      <c r="H11" s="68">
        <v>1247</v>
      </c>
      <c r="I11" s="69">
        <v>3223.93</v>
      </c>
      <c r="J11" s="70" t="s">
        <v>287</v>
      </c>
      <c r="K11" s="68">
        <v>3414</v>
      </c>
      <c r="L11" s="71">
        <v>3227.99</v>
      </c>
      <c r="M11" s="70" t="s">
        <v>288</v>
      </c>
    </row>
    <row r="12" spans="1:13" ht="12.75" customHeight="1" x14ac:dyDescent="0.25">
      <c r="A12" s="67" t="s">
        <v>31</v>
      </c>
      <c r="B12" s="68">
        <v>24081</v>
      </c>
      <c r="C12" s="69">
        <v>3732.13</v>
      </c>
      <c r="D12" s="70" t="s">
        <v>289</v>
      </c>
      <c r="E12" s="68">
        <v>21449</v>
      </c>
      <c r="F12" s="69">
        <v>3733.52</v>
      </c>
      <c r="G12" s="70" t="s">
        <v>290</v>
      </c>
      <c r="H12" s="68">
        <v>846</v>
      </c>
      <c r="I12" s="69">
        <v>3703.92</v>
      </c>
      <c r="J12" s="70" t="s">
        <v>291</v>
      </c>
      <c r="K12" s="68">
        <v>1786</v>
      </c>
      <c r="L12" s="71">
        <v>3728.78</v>
      </c>
      <c r="M12" s="70" t="s">
        <v>292</v>
      </c>
    </row>
    <row r="13" spans="1:13" ht="12.75" customHeight="1" x14ac:dyDescent="0.25">
      <c r="A13" s="67" t="s">
        <v>32</v>
      </c>
      <c r="B13" s="68">
        <v>18685</v>
      </c>
      <c r="C13" s="69">
        <v>4225.7</v>
      </c>
      <c r="D13" s="70" t="s">
        <v>293</v>
      </c>
      <c r="E13" s="68">
        <v>16697</v>
      </c>
      <c r="F13" s="69">
        <v>4227.5200000000004</v>
      </c>
      <c r="G13" s="70" t="s">
        <v>144</v>
      </c>
      <c r="H13" s="68">
        <v>580</v>
      </c>
      <c r="I13" s="69">
        <v>4209.3599999999997</v>
      </c>
      <c r="J13" s="70" t="s">
        <v>294</v>
      </c>
      <c r="K13" s="68">
        <v>1408</v>
      </c>
      <c r="L13" s="71">
        <v>4210.8599999999997</v>
      </c>
      <c r="M13" s="70" t="s">
        <v>295</v>
      </c>
    </row>
    <row r="14" spans="1:13" ht="12.75" customHeight="1" x14ac:dyDescent="0.25">
      <c r="A14" s="67" t="s">
        <v>33</v>
      </c>
      <c r="B14" s="68">
        <v>10365</v>
      </c>
      <c r="C14" s="69">
        <v>4728.29</v>
      </c>
      <c r="D14" s="70" t="s">
        <v>296</v>
      </c>
      <c r="E14" s="68">
        <v>9549</v>
      </c>
      <c r="F14" s="69">
        <v>4728.63</v>
      </c>
      <c r="G14" s="70" t="s">
        <v>297</v>
      </c>
      <c r="H14" s="68">
        <v>223</v>
      </c>
      <c r="I14" s="69">
        <v>4721.4399999999996</v>
      </c>
      <c r="J14" s="70" t="s">
        <v>139</v>
      </c>
      <c r="K14" s="68">
        <v>593</v>
      </c>
      <c r="L14" s="71">
        <v>4725.43</v>
      </c>
      <c r="M14" s="70" t="s">
        <v>298</v>
      </c>
    </row>
    <row r="15" spans="1:13" ht="12.75" customHeight="1" x14ac:dyDescent="0.25">
      <c r="A15" s="67" t="s">
        <v>34</v>
      </c>
      <c r="B15" s="68">
        <v>10466</v>
      </c>
      <c r="C15" s="69">
        <v>5423.68</v>
      </c>
      <c r="D15" s="70" t="s">
        <v>299</v>
      </c>
      <c r="E15" s="68">
        <v>9709</v>
      </c>
      <c r="F15" s="69">
        <v>5425.07</v>
      </c>
      <c r="G15" s="70" t="s">
        <v>300</v>
      </c>
      <c r="H15" s="68">
        <v>193</v>
      </c>
      <c r="I15" s="69">
        <v>5401.17</v>
      </c>
      <c r="J15" s="70" t="s">
        <v>301</v>
      </c>
      <c r="K15" s="68">
        <v>564</v>
      </c>
      <c r="L15" s="71">
        <v>5407.51</v>
      </c>
      <c r="M15" s="70" t="s">
        <v>302</v>
      </c>
    </row>
    <row r="16" spans="1:13" ht="12.75" customHeight="1" x14ac:dyDescent="0.25">
      <c r="A16" s="67" t="s">
        <v>35</v>
      </c>
      <c r="B16" s="68">
        <v>4929</v>
      </c>
      <c r="C16" s="69">
        <v>6402.25</v>
      </c>
      <c r="D16" s="70" t="s">
        <v>303</v>
      </c>
      <c r="E16" s="68">
        <v>4655</v>
      </c>
      <c r="F16" s="69">
        <v>6408.95</v>
      </c>
      <c r="G16" s="70" t="s">
        <v>304</v>
      </c>
      <c r="H16" s="68">
        <v>97</v>
      </c>
      <c r="I16" s="69">
        <v>6397.15</v>
      </c>
      <c r="J16" s="70" t="s">
        <v>305</v>
      </c>
      <c r="K16" s="68">
        <v>177</v>
      </c>
      <c r="L16" s="71">
        <v>6228.81</v>
      </c>
      <c r="M16" s="70" t="s">
        <v>306</v>
      </c>
    </row>
    <row r="17" spans="1:13" ht="12.75" customHeight="1" x14ac:dyDescent="0.25">
      <c r="A17" s="67" t="s">
        <v>36</v>
      </c>
      <c r="B17" s="68">
        <v>1845</v>
      </c>
      <c r="C17" s="69">
        <v>7379.62</v>
      </c>
      <c r="D17" s="70" t="s">
        <v>307</v>
      </c>
      <c r="E17" s="68">
        <v>1797</v>
      </c>
      <c r="F17" s="69">
        <v>7378.12</v>
      </c>
      <c r="G17" s="70" t="s">
        <v>308</v>
      </c>
      <c r="H17" s="68">
        <v>34</v>
      </c>
      <c r="I17" s="69">
        <v>7482.91</v>
      </c>
      <c r="J17" s="70" t="s">
        <v>309</v>
      </c>
      <c r="K17" s="68">
        <v>14</v>
      </c>
      <c r="L17" s="71">
        <v>7321.1</v>
      </c>
      <c r="M17" s="70" t="s">
        <v>135</v>
      </c>
    </row>
    <row r="18" spans="1:13" ht="12.75" customHeight="1" x14ac:dyDescent="0.25">
      <c r="A18" s="67" t="s">
        <v>37</v>
      </c>
      <c r="B18" s="68">
        <v>913</v>
      </c>
      <c r="C18" s="69">
        <v>8530.43</v>
      </c>
      <c r="D18" s="70" t="s">
        <v>310</v>
      </c>
      <c r="E18" s="68">
        <v>894</v>
      </c>
      <c r="F18" s="69">
        <v>8523.48</v>
      </c>
      <c r="G18" s="70" t="s">
        <v>311</v>
      </c>
      <c r="H18" s="68">
        <v>17</v>
      </c>
      <c r="I18" s="69">
        <v>8843.1</v>
      </c>
      <c r="J18" s="70" t="s">
        <v>312</v>
      </c>
      <c r="K18" s="68">
        <v>2</v>
      </c>
      <c r="L18" s="71">
        <v>8979.36</v>
      </c>
      <c r="M18" s="70" t="s">
        <v>313</v>
      </c>
    </row>
    <row r="19" spans="1:13" ht="11.25" customHeight="1" x14ac:dyDescent="0.25">
      <c r="A19" s="72" t="s">
        <v>1</v>
      </c>
      <c r="B19" s="73">
        <v>231742</v>
      </c>
      <c r="C19" s="74">
        <v>3081.77</v>
      </c>
      <c r="D19" s="75" t="s">
        <v>314</v>
      </c>
      <c r="E19" s="73">
        <v>178335</v>
      </c>
      <c r="F19" s="74">
        <v>3267.74</v>
      </c>
      <c r="G19" s="75" t="s">
        <v>315</v>
      </c>
      <c r="H19" s="73">
        <v>9640</v>
      </c>
      <c r="I19" s="74">
        <v>2823.43</v>
      </c>
      <c r="J19" s="75" t="s">
        <v>316</v>
      </c>
      <c r="K19" s="73">
        <v>43767</v>
      </c>
      <c r="L19" s="76">
        <v>2380.87</v>
      </c>
      <c r="M19" s="75" t="s">
        <v>317</v>
      </c>
    </row>
    <row r="20" spans="1:13" x14ac:dyDescent="0.25">
      <c r="A20" s="193" t="s">
        <v>78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4" t="s">
        <v>84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5" t="str">
        <f>'stranica 3'!$I$2:$L$2</f>
        <v>stanje podataka: 30. travnja 2021.</v>
      </c>
      <c r="J2" s="195"/>
      <c r="K2" s="196"/>
      <c r="L2" s="196"/>
      <c r="M2" s="111"/>
    </row>
    <row r="3" spans="1:13" ht="24" customHeight="1" x14ac:dyDescent="0.25">
      <c r="A3" s="197" t="s">
        <v>20</v>
      </c>
      <c r="B3" s="199" t="s">
        <v>21</v>
      </c>
      <c r="C3" s="200"/>
      <c r="D3" s="201"/>
      <c r="E3" s="199" t="s">
        <v>81</v>
      </c>
      <c r="F3" s="200"/>
      <c r="G3" s="201"/>
      <c r="H3" s="199" t="s">
        <v>82</v>
      </c>
      <c r="I3" s="200"/>
      <c r="J3" s="201"/>
      <c r="K3" s="199" t="s">
        <v>22</v>
      </c>
      <c r="L3" s="200"/>
      <c r="M3" s="201"/>
    </row>
    <row r="4" spans="1:13" ht="26.25" customHeight="1" x14ac:dyDescent="0.25">
      <c r="A4" s="198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3122</v>
      </c>
      <c r="C5" s="69">
        <v>328.33</v>
      </c>
      <c r="D5" s="70" t="s">
        <v>318</v>
      </c>
      <c r="E5" s="68">
        <v>871</v>
      </c>
      <c r="F5" s="69">
        <v>299.13</v>
      </c>
      <c r="G5" s="70" t="s">
        <v>319</v>
      </c>
      <c r="H5" s="68">
        <v>1717</v>
      </c>
      <c r="I5" s="69">
        <v>343.29</v>
      </c>
      <c r="J5" s="70" t="s">
        <v>320</v>
      </c>
      <c r="K5" s="68">
        <v>534</v>
      </c>
      <c r="L5" s="71">
        <v>327.86</v>
      </c>
      <c r="M5" s="70" t="s">
        <v>321</v>
      </c>
    </row>
    <row r="6" spans="1:13" ht="12.75" customHeight="1" x14ac:dyDescent="0.25">
      <c r="A6" s="67" t="s">
        <v>25</v>
      </c>
      <c r="B6" s="68">
        <v>12930</v>
      </c>
      <c r="C6" s="69">
        <v>824.3</v>
      </c>
      <c r="D6" s="70" t="s">
        <v>322</v>
      </c>
      <c r="E6" s="68">
        <v>2505</v>
      </c>
      <c r="F6" s="69">
        <v>855.54</v>
      </c>
      <c r="G6" s="70" t="s">
        <v>323</v>
      </c>
      <c r="H6" s="68">
        <v>3467</v>
      </c>
      <c r="I6" s="69">
        <v>804.94</v>
      </c>
      <c r="J6" s="70" t="s">
        <v>324</v>
      </c>
      <c r="K6" s="68">
        <v>6958</v>
      </c>
      <c r="L6" s="71">
        <v>822.7</v>
      </c>
      <c r="M6" s="70" t="s">
        <v>325</v>
      </c>
    </row>
    <row r="7" spans="1:13" ht="12.75" customHeight="1" x14ac:dyDescent="0.25">
      <c r="A7" s="67" t="s">
        <v>26</v>
      </c>
      <c r="B7" s="68">
        <v>84254</v>
      </c>
      <c r="C7" s="69">
        <v>1245.44</v>
      </c>
      <c r="D7" s="70" t="s">
        <v>140</v>
      </c>
      <c r="E7" s="68">
        <v>44454</v>
      </c>
      <c r="F7" s="69">
        <v>1252.76</v>
      </c>
      <c r="G7" s="70" t="s">
        <v>326</v>
      </c>
      <c r="H7" s="68">
        <v>12062</v>
      </c>
      <c r="I7" s="69">
        <v>1276.83</v>
      </c>
      <c r="J7" s="70" t="s">
        <v>327</v>
      </c>
      <c r="K7" s="68">
        <v>27738</v>
      </c>
      <c r="L7" s="71">
        <v>1220.05</v>
      </c>
      <c r="M7" s="70" t="s">
        <v>328</v>
      </c>
    </row>
    <row r="8" spans="1:13" ht="12.75" customHeight="1" x14ac:dyDescent="0.25">
      <c r="A8" s="67" t="s">
        <v>27</v>
      </c>
      <c r="B8" s="68">
        <v>125586</v>
      </c>
      <c r="C8" s="69">
        <v>1766.56</v>
      </c>
      <c r="D8" s="70" t="s">
        <v>329</v>
      </c>
      <c r="E8" s="68">
        <v>74194</v>
      </c>
      <c r="F8" s="69">
        <v>1775.4</v>
      </c>
      <c r="G8" s="70" t="s">
        <v>141</v>
      </c>
      <c r="H8" s="68">
        <v>26580</v>
      </c>
      <c r="I8" s="69">
        <v>1762.66</v>
      </c>
      <c r="J8" s="70" t="s">
        <v>142</v>
      </c>
      <c r="K8" s="68">
        <v>24812</v>
      </c>
      <c r="L8" s="71">
        <v>1744.3</v>
      </c>
      <c r="M8" s="70" t="s">
        <v>330</v>
      </c>
    </row>
    <row r="9" spans="1:13" ht="12.75" customHeight="1" x14ac:dyDescent="0.25">
      <c r="A9" s="67" t="s">
        <v>28</v>
      </c>
      <c r="B9" s="68">
        <v>136745</v>
      </c>
      <c r="C9" s="69">
        <v>2243.63</v>
      </c>
      <c r="D9" s="70" t="s">
        <v>331</v>
      </c>
      <c r="E9" s="68">
        <v>84650</v>
      </c>
      <c r="F9" s="69">
        <v>2249.0100000000002</v>
      </c>
      <c r="G9" s="70" t="s">
        <v>332</v>
      </c>
      <c r="H9" s="68">
        <v>22758</v>
      </c>
      <c r="I9" s="69">
        <v>2242.63</v>
      </c>
      <c r="J9" s="70" t="s">
        <v>333</v>
      </c>
      <c r="K9" s="68">
        <v>29337</v>
      </c>
      <c r="L9" s="71">
        <v>2228.88</v>
      </c>
      <c r="M9" s="70" t="s">
        <v>334</v>
      </c>
    </row>
    <row r="10" spans="1:13" ht="12.75" customHeight="1" x14ac:dyDescent="0.25">
      <c r="A10" s="67" t="s">
        <v>29</v>
      </c>
      <c r="B10" s="68">
        <v>106447</v>
      </c>
      <c r="C10" s="69">
        <v>2747.98</v>
      </c>
      <c r="D10" s="70" t="s">
        <v>335</v>
      </c>
      <c r="E10" s="68">
        <v>73651</v>
      </c>
      <c r="F10" s="69">
        <v>2752.68</v>
      </c>
      <c r="G10" s="70" t="s">
        <v>336</v>
      </c>
      <c r="H10" s="68">
        <v>12255</v>
      </c>
      <c r="I10" s="69">
        <v>2748.32</v>
      </c>
      <c r="J10" s="70" t="s">
        <v>143</v>
      </c>
      <c r="K10" s="68">
        <v>20541</v>
      </c>
      <c r="L10" s="71">
        <v>2730.94</v>
      </c>
      <c r="M10" s="70" t="s">
        <v>337</v>
      </c>
    </row>
    <row r="11" spans="1:13" ht="12.75" customHeight="1" x14ac:dyDescent="0.25">
      <c r="A11" s="67" t="s">
        <v>30</v>
      </c>
      <c r="B11" s="68">
        <v>81588</v>
      </c>
      <c r="C11" s="69">
        <v>3223.47</v>
      </c>
      <c r="D11" s="70" t="s">
        <v>338</v>
      </c>
      <c r="E11" s="68">
        <v>62066</v>
      </c>
      <c r="F11" s="69">
        <v>3226.93</v>
      </c>
      <c r="G11" s="70" t="s">
        <v>339</v>
      </c>
      <c r="H11" s="68">
        <v>7078</v>
      </c>
      <c r="I11" s="69">
        <v>3183.92</v>
      </c>
      <c r="J11" s="70" t="s">
        <v>340</v>
      </c>
      <c r="K11" s="68">
        <v>12444</v>
      </c>
      <c r="L11" s="71">
        <v>3228.72</v>
      </c>
      <c r="M11" s="70" t="s">
        <v>134</v>
      </c>
    </row>
    <row r="12" spans="1:13" ht="12.75" customHeight="1" x14ac:dyDescent="0.25">
      <c r="A12" s="67" t="s">
        <v>31</v>
      </c>
      <c r="B12" s="68">
        <v>54438</v>
      </c>
      <c r="C12" s="69">
        <v>3734.09</v>
      </c>
      <c r="D12" s="70" t="s">
        <v>243</v>
      </c>
      <c r="E12" s="68">
        <v>44979</v>
      </c>
      <c r="F12" s="69">
        <v>3736.23</v>
      </c>
      <c r="G12" s="70" t="s">
        <v>341</v>
      </c>
      <c r="H12" s="68">
        <v>2402</v>
      </c>
      <c r="I12" s="69">
        <v>3713.23</v>
      </c>
      <c r="J12" s="70" t="s">
        <v>342</v>
      </c>
      <c r="K12" s="68">
        <v>7057</v>
      </c>
      <c r="L12" s="71">
        <v>3727.61</v>
      </c>
      <c r="M12" s="70" t="s">
        <v>343</v>
      </c>
    </row>
    <row r="13" spans="1:13" ht="12.75" customHeight="1" x14ac:dyDescent="0.25">
      <c r="A13" s="67" t="s">
        <v>32</v>
      </c>
      <c r="B13" s="68">
        <v>43887</v>
      </c>
      <c r="C13" s="69">
        <v>4233.87</v>
      </c>
      <c r="D13" s="70" t="s">
        <v>344</v>
      </c>
      <c r="E13" s="68">
        <v>38213</v>
      </c>
      <c r="F13" s="69">
        <v>4236.53</v>
      </c>
      <c r="G13" s="70" t="s">
        <v>345</v>
      </c>
      <c r="H13" s="68">
        <v>967</v>
      </c>
      <c r="I13" s="69">
        <v>4203.66</v>
      </c>
      <c r="J13" s="70" t="s">
        <v>346</v>
      </c>
      <c r="K13" s="68">
        <v>4707</v>
      </c>
      <c r="L13" s="71">
        <v>4218.49</v>
      </c>
      <c r="M13" s="70" t="s">
        <v>347</v>
      </c>
    </row>
    <row r="14" spans="1:13" ht="12.75" customHeight="1" x14ac:dyDescent="0.25">
      <c r="A14" s="67" t="s">
        <v>33</v>
      </c>
      <c r="B14" s="68">
        <v>29271</v>
      </c>
      <c r="C14" s="69">
        <v>4731.28</v>
      </c>
      <c r="D14" s="70" t="s">
        <v>348</v>
      </c>
      <c r="E14" s="68">
        <v>26368</v>
      </c>
      <c r="F14" s="69">
        <v>4731.87</v>
      </c>
      <c r="G14" s="70" t="s">
        <v>349</v>
      </c>
      <c r="H14" s="68">
        <v>372</v>
      </c>
      <c r="I14" s="69">
        <v>4725.3599999999997</v>
      </c>
      <c r="J14" s="70" t="s">
        <v>350</v>
      </c>
      <c r="K14" s="68">
        <v>2531</v>
      </c>
      <c r="L14" s="71">
        <v>4725.99</v>
      </c>
      <c r="M14" s="70" t="s">
        <v>351</v>
      </c>
    </row>
    <row r="15" spans="1:13" ht="12.75" customHeight="1" x14ac:dyDescent="0.25">
      <c r="A15" s="67" t="s">
        <v>34</v>
      </c>
      <c r="B15" s="68">
        <v>29810</v>
      </c>
      <c r="C15" s="69">
        <v>5427.73</v>
      </c>
      <c r="D15" s="70" t="s">
        <v>352</v>
      </c>
      <c r="E15" s="68">
        <v>26638</v>
      </c>
      <c r="F15" s="69">
        <v>5428.26</v>
      </c>
      <c r="G15" s="70" t="s">
        <v>353</v>
      </c>
      <c r="H15" s="68">
        <v>413</v>
      </c>
      <c r="I15" s="69">
        <v>5415.06</v>
      </c>
      <c r="J15" s="70" t="s">
        <v>354</v>
      </c>
      <c r="K15" s="68">
        <v>2759</v>
      </c>
      <c r="L15" s="71">
        <v>5424.56</v>
      </c>
      <c r="M15" s="70" t="s">
        <v>355</v>
      </c>
    </row>
    <row r="16" spans="1:13" ht="12.75" customHeight="1" x14ac:dyDescent="0.25">
      <c r="A16" s="67" t="s">
        <v>35</v>
      </c>
      <c r="B16" s="68">
        <v>13862</v>
      </c>
      <c r="C16" s="69">
        <v>6409.55</v>
      </c>
      <c r="D16" s="70" t="s">
        <v>356</v>
      </c>
      <c r="E16" s="68">
        <v>12476</v>
      </c>
      <c r="F16" s="69">
        <v>6415.5</v>
      </c>
      <c r="G16" s="70" t="s">
        <v>357</v>
      </c>
      <c r="H16" s="68">
        <v>152</v>
      </c>
      <c r="I16" s="69">
        <v>6412.63</v>
      </c>
      <c r="J16" s="70" t="s">
        <v>358</v>
      </c>
      <c r="K16" s="68">
        <v>1234</v>
      </c>
      <c r="L16" s="71">
        <v>6349.06</v>
      </c>
      <c r="M16" s="70" t="s">
        <v>359</v>
      </c>
    </row>
    <row r="17" spans="1:13" ht="12.75" customHeight="1" x14ac:dyDescent="0.25">
      <c r="A17" s="67" t="s">
        <v>36</v>
      </c>
      <c r="B17" s="68">
        <v>5371</v>
      </c>
      <c r="C17" s="69">
        <v>7442.24</v>
      </c>
      <c r="D17" s="70" t="s">
        <v>360</v>
      </c>
      <c r="E17" s="68">
        <v>5035</v>
      </c>
      <c r="F17" s="69">
        <v>7444.4</v>
      </c>
      <c r="G17" s="70" t="s">
        <v>361</v>
      </c>
      <c r="H17" s="68">
        <v>44</v>
      </c>
      <c r="I17" s="69">
        <v>7384.43</v>
      </c>
      <c r="J17" s="70" t="s">
        <v>362</v>
      </c>
      <c r="K17" s="68">
        <v>292</v>
      </c>
      <c r="L17" s="71">
        <v>7413.75</v>
      </c>
      <c r="M17" s="70" t="s">
        <v>363</v>
      </c>
    </row>
    <row r="18" spans="1:13" ht="12.75" customHeight="1" x14ac:dyDescent="0.25">
      <c r="A18" s="67" t="s">
        <v>37</v>
      </c>
      <c r="B18" s="68">
        <v>7197</v>
      </c>
      <c r="C18" s="69">
        <v>9458.16</v>
      </c>
      <c r="D18" s="70" t="s">
        <v>364</v>
      </c>
      <c r="E18" s="68">
        <v>7018</v>
      </c>
      <c r="F18" s="69">
        <v>9461.33</v>
      </c>
      <c r="G18" s="70" t="s">
        <v>365</v>
      </c>
      <c r="H18" s="68">
        <v>20</v>
      </c>
      <c r="I18" s="69">
        <v>9408.58</v>
      </c>
      <c r="J18" s="70" t="s">
        <v>366</v>
      </c>
      <c r="K18" s="68">
        <v>159</v>
      </c>
      <c r="L18" s="71">
        <v>9324.56</v>
      </c>
      <c r="M18" s="70" t="s">
        <v>367</v>
      </c>
    </row>
    <row r="19" spans="1:13" ht="11.25" customHeight="1" x14ac:dyDescent="0.25">
      <c r="A19" s="72" t="s">
        <v>1</v>
      </c>
      <c r="B19" s="73">
        <v>734508</v>
      </c>
      <c r="C19" s="74">
        <v>2841.44</v>
      </c>
      <c r="D19" s="75" t="s">
        <v>368</v>
      </c>
      <c r="E19" s="73">
        <v>503118</v>
      </c>
      <c r="F19" s="74">
        <v>3113.48</v>
      </c>
      <c r="G19" s="75" t="s">
        <v>369</v>
      </c>
      <c r="H19" s="73">
        <v>90287</v>
      </c>
      <c r="I19" s="74">
        <v>2119.39</v>
      </c>
      <c r="J19" s="75" t="s">
        <v>370</v>
      </c>
      <c r="K19" s="73">
        <v>141103</v>
      </c>
      <c r="L19" s="76">
        <v>2333.44</v>
      </c>
      <c r="M19" s="75" t="s">
        <v>371</v>
      </c>
    </row>
    <row r="20" spans="1:13" x14ac:dyDescent="0.25">
      <c r="A20" s="193" t="s">
        <v>78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10" sqref="H10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2" t="s">
        <v>40</v>
      </c>
      <c r="B1" s="202"/>
      <c r="C1" s="202"/>
      <c r="D1" s="202"/>
      <c r="E1" s="202"/>
    </row>
    <row r="2" spans="1:9" ht="6" customHeight="1" x14ac:dyDescent="0.2"/>
    <row r="3" spans="1:9" ht="12" customHeight="1" x14ac:dyDescent="0.2">
      <c r="B3" s="66"/>
      <c r="C3" s="195" t="s">
        <v>215</v>
      </c>
      <c r="D3" s="195"/>
      <c r="E3" s="195"/>
      <c r="F3" s="110"/>
      <c r="G3" s="110"/>
      <c r="H3" s="110"/>
      <c r="I3" s="110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6" t="s">
        <v>43</v>
      </c>
      <c r="B6" s="101" t="s">
        <v>44</v>
      </c>
      <c r="C6" s="102">
        <v>17264</v>
      </c>
      <c r="D6" s="112">
        <v>4203.9380433271544</v>
      </c>
      <c r="E6" s="103"/>
    </row>
    <row r="7" spans="1:9" ht="49.5" customHeight="1" x14ac:dyDescent="0.2">
      <c r="A7" s="207"/>
      <c r="B7" s="98" t="s">
        <v>45</v>
      </c>
      <c r="C7" s="144">
        <v>8072</v>
      </c>
      <c r="D7" s="145">
        <v>4489.07</v>
      </c>
      <c r="E7" s="118" t="s">
        <v>372</v>
      </c>
      <c r="F7" s="94">
        <v>32</v>
      </c>
    </row>
    <row r="8" spans="1:9" ht="49.5" customHeight="1" x14ac:dyDescent="0.2">
      <c r="A8" s="207"/>
      <c r="B8" s="99" t="s">
        <v>46</v>
      </c>
      <c r="C8" s="144">
        <v>8860</v>
      </c>
      <c r="D8" s="145">
        <v>4390.42</v>
      </c>
      <c r="E8" s="118" t="s">
        <v>373</v>
      </c>
      <c r="F8" s="94">
        <v>34</v>
      </c>
    </row>
    <row r="9" spans="1:9" ht="16.5" customHeight="1" x14ac:dyDescent="0.2">
      <c r="A9" s="207"/>
      <c r="B9" s="100" t="s">
        <v>47</v>
      </c>
      <c r="C9" s="146">
        <v>600</v>
      </c>
      <c r="D9" s="147">
        <v>4294.17</v>
      </c>
      <c r="E9" s="117" t="s">
        <v>374</v>
      </c>
      <c r="F9" s="94">
        <v>31</v>
      </c>
    </row>
    <row r="10" spans="1:9" ht="21.75" customHeight="1" x14ac:dyDescent="0.2">
      <c r="A10" s="158" t="s">
        <v>48</v>
      </c>
      <c r="B10" s="100" t="s">
        <v>107</v>
      </c>
      <c r="C10" s="146">
        <v>124</v>
      </c>
      <c r="D10" s="147">
        <v>4962.5200000000004</v>
      </c>
      <c r="E10" s="117" t="s">
        <v>100</v>
      </c>
      <c r="F10" s="94"/>
    </row>
    <row r="11" spans="1:9" ht="14.25" customHeight="1" x14ac:dyDescent="0.2">
      <c r="A11" s="104" t="s">
        <v>49</v>
      </c>
      <c r="B11" s="105" t="s">
        <v>87</v>
      </c>
      <c r="C11" s="148">
        <v>15834</v>
      </c>
      <c r="D11" s="149">
        <v>3993.26</v>
      </c>
      <c r="E11" s="116" t="s">
        <v>375</v>
      </c>
      <c r="F11" s="94">
        <v>30</v>
      </c>
    </row>
    <row r="12" spans="1:9" ht="14.25" customHeight="1" x14ac:dyDescent="0.2">
      <c r="A12" s="158" t="s">
        <v>51</v>
      </c>
      <c r="B12" s="105" t="s">
        <v>50</v>
      </c>
      <c r="C12" s="150">
        <v>3082</v>
      </c>
      <c r="D12" s="151">
        <v>2563.61</v>
      </c>
      <c r="E12" s="116" t="s">
        <v>376</v>
      </c>
      <c r="F12" s="94">
        <v>33</v>
      </c>
    </row>
    <row r="13" spans="1:9" ht="14.25" customHeight="1" x14ac:dyDescent="0.2">
      <c r="A13" s="158" t="s">
        <v>53</v>
      </c>
      <c r="B13" s="105" t="s">
        <v>52</v>
      </c>
      <c r="C13" s="150">
        <v>2527</v>
      </c>
      <c r="D13" s="151">
        <v>4053.77</v>
      </c>
      <c r="E13" s="116" t="s">
        <v>377</v>
      </c>
      <c r="F13" s="94">
        <v>33</v>
      </c>
    </row>
    <row r="14" spans="1:9" ht="14.25" customHeight="1" x14ac:dyDescent="0.2">
      <c r="A14" s="158" t="s">
        <v>55</v>
      </c>
      <c r="B14" s="105" t="s">
        <v>54</v>
      </c>
      <c r="C14" s="152">
        <v>70877</v>
      </c>
      <c r="D14" s="149">
        <v>6043.77</v>
      </c>
      <c r="E14" s="116" t="s">
        <v>378</v>
      </c>
      <c r="F14" s="94">
        <v>19</v>
      </c>
    </row>
    <row r="15" spans="1:9" ht="26.25" customHeight="1" x14ac:dyDescent="0.2">
      <c r="A15" s="158" t="s">
        <v>57</v>
      </c>
      <c r="B15" s="105" t="s">
        <v>56</v>
      </c>
      <c r="C15" s="153">
        <v>47844</v>
      </c>
      <c r="D15" s="149">
        <v>2872.22</v>
      </c>
      <c r="E15" s="116" t="s">
        <v>379</v>
      </c>
      <c r="F15" s="94">
        <v>28</v>
      </c>
    </row>
    <row r="16" spans="1:9" ht="15.75" customHeight="1" x14ac:dyDescent="0.2">
      <c r="A16" s="158" t="s">
        <v>59</v>
      </c>
      <c r="B16" s="105" t="s">
        <v>58</v>
      </c>
      <c r="C16" s="150">
        <v>4719</v>
      </c>
      <c r="D16" s="151">
        <v>3354.83</v>
      </c>
      <c r="E16" s="117" t="s">
        <v>100</v>
      </c>
      <c r="F16" s="94">
        <v>28</v>
      </c>
    </row>
    <row r="17" spans="1:8" ht="15.75" customHeight="1" x14ac:dyDescent="0.2">
      <c r="A17" s="158" t="s">
        <v>61</v>
      </c>
      <c r="B17" s="105" t="s">
        <v>60</v>
      </c>
      <c r="C17" s="154">
        <v>159</v>
      </c>
      <c r="D17" s="155">
        <v>3333.02</v>
      </c>
      <c r="E17" s="116" t="s">
        <v>380</v>
      </c>
      <c r="F17" s="94">
        <v>38</v>
      </c>
      <c r="G17" s="95"/>
    </row>
    <row r="18" spans="1:8" ht="17.25" customHeight="1" x14ac:dyDescent="0.2">
      <c r="A18" s="158" t="s">
        <v>63</v>
      </c>
      <c r="B18" s="106" t="s">
        <v>62</v>
      </c>
      <c r="C18" s="156">
        <v>7589</v>
      </c>
      <c r="D18" s="155">
        <v>2988.8</v>
      </c>
      <c r="E18" s="121" t="s">
        <v>381</v>
      </c>
      <c r="F18" s="94">
        <v>29</v>
      </c>
    </row>
    <row r="19" spans="1:8" ht="26.25" customHeight="1" x14ac:dyDescent="0.2">
      <c r="A19" s="158" t="s">
        <v>65</v>
      </c>
      <c r="B19" s="105" t="s">
        <v>64</v>
      </c>
      <c r="C19" s="150">
        <v>688</v>
      </c>
      <c r="D19" s="151">
        <v>10302.9</v>
      </c>
      <c r="E19" s="116" t="s">
        <v>145</v>
      </c>
      <c r="F19" s="94">
        <v>33</v>
      </c>
    </row>
    <row r="20" spans="1:8" ht="26.25" customHeight="1" x14ac:dyDescent="0.2">
      <c r="A20" s="158" t="s">
        <v>67</v>
      </c>
      <c r="B20" s="105" t="s">
        <v>66</v>
      </c>
      <c r="C20" s="150">
        <v>81</v>
      </c>
      <c r="D20" s="151">
        <v>3511.82</v>
      </c>
      <c r="E20" s="116" t="s">
        <v>121</v>
      </c>
      <c r="F20" s="94">
        <v>29</v>
      </c>
    </row>
    <row r="21" spans="1:8" ht="15.75" customHeight="1" x14ac:dyDescent="0.2">
      <c r="A21" s="158" t="s">
        <v>69</v>
      </c>
      <c r="B21" s="105" t="s">
        <v>68</v>
      </c>
      <c r="C21" s="150">
        <v>29</v>
      </c>
      <c r="D21" s="151">
        <v>3888.74</v>
      </c>
      <c r="E21" s="117" t="s">
        <v>100</v>
      </c>
      <c r="F21" s="94" t="str">
        <f t="shared" ref="F21" si="0">LEFT(E21,3)</f>
        <v>−</v>
      </c>
    </row>
    <row r="22" spans="1:8" ht="15.75" customHeight="1" x14ac:dyDescent="0.2">
      <c r="A22" s="158" t="s">
        <v>71</v>
      </c>
      <c r="B22" s="105" t="s">
        <v>70</v>
      </c>
      <c r="C22" s="150">
        <v>132</v>
      </c>
      <c r="D22" s="151">
        <v>9355.23</v>
      </c>
      <c r="E22" s="116" t="s">
        <v>382</v>
      </c>
      <c r="F22" s="94">
        <v>42</v>
      </c>
    </row>
    <row r="23" spans="1:8" s="95" customFormat="1" ht="15.75" customHeight="1" x14ac:dyDescent="0.2">
      <c r="A23" s="158" t="s">
        <v>73</v>
      </c>
      <c r="B23" s="105" t="s">
        <v>72</v>
      </c>
      <c r="C23" s="150">
        <v>249</v>
      </c>
      <c r="D23" s="151">
        <v>4022.96</v>
      </c>
      <c r="E23" s="116" t="s">
        <v>383</v>
      </c>
      <c r="F23" s="94">
        <v>30</v>
      </c>
      <c r="H23" s="82"/>
    </row>
    <row r="24" spans="1:8" s="95" customFormat="1" ht="15.75" customHeight="1" x14ac:dyDescent="0.2">
      <c r="A24" s="158" t="s">
        <v>75</v>
      </c>
      <c r="B24" s="105" t="s">
        <v>74</v>
      </c>
      <c r="C24" s="150">
        <v>857</v>
      </c>
      <c r="D24" s="151">
        <v>3268.02</v>
      </c>
      <c r="E24" s="116" t="s">
        <v>384</v>
      </c>
      <c r="F24" s="94">
        <v>28</v>
      </c>
      <c r="H24" s="82"/>
    </row>
    <row r="25" spans="1:8" ht="26.25" customHeight="1" x14ac:dyDescent="0.2">
      <c r="A25" s="158" t="s">
        <v>76</v>
      </c>
      <c r="B25" s="105" t="s">
        <v>94</v>
      </c>
      <c r="C25" s="152">
        <v>196</v>
      </c>
      <c r="D25" s="149">
        <v>2153.88</v>
      </c>
      <c r="E25" s="116" t="s">
        <v>385</v>
      </c>
      <c r="F25" s="94">
        <v>30</v>
      </c>
    </row>
    <row r="26" spans="1:8" ht="15.75" customHeight="1" x14ac:dyDescent="0.2">
      <c r="A26" s="158" t="s">
        <v>106</v>
      </c>
      <c r="B26" s="105" t="s">
        <v>77</v>
      </c>
      <c r="C26" s="152">
        <v>6715</v>
      </c>
      <c r="D26" s="149">
        <v>3400.28</v>
      </c>
      <c r="E26" s="117" t="s">
        <v>386</v>
      </c>
      <c r="F26" s="94">
        <v>7</v>
      </c>
    </row>
    <row r="27" spans="1:8" ht="18.75" customHeight="1" x14ac:dyDescent="0.2">
      <c r="A27" s="203" t="s">
        <v>1</v>
      </c>
      <c r="B27" s="204"/>
      <c r="C27" s="107">
        <v>179234</v>
      </c>
      <c r="D27" s="108" t="s">
        <v>7</v>
      </c>
      <c r="E27" s="108" t="s">
        <v>7</v>
      </c>
    </row>
    <row r="28" spans="1:8" x14ac:dyDescent="0.2">
      <c r="A28" s="205" t="s">
        <v>108</v>
      </c>
      <c r="B28" s="205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2021-05-11T07:33:37Z</cp:lastPrinted>
  <dcterms:created xsi:type="dcterms:W3CDTF">2018-09-19T07:11:38Z</dcterms:created>
  <dcterms:modified xsi:type="dcterms:W3CDTF">2021-05-20T09:29:32Z</dcterms:modified>
</cp:coreProperties>
</file>