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1\"/>
    </mc:Choice>
  </mc:AlternateContent>
  <bookViews>
    <workbookView xWindow="0" yWindow="0" windowWidth="21570" windowHeight="7455" activeTab="2"/>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1" l="1"/>
  <c r="P15" i="2" l="1"/>
  <c r="I2" i="5" l="1"/>
  <c r="I2" i="4"/>
  <c r="F21" i="3" l="1"/>
</calcChain>
</file>

<file path=xl/sharedStrings.xml><?xml version="1.0" encoding="utf-8"?>
<sst xmlns="http://schemas.openxmlformats.org/spreadsheetml/2006/main" count="524" uniqueCount="402">
  <si>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</si>
  <si>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</si>
  <si>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</si>
  <si>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</si>
  <si>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</si>
  <si>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</si>
  <si>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</si>
  <si>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</si>
  <si>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</si>
  <si>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</si>
  <si>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</si>
  <si>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</si>
  <si>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</si>
  <si>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</si>
  <si>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</si>
  <si>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</si>
  <si>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</si>
  <si>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</si>
  <si>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</si>
  <si>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</si>
  <si>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</si>
  <si>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</si>
  <si>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</si>
  <si>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</si>
  <si>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</si>
  <si>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</si>
  <si>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</si>
  <si>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</si>
  <si>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</si>
  <si>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</si>
  <si>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</si>
  <si>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</si>
  <si>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</si>
  <si>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</si>
  <si>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</si>
  <si>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</si>
  <si>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</si>
  <si>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</si>
  <si>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</si>
  <si>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</si>
  <si>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</si>
  <si>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</si>
  <si>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</si>
  <si>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</si>
  <si>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</si>
  <si>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</si>
  <si>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</si>
  <si>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</si>
  <si>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</si>
  <si>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</si>
  <si>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</si>
  <si>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</si>
  <si>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</si>
  <si>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</si>
  <si>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</si>
  <si>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</si>
  <si>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</si>
  <si>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</si>
  <si>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</si>
  <si>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</si>
  <si>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</si>
  <si>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</si>
  <si>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</si>
  <si>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</si>
  <si>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</si>
  <si>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</si>
  <si>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</si>
  <si>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</si>
  <si>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</si>
  <si>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</si>
  <si>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</si>
  <si>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</si>
  <si>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</si>
  <si>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</si>
  <si>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</si>
  <si>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</si>
  <si>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</si>
  <si>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</si>
  <si>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</si>
  <si>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</si>
  <si>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</si>
  <si>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</si>
  <si>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</si>
  <si>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</si>
  <si>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</si>
  <si>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</si>
  <si>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</si>
  <si>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</si>
  <si>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</si>
  <si>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</si>
  <si>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</si>
  <si>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</si>
  <si>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</si>
  <si>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</si>
  <si>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</si>
  <si>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</si>
  <si>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</si>
  <si>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</si>
  <si>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</si>
  <si>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</si>
  <si>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</si>
  <si>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</si>
  <si>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</si>
  <si>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</si>
  <si>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</si>
  <si>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</si>
  <si>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</si>
  <si>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</si>
  <si>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</si>
  <si>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</si>
  <si>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</si>
  <si>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 xml:space="preserve"> 74 02 </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</si>
  <si>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</si>
  <si>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115/18 and 102/19) and the application of Art. 36 and 202 of the Act on Croatian Homeland War Veterans and Their Family Members (Official Gazette 121/17) to beneficiaries who acquired their pension entitlements under general regulations, but whose pensions were determined according to the stated Act.</t>
    </r>
  </si>
  <si>
    <t>18.</t>
  </si>
  <si>
    <t>Pension beneficiaries entitled under the Fire Services Act (Official Gazette 125/19)*</t>
  </si>
  <si>
    <t>* As of June 2020, the Fire Services Act (Official Gazette 125/19) has been in force.</t>
  </si>
  <si>
    <t>1:1,24</t>
  </si>
  <si>
    <t xml:space="preserve"> 74 01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</si>
  <si>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2021</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</si>
  <si>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2021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</si>
  <si>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2021   -  in HRK billions (plan)</t>
  </si>
  <si>
    <r>
      <t xml:space="preserve">Total expenditure for 2021,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</si>
  <si>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 xml:space="preserve"> 74 00 </t>
  </si>
  <si>
    <t xml:space="preserve"> 63 00 </t>
  </si>
  <si>
    <t xml:space="preserve"> 74 11 </t>
  </si>
  <si>
    <t xml:space="preserve"> 65 06 </t>
  </si>
  <si>
    <t xml:space="preserve"> 72 06 </t>
  </si>
  <si>
    <t xml:space="preserve"> 61 08 </t>
  </si>
  <si>
    <t xml:space="preserve"> 62 09 </t>
  </si>
  <si>
    <t xml:space="preserve"> 74 06 </t>
  </si>
  <si>
    <t xml:space="preserve"> 72 02 </t>
  </si>
  <si>
    <t xml:space="preserve"> 73 11 </t>
  </si>
  <si>
    <t xml:space="preserve"> 62 01 </t>
  </si>
  <si>
    <t xml:space="preserve"> 60 00 </t>
  </si>
  <si>
    <t xml:space="preserve"> 64 01 </t>
  </si>
  <si>
    <t>02 09 12</t>
  </si>
  <si>
    <t xml:space="preserve"> 71 09 </t>
  </si>
  <si>
    <t xml:space="preserve"> 64 04 </t>
  </si>
  <si>
    <t xml:space="preserve"> 63 09 </t>
  </si>
  <si>
    <t xml:space="preserve"> 63 06 </t>
  </si>
  <si>
    <t xml:space="preserve"> 63 11 </t>
  </si>
  <si>
    <t xml:space="preserve"> 62 10 </t>
  </si>
  <si>
    <t xml:space="preserve"> 65 08 </t>
  </si>
  <si>
    <t xml:space="preserve"> 67 09 </t>
  </si>
  <si>
    <t xml:space="preserve"> 63 02 </t>
  </si>
  <si>
    <t xml:space="preserve"> 72 09 </t>
  </si>
  <si>
    <t xml:space="preserve"> 71 06 </t>
  </si>
  <si>
    <t xml:space="preserve"> 33 07 24 </t>
  </si>
  <si>
    <t xml:space="preserve"> 62 04 </t>
  </si>
  <si>
    <t>41 02 17</t>
  </si>
  <si>
    <t>13 06 29</t>
  </si>
  <si>
    <t>20 02 26</t>
  </si>
  <si>
    <t>49 00 26</t>
  </si>
  <si>
    <t>28 09 10</t>
  </si>
  <si>
    <t>18 00 27</t>
  </si>
  <si>
    <t>36 02 02</t>
  </si>
  <si>
    <t>40 04 03</t>
  </si>
  <si>
    <t>38 11 20</t>
  </si>
  <si>
    <t xml:space="preserve"> 29 00 17  </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</si>
  <si>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2021</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</si>
  <si>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2021 </t>
    </r>
  </si>
  <si>
    <t>31 08 11</t>
  </si>
  <si>
    <t>31 07 22</t>
  </si>
  <si>
    <t>42 06 14</t>
  </si>
  <si>
    <t>42 06 11</t>
  </si>
  <si>
    <t>24 09 19</t>
  </si>
  <si>
    <t>24 06 04</t>
  </si>
  <si>
    <t>31 06 08</t>
  </si>
  <si>
    <t>31 05 10</t>
  </si>
  <si>
    <t>36 00 03</t>
  </si>
  <si>
    <t xml:space="preserve"> 68 03 </t>
  </si>
  <si>
    <t>35 09 28</t>
  </si>
  <si>
    <t>35 06 28</t>
  </si>
  <si>
    <t>32 07 22</t>
  </si>
  <si>
    <t>32 06 13</t>
  </si>
  <si>
    <t>21 10 25</t>
  </si>
  <si>
    <t xml:space="preserve"> 62 03 </t>
  </si>
  <si>
    <t>21 11 24</t>
  </si>
  <si>
    <t>28 06 01</t>
  </si>
  <si>
    <t>28 04 25</t>
  </si>
  <si>
    <t xml:space="preserve"> 72 07 </t>
  </si>
  <si>
    <t>30 10 26</t>
  </si>
  <si>
    <t>30 08 07</t>
  </si>
  <si>
    <t xml:space="preserve"> 42 08 18 </t>
  </si>
  <si>
    <t xml:space="preserve"> 42 08 27 </t>
  </si>
  <si>
    <t xml:space="preserve"> 42 03 12 </t>
  </si>
  <si>
    <t xml:space="preserve"> 42 03 21 </t>
  </si>
  <si>
    <t>27 02 26</t>
  </si>
  <si>
    <t>26 11 14</t>
  </si>
  <si>
    <t>37 06 17</t>
  </si>
  <si>
    <t>37 07 29</t>
  </si>
  <si>
    <t xml:space="preserve"> 31 05 21 </t>
  </si>
  <si>
    <t xml:space="preserve"> 32 04 06 </t>
  </si>
  <si>
    <t xml:space="preserve"> 42 02 14 </t>
  </si>
  <si>
    <t xml:space="preserve"> 42 02 05 </t>
  </si>
  <si>
    <t xml:space="preserve"> 34 07 12 </t>
  </si>
  <si>
    <t xml:space="preserve"> 37 03 16 </t>
  </si>
  <si>
    <t xml:space="preserve"> 60 01 </t>
  </si>
  <si>
    <t xml:space="preserve"> 37 02 10 </t>
  </si>
  <si>
    <t xml:space="preserve"> 36 10 13 </t>
  </si>
  <si>
    <t xml:space="preserve"> 59 00 </t>
  </si>
  <si>
    <t xml:space="preserve"> 34 04 24 </t>
  </si>
  <si>
    <t xml:space="preserve"> 35 02 07 </t>
  </si>
  <si>
    <t xml:space="preserve"> 24 09 01 </t>
  </si>
  <si>
    <t xml:space="preserve"> 54 05 </t>
  </si>
  <si>
    <t xml:space="preserve"> 24 11 27 </t>
  </si>
  <si>
    <t xml:space="preserve"> 54 00 </t>
  </si>
  <si>
    <t xml:space="preserve"> 30 04 10 </t>
  </si>
  <si>
    <t xml:space="preserve"> 30 06 03 </t>
  </si>
  <si>
    <t xml:space="preserve"> 62 11 </t>
  </si>
  <si>
    <t xml:space="preserve"> 33 00 03 </t>
  </si>
  <si>
    <t xml:space="preserve"> 33 07 02 </t>
  </si>
  <si>
    <t xml:space="preserve">   21 04   </t>
  </si>
  <si>
    <t xml:space="preserve">   19 06   </t>
  </si>
  <si>
    <t xml:space="preserve">   18 02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</si>
  <si>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30 September 2021</t>
    </r>
  </si>
  <si>
    <t>OVERALL number of insurees in Semptember 2021 (payment in October 2021)</t>
  </si>
  <si>
    <t xml:space="preserve">KEY INFORMATION ON THE CURRENT STATE OF THE CROATIAN PENSION INSURANCE SYSTEM - September 2021 (payment in October 2021) </t>
  </si>
  <si>
    <t>1:1,29</t>
  </si>
  <si>
    <t>situation: September 2021 (payment in October 2021)</t>
  </si>
  <si>
    <t>14 11 01</t>
  </si>
  <si>
    <t>16 03 08</t>
  </si>
  <si>
    <t>13 05 07</t>
  </si>
  <si>
    <t>17 02 00</t>
  </si>
  <si>
    <t>15 03 05</t>
  </si>
  <si>
    <t>16 03 27</t>
  </si>
  <si>
    <t>13 02 12</t>
  </si>
  <si>
    <t>15 01 19</t>
  </si>
  <si>
    <t>17 02 20</t>
  </si>
  <si>
    <t>17 08 03</t>
  </si>
  <si>
    <t>14 06 27</t>
  </si>
  <si>
    <t>17 07 07</t>
  </si>
  <si>
    <t>24 03 03</t>
  </si>
  <si>
    <t>24 06 09</t>
  </si>
  <si>
    <t>20 00 17</t>
  </si>
  <si>
    <t>27 01 12</t>
  </si>
  <si>
    <t>28 06 00</t>
  </si>
  <si>
    <t>29 06 05</t>
  </si>
  <si>
    <t>23 05 24</t>
  </si>
  <si>
    <t>28 09 19</t>
  </si>
  <si>
    <t>33 01 01</t>
  </si>
  <si>
    <t>34 00 02</t>
  </si>
  <si>
    <t>25 11 22</t>
  </si>
  <si>
    <t>33 04 26</t>
  </si>
  <si>
    <t>34 06 00</t>
  </si>
  <si>
    <t>35 02 13</t>
  </si>
  <si>
    <t>25 08 11</t>
  </si>
  <si>
    <t>35 08 02</t>
  </si>
  <si>
    <t>36 03 24</t>
  </si>
  <si>
    <t>36 08 11</t>
  </si>
  <si>
    <t>28 04 09</t>
  </si>
  <si>
    <t>36 05 04</t>
  </si>
  <si>
    <t>37 07 21</t>
  </si>
  <si>
    <t>37 11 19</t>
  </si>
  <si>
    <t>29 05 15</t>
  </si>
  <si>
    <t>36 08 08</t>
  </si>
  <si>
    <t>38 08 07</t>
  </si>
  <si>
    <t>29 07 28</t>
  </si>
  <si>
    <t>37 02 10</t>
  </si>
  <si>
    <t>38 09 02</t>
  </si>
  <si>
    <t>39 00 04</t>
  </si>
  <si>
    <t>29 02 21</t>
  </si>
  <si>
    <t>37 07 18</t>
  </si>
  <si>
    <t>38 07 07</t>
  </si>
  <si>
    <t>38 08 29</t>
  </si>
  <si>
    <t>38 06 22</t>
  </si>
  <si>
    <t>38 10 02</t>
  </si>
  <si>
    <t>38 10 00</t>
  </si>
  <si>
    <t>29 03 29</t>
  </si>
  <si>
    <t>40 06 20</t>
  </si>
  <si>
    <t>40 07 02</t>
  </si>
  <si>
    <t>29 00 07</t>
  </si>
  <si>
    <t>41 10 11</t>
  </si>
  <si>
    <t>11 00 01</t>
  </si>
  <si>
    <t>15 00 12</t>
  </si>
  <si>
    <t>16 03 21</t>
  </si>
  <si>
    <t>10 00 25</t>
  </si>
  <si>
    <t>12 00 08</t>
  </si>
  <si>
    <t>16 09 04</t>
  </si>
  <si>
    <t>18 03 06</t>
  </si>
  <si>
    <t>10 08 07</t>
  </si>
  <si>
    <t>15 09 09</t>
  </si>
  <si>
    <t>21 04 09</t>
  </si>
  <si>
    <t>21 05 02</t>
  </si>
  <si>
    <t>13 10 26</t>
  </si>
  <si>
    <t>22 02 09</t>
  </si>
  <si>
    <t>23 08 12</t>
  </si>
  <si>
    <t>24 03 00</t>
  </si>
  <si>
    <t>13 03 19</t>
  </si>
  <si>
    <t>24 05 21</t>
  </si>
  <si>
    <t>29 02 06</t>
  </si>
  <si>
    <t>29 03 28</t>
  </si>
  <si>
    <t>21 06 04</t>
  </si>
  <si>
    <t>30 00 11</t>
  </si>
  <si>
    <t>32 09 03</t>
  </si>
  <si>
    <t>33 03 21</t>
  </si>
  <si>
    <t>20 09 14</t>
  </si>
  <si>
    <t>32 08 18</t>
  </si>
  <si>
    <t>33 02 04</t>
  </si>
  <si>
    <t>33 05 10</t>
  </si>
  <si>
    <t>24 02 16</t>
  </si>
  <si>
    <t>34 03 18</t>
  </si>
  <si>
    <t>34 06 03</t>
  </si>
  <si>
    <t>25 10 26</t>
  </si>
  <si>
    <t>34 02 03</t>
  </si>
  <si>
    <t>34 09 25</t>
  </si>
  <si>
    <t>34 11 29</t>
  </si>
  <si>
    <t>26 07 09</t>
  </si>
  <si>
    <t>34 11 06</t>
  </si>
  <si>
    <t>34 08 17</t>
  </si>
  <si>
    <t>34 09 16</t>
  </si>
  <si>
    <t>26 00 02</t>
  </si>
  <si>
    <t>36 01 16</t>
  </si>
  <si>
    <t>34 09 01</t>
  </si>
  <si>
    <t>34 10 00</t>
  </si>
  <si>
    <t>27 05 14</t>
  </si>
  <si>
    <t>35 02 25</t>
  </si>
  <si>
    <t>35 04 00</t>
  </si>
  <si>
    <t>28 08 27</t>
  </si>
  <si>
    <t>37 09 27</t>
  </si>
  <si>
    <t>36 00 02</t>
  </si>
  <si>
    <t>36 01 10</t>
  </si>
  <si>
    <t>28 09 04</t>
  </si>
  <si>
    <t>28 09 08</t>
  </si>
  <si>
    <t>30 01 06</t>
  </si>
  <si>
    <t>25 04 17</t>
  </si>
  <si>
    <t>14 11 18</t>
  </si>
  <si>
    <t>16 01 14</t>
  </si>
  <si>
    <t>13 05 09</t>
  </si>
  <si>
    <t>18 00 16</t>
  </si>
  <si>
    <t>15 05 05</t>
  </si>
  <si>
    <t>16 04 15</t>
  </si>
  <si>
    <t>13 04 06</t>
  </si>
  <si>
    <t>16 02 27</t>
  </si>
  <si>
    <t>17 03 07</t>
  </si>
  <si>
    <t>17 07 14</t>
  </si>
  <si>
    <t>14 08 03</t>
  </si>
  <si>
    <t>17 10 08</t>
  </si>
  <si>
    <t>24 06 19</t>
  </si>
  <si>
    <t>24 09 27</t>
  </si>
  <si>
    <t>20 02 11</t>
  </si>
  <si>
    <t>28 00 16</t>
  </si>
  <si>
    <t>30 04 15</t>
  </si>
  <si>
    <t>31 07 15</t>
  </si>
  <si>
    <t>24 09 21</t>
  </si>
  <si>
    <t>31 03 11</t>
  </si>
  <si>
    <t>34 01 24</t>
  </si>
  <si>
    <t>35 04 06</t>
  </si>
  <si>
    <t>26 04 15</t>
  </si>
  <si>
    <t>34 05 23</t>
  </si>
  <si>
    <t>35 03 08</t>
  </si>
  <si>
    <t>26 07 06</t>
  </si>
  <si>
    <t>36 04 28</t>
  </si>
  <si>
    <t>37 07 05</t>
  </si>
  <si>
    <t>38 01 18</t>
  </si>
  <si>
    <t>29 04 14</t>
  </si>
  <si>
    <t>37 01 17</t>
  </si>
  <si>
    <t>38 11 25</t>
  </si>
  <si>
    <t>39 04 27</t>
  </si>
  <si>
    <t>30 08 12</t>
  </si>
  <si>
    <t>37 04 16</t>
  </si>
  <si>
    <t>40 00 01</t>
  </si>
  <si>
    <t>31 02 18</t>
  </si>
  <si>
    <t>37 08 17</t>
  </si>
  <si>
    <t>40 01 03</t>
  </si>
  <si>
    <t>40 05 11</t>
  </si>
  <si>
    <t>30 08 17</t>
  </si>
  <si>
    <t>37 11 11</t>
  </si>
  <si>
    <t>39 10 23</t>
  </si>
  <si>
    <t>40 01 10</t>
  </si>
  <si>
    <t>29 06 13</t>
  </si>
  <si>
    <t>38 10 23</t>
  </si>
  <si>
    <t>40 00 08</t>
  </si>
  <si>
    <t>40 00 13</t>
  </si>
  <si>
    <t>29 08 20</t>
  </si>
  <si>
    <t>41 04 06</t>
  </si>
  <si>
    <t>41 02 00</t>
  </si>
  <si>
    <t>41 02 09</t>
  </si>
  <si>
    <t>29 03 07</t>
  </si>
  <si>
    <t>41 09 01</t>
  </si>
  <si>
    <t>31 03 01</t>
  </si>
  <si>
    <t>33 04 06</t>
  </si>
  <si>
    <t>22 04 03</t>
  </si>
  <si>
    <t>29 03 17</t>
  </si>
  <si>
    <t xml:space="preserve"> 32 00 04  </t>
  </si>
  <si>
    <t xml:space="preserve"> 35 04 23  </t>
  </si>
  <si>
    <t xml:space="preserve"> 30 11 28  </t>
  </si>
  <si>
    <t>30 11 06</t>
  </si>
  <si>
    <t xml:space="preserve"> 33 04 08  </t>
  </si>
  <si>
    <t xml:space="preserve"> 33 02 29  </t>
  </si>
  <si>
    <t>18 07 22</t>
  </si>
  <si>
    <t>29 05 03</t>
  </si>
  <si>
    <t xml:space="preserve"> 38 03 25  </t>
  </si>
  <si>
    <t xml:space="preserve"> 29 05 27  </t>
  </si>
  <si>
    <t xml:space="preserve"> 32 11 15  </t>
  </si>
  <si>
    <t xml:space="preserve"> 41 09 24  </t>
  </si>
  <si>
    <t xml:space="preserve"> 29 08 03  </t>
  </si>
  <si>
    <t xml:space="preserve"> 27 09 01  </t>
  </si>
  <si>
    <t xml:space="preserve"> 28 10 29  </t>
  </si>
  <si>
    <t>06 09 29</t>
  </si>
  <si>
    <t>Average net wage in the Republic of Croatia for August 2021   (source: State Bureau of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</si>
</sst>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09">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3" fillId="0" borderId="0" xfId="0" applyFont="1"/>
    <xf numFmtId="0" fontId="34"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5" fillId="0" borderId="0" xfId="0" applyFont="1"/>
    <xf numFmtId="0" fontId="36" fillId="0" borderId="0" xfId="0" applyFont="1"/>
    <xf numFmtId="0" fontId="36" fillId="2" borderId="0" xfId="0" applyFont="1" applyFill="1"/>
    <xf numFmtId="0" fontId="36" fillId="0" borderId="0" xfId="0" applyFont="1" applyAlignment="1">
      <alignment vertical="center"/>
    </xf>
    <xf numFmtId="0" fontId="34" fillId="0" borderId="0" xfId="0" applyFont="1"/>
    <xf numFmtId="0" fontId="19" fillId="0" borderId="0" xfId="0" applyFont="1"/>
    <xf numFmtId="0" fontId="34" fillId="0" borderId="0" xfId="0" applyFont="1" applyAlignment="1">
      <alignment horizontal="center" vertical="center"/>
    </xf>
    <xf numFmtId="0" fontId="37" fillId="0" borderId="0" xfId="0" applyFont="1" applyAlignment="1">
      <alignment horizontal="center" vertical="center"/>
    </xf>
    <xf numFmtId="0" fontId="19" fillId="0" borderId="0" xfId="0" applyFont="1" applyFill="1"/>
    <xf numFmtId="0" fontId="38"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9" fillId="0" borderId="0" xfId="0" applyFont="1" applyAlignment="1">
      <alignment vertical="center"/>
    </xf>
    <xf numFmtId="0" fontId="40" fillId="7" borderId="0" xfId="0" applyFont="1" applyFill="1" applyAlignment="1">
      <alignment vertical="center"/>
    </xf>
    <xf numFmtId="0" fontId="41"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2" fontId="2" fillId="3" borderId="4"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2021 according to the Pension Insurance Act  - NEW BENEFICIARIES</c:v>
                </c:pt>
                <c:pt idx="1">
                  <c:v>Pension beneficiaries whose pension entitlement ceased in 2021  -  death caused,   
and who were retired according to the Pension Insurance Act  </c:v>
                </c:pt>
              </c:strCache>
            </c:strRef>
          </c:cat>
          <c:val>
            <c:numRef>
              <c:f>('stranica 1 i 2'!$B$32,'stranica 1 i 2'!$B$41)</c:f>
              <c:numCache>
                <c:formatCode>0</c:formatCode>
                <c:ptCount val="2"/>
                <c:pt idx="0">
                  <c:v>38176</c:v>
                </c:pt>
                <c:pt idx="1">
                  <c:v>40305</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41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1,29</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September 2021</c:v>
                </c:pt>
                <c:pt idx="1">
                  <c:v>OVERALL number of insurees in Semptember 2021 (payment in October 2021)</c:v>
                </c:pt>
              </c:strCache>
            </c:strRef>
          </c:cat>
          <c:val>
            <c:numRef>
              <c:f>'stranica 1 i 2'!$C$45:$C$46</c:f>
              <c:numCache>
                <c:formatCode>0</c:formatCode>
                <c:ptCount val="2"/>
                <c:pt idx="0">
                  <c:v>1600410</c:v>
                </c:pt>
                <c:pt idx="1">
                  <c:v>1237578</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September 2021</c:v>
                </c:pt>
                <c:pt idx="1">
                  <c:v>OVERALL number of insurees in Semptember 2021 (payment in October 2021)</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2021 according to the Pension Insurance Act  - NEW BENEFICIARIES</c:v>
                </c:pt>
              </c:strCache>
            </c:strRef>
          </c:cat>
          <c:val>
            <c:numRef>
              <c:f>('stranica 1 i 2'!$G$15,'stranica 1 i 2'!$G$32)</c:f>
              <c:numCache>
                <c:formatCode>#,##0.00</c:formatCode>
                <c:ptCount val="2"/>
                <c:pt idx="0">
                  <c:v>2972.64</c:v>
                </c:pt>
                <c:pt idx="1">
                  <c:v>3082.0538929924851</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2021 according to the Pension Insurance Act  - NEW BENEFICIARIES</c:v>
                </c:pt>
              </c:strCache>
            </c:strRef>
          </c:cat>
          <c:val>
            <c:numRef>
              <c:f>('stranica 1 i 2'!$L$15,'stranica 1 i 2'!$L$32)</c:f>
              <c:numCache>
                <c:formatCode>General</c:formatCode>
                <c:ptCount val="2"/>
                <c:pt idx="0">
                  <c:v>31</c:v>
                </c:pt>
                <c:pt idx="1">
                  <c:v>34</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2021 according to the Pension Insurance Act  - NEW BENEFICIARIES</c:v>
                </c:pt>
              </c:strCache>
            </c:strRef>
          </c:cat>
          <c:val>
            <c:numRef>
              <c:f>('stranica 1 i 2'!$G$15,'stranica 1 i 2'!$G$32)</c:f>
              <c:numCache>
                <c:formatCode>#,##0.00</c:formatCode>
                <c:ptCount val="2"/>
                <c:pt idx="0">
                  <c:v>2972.64</c:v>
                </c:pt>
                <c:pt idx="1">
                  <c:v>3082.0538929924851</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2021 according to the Pension Insurance Act  - NEW BENEFICIARIES</c:v>
                </c:pt>
              </c:strCache>
            </c:strRef>
          </c:cat>
          <c:val>
            <c:numRef>
              <c:f>('stranica 1 i 2'!$J$15,'stranica 1 i 2'!$J$32)</c:f>
              <c:numCache>
                <c:formatCode>0.00</c:formatCode>
                <c:ptCount val="2"/>
                <c:pt idx="0">
                  <c:v>41.762292778870467</c:v>
                </c:pt>
                <c:pt idx="1">
                  <c:v>43.299436541057673</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3047</c:v>
                </c:pt>
                <c:pt idx="1">
                  <c:v>19691</c:v>
                </c:pt>
                <c:pt idx="2">
                  <c:v>85226</c:v>
                </c:pt>
                <c:pt idx="3">
                  <c:v>129397</c:v>
                </c:pt>
                <c:pt idx="4">
                  <c:v>188398</c:v>
                </c:pt>
                <c:pt idx="5">
                  <c:v>134894</c:v>
                </c:pt>
                <c:pt idx="6">
                  <c:v>131440</c:v>
                </c:pt>
                <c:pt idx="7">
                  <c:v>81356</c:v>
                </c:pt>
                <c:pt idx="8">
                  <c:v>64560</c:v>
                </c:pt>
                <c:pt idx="9">
                  <c:v>42713</c:v>
                </c:pt>
                <c:pt idx="10">
                  <c:v>44050</c:v>
                </c:pt>
                <c:pt idx="11">
                  <c:v>20661</c:v>
                </c:pt>
                <c:pt idx="12">
                  <c:v>7927</c:v>
                </c:pt>
                <c:pt idx="13">
                  <c:v>9103</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101</c:v>
                </c:pt>
                <c:pt idx="1">
                  <c:v>8107</c:v>
                </c:pt>
                <c:pt idx="2">
                  <c:v>7341</c:v>
                </c:pt>
                <c:pt idx="3">
                  <c:v>11734</c:v>
                </c:pt>
                <c:pt idx="4">
                  <c:v>52736</c:v>
                </c:pt>
                <c:pt idx="5">
                  <c:v>29069</c:v>
                </c:pt>
                <c:pt idx="6">
                  <c:v>40453</c:v>
                </c:pt>
                <c:pt idx="7">
                  <c:v>23892</c:v>
                </c:pt>
                <c:pt idx="8">
                  <c:v>18750</c:v>
                </c:pt>
                <c:pt idx="9">
                  <c:v>10902</c:v>
                </c:pt>
                <c:pt idx="10">
                  <c:v>11030</c:v>
                </c:pt>
                <c:pt idx="11">
                  <c:v>5176</c:v>
                </c:pt>
                <c:pt idx="12">
                  <c:v>1974</c:v>
                </c:pt>
                <c:pt idx="13">
                  <c:v>1083</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2946</c:v>
                </c:pt>
                <c:pt idx="1">
                  <c:v>11584</c:v>
                </c:pt>
                <c:pt idx="2">
                  <c:v>77885</c:v>
                </c:pt>
                <c:pt idx="3">
                  <c:v>117663</c:v>
                </c:pt>
                <c:pt idx="4">
                  <c:v>135662</c:v>
                </c:pt>
                <c:pt idx="5">
                  <c:v>105825</c:v>
                </c:pt>
                <c:pt idx="6">
                  <c:v>90987</c:v>
                </c:pt>
                <c:pt idx="7">
                  <c:v>57464</c:v>
                </c:pt>
                <c:pt idx="8">
                  <c:v>45810</c:v>
                </c:pt>
                <c:pt idx="9">
                  <c:v>31811</c:v>
                </c:pt>
                <c:pt idx="10">
                  <c:v>33020</c:v>
                </c:pt>
                <c:pt idx="11">
                  <c:v>15485</c:v>
                </c:pt>
                <c:pt idx="12">
                  <c:v>5953</c:v>
                </c:pt>
                <c:pt idx="13">
                  <c:v>8020</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169</c:v>
                </c:pt>
                <c:pt idx="2" formatCode="0">
                  <c:v>15905</c:v>
                </c:pt>
                <c:pt idx="3">
                  <c:v>2839</c:v>
                </c:pt>
                <c:pt idx="4">
                  <c:v>2457</c:v>
                </c:pt>
                <c:pt idx="5">
                  <c:v>70785</c:v>
                </c:pt>
                <c:pt idx="6">
                  <c:v>50039</c:v>
                </c:pt>
                <c:pt idx="7">
                  <c:v>4519</c:v>
                </c:pt>
                <c:pt idx="8">
                  <c:v>159</c:v>
                </c:pt>
                <c:pt idx="9">
                  <c:v>7063</c:v>
                </c:pt>
                <c:pt idx="10">
                  <c:v>685</c:v>
                </c:pt>
                <c:pt idx="11">
                  <c:v>76</c:v>
                </c:pt>
                <c:pt idx="12">
                  <c:v>27</c:v>
                </c:pt>
                <c:pt idx="13">
                  <c:v>128</c:v>
                </c:pt>
                <c:pt idx="14">
                  <c:v>245</c:v>
                </c:pt>
                <c:pt idx="15">
                  <c:v>852</c:v>
                </c:pt>
                <c:pt idx="16">
                  <c:v>200</c:v>
                </c:pt>
                <c:pt idx="17">
                  <c:v>6773</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5278.66</c:v>
                </c:pt>
                <c:pt idx="2">
                  <c:v>4079.86</c:v>
                </c:pt>
                <c:pt idx="3">
                  <c:v>2634.88</c:v>
                </c:pt>
                <c:pt idx="4">
                  <c:v>4136.26</c:v>
                </c:pt>
                <c:pt idx="5">
                  <c:v>6173.21</c:v>
                </c:pt>
                <c:pt idx="6">
                  <c:v>2955.94</c:v>
                </c:pt>
                <c:pt idx="7">
                  <c:v>3420.58</c:v>
                </c:pt>
                <c:pt idx="8">
                  <c:v>3428.54</c:v>
                </c:pt>
                <c:pt idx="9">
                  <c:v>3049.56</c:v>
                </c:pt>
                <c:pt idx="10">
                  <c:v>10554.83</c:v>
                </c:pt>
                <c:pt idx="11">
                  <c:v>3602.33</c:v>
                </c:pt>
                <c:pt idx="12">
                  <c:v>3910.78</c:v>
                </c:pt>
                <c:pt idx="13">
                  <c:v>9453.32</c:v>
                </c:pt>
                <c:pt idx="14">
                  <c:v>4129.17</c:v>
                </c:pt>
                <c:pt idx="15">
                  <c:v>3342.25</c:v>
                </c:pt>
                <c:pt idx="16">
                  <c:v>2203.7600000000002</c:v>
                </c:pt>
                <c:pt idx="17">
                  <c:v>3482.08</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28</xdr:row>
      <xdr:rowOff>10086</xdr:rowOff>
    </xdr:from>
    <xdr:to>
      <xdr:col>4</xdr:col>
      <xdr:colOff>663388</xdr:colOff>
      <xdr:row>45</xdr:row>
      <xdr:rowOff>123825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zoomScaleNormal="100" workbookViewId="0">
      <selection sqref="A1:K1"/>
    </sheetView>
  </sheetViews>
  <sheetFormatPr defaultColWidth="9.140625" defaultRowHeight="15" x14ac:dyDescent="0.25"/>
  <cols>
    <col min="1" max="1" width="47.5703125" style="2" customWidth="1"/>
    <col min="2" max="2" width="10.570312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9" width="9.140625" style="148"/>
    <col min="20" max="22" width="9.140625" style="152"/>
    <col min="23" max="16384" width="9.140625" style="2"/>
  </cols>
  <sheetData>
    <row r="1" spans="1:22" ht="16.5" customHeight="1" x14ac:dyDescent="0.25">
      <c r="A1" s="183" t="s">
        <v>218</v>
      </c>
      <c r="B1" s="183"/>
      <c r="C1" s="183"/>
      <c r="D1" s="183"/>
      <c r="E1" s="183"/>
      <c r="F1" s="183"/>
      <c r="G1" s="183"/>
      <c r="H1" s="183"/>
      <c r="I1" s="183"/>
      <c r="J1" s="183"/>
      <c r="K1" s="183"/>
    </row>
    <row r="2" spans="1:22" ht="12.75" customHeight="1" x14ac:dyDescent="0.25">
      <c r="A2" s="140" t="s">
        <v>106</v>
      </c>
      <c r="B2" s="125"/>
      <c r="C2" s="125"/>
      <c r="D2" s="125"/>
      <c r="E2" s="125"/>
      <c r="F2" s="125"/>
      <c r="G2" s="125"/>
      <c r="H2" s="125"/>
      <c r="I2" s="125"/>
      <c r="J2" s="125"/>
      <c r="K2" s="125"/>
    </row>
    <row r="3" spans="1:22" s="1" customFormat="1" ht="15.75" x14ac:dyDescent="0.2">
      <c r="A3" s="187" t="s">
        <v>55</v>
      </c>
      <c r="B3" s="184" t="s">
        <v>33</v>
      </c>
      <c r="C3" s="184" t="s">
        <v>38</v>
      </c>
      <c r="D3" s="184" t="s">
        <v>34</v>
      </c>
      <c r="E3" s="185" t="s">
        <v>35</v>
      </c>
      <c r="F3" s="181" t="s">
        <v>56</v>
      </c>
      <c r="G3" s="181"/>
      <c r="H3" s="181"/>
      <c r="I3" s="181"/>
      <c r="J3" s="181"/>
      <c r="K3" s="181"/>
      <c r="L3" s="112"/>
      <c r="M3" s="112"/>
      <c r="N3" s="112"/>
      <c r="O3" s="112"/>
      <c r="P3" s="112"/>
      <c r="Q3" s="112"/>
      <c r="R3" s="112"/>
      <c r="S3" s="112"/>
      <c r="T3" s="153"/>
      <c r="U3" s="153"/>
      <c r="V3" s="153"/>
    </row>
    <row r="4" spans="1:22" s="1" customFormat="1" ht="54" customHeight="1" x14ac:dyDescent="0.2">
      <c r="A4" s="187"/>
      <c r="B4" s="184"/>
      <c r="C4" s="184"/>
      <c r="D4" s="184"/>
      <c r="E4" s="186"/>
      <c r="F4" s="122" t="s">
        <v>36</v>
      </c>
      <c r="G4" s="122" t="s">
        <v>37</v>
      </c>
      <c r="H4" s="122" t="s">
        <v>34</v>
      </c>
      <c r="I4" s="122" t="s">
        <v>35</v>
      </c>
      <c r="J4" s="123" t="s">
        <v>39</v>
      </c>
      <c r="K4" s="116" t="s">
        <v>40</v>
      </c>
      <c r="L4" s="112"/>
      <c r="M4" s="112"/>
      <c r="N4" s="112"/>
      <c r="O4" s="112"/>
      <c r="P4" s="112"/>
      <c r="Q4" s="112"/>
      <c r="R4" s="112"/>
      <c r="S4" s="112"/>
      <c r="T4" s="153"/>
      <c r="U4" s="153"/>
      <c r="V4" s="153"/>
    </row>
    <row r="5" spans="1:22" s="1" customFormat="1" ht="15.75" x14ac:dyDescent="0.2">
      <c r="A5" s="180" t="s">
        <v>41</v>
      </c>
      <c r="B5" s="180"/>
      <c r="C5" s="180"/>
      <c r="D5" s="180"/>
      <c r="E5" s="180"/>
      <c r="F5" s="180"/>
      <c r="G5" s="180"/>
      <c r="H5" s="180"/>
      <c r="I5" s="180"/>
      <c r="J5" s="180"/>
      <c r="K5" s="180"/>
      <c r="L5" s="112"/>
      <c r="M5" s="112"/>
      <c r="N5" s="112"/>
      <c r="O5" s="112"/>
      <c r="P5" s="112"/>
      <c r="Q5" s="112"/>
      <c r="R5" s="112"/>
      <c r="S5" s="112"/>
      <c r="T5" s="153"/>
      <c r="U5" s="153"/>
      <c r="V5" s="153"/>
    </row>
    <row r="6" spans="1:22" s="1" customFormat="1" ht="13.5" customHeight="1" x14ac:dyDescent="0.2">
      <c r="A6" s="27" t="s">
        <v>42</v>
      </c>
      <c r="B6" s="126">
        <v>496935</v>
      </c>
      <c r="C6" s="28">
        <v>2847.18</v>
      </c>
      <c r="D6" s="29" t="s">
        <v>162</v>
      </c>
      <c r="E6" s="29" t="s">
        <v>125</v>
      </c>
      <c r="F6" s="134">
        <v>405172</v>
      </c>
      <c r="G6" s="30">
        <v>3305.74</v>
      </c>
      <c r="H6" s="31" t="s">
        <v>163</v>
      </c>
      <c r="I6" s="32" t="s">
        <v>125</v>
      </c>
      <c r="J6" s="33">
        <v>46.441978083731385</v>
      </c>
      <c r="K6" s="33">
        <v>42.0974104978581</v>
      </c>
      <c r="L6" s="112"/>
      <c r="M6" s="112"/>
      <c r="N6" s="112"/>
      <c r="O6" s="112"/>
      <c r="P6" s="151"/>
      <c r="Q6" s="151"/>
      <c r="R6" s="112"/>
      <c r="S6" s="112"/>
      <c r="T6" s="153"/>
      <c r="U6" s="153"/>
      <c r="V6" s="153"/>
    </row>
    <row r="7" spans="1:22" s="1" customFormat="1" ht="13.5" customHeight="1" x14ac:dyDescent="0.2">
      <c r="A7" s="34" t="s">
        <v>43</v>
      </c>
      <c r="B7" s="127">
        <v>41733</v>
      </c>
      <c r="C7" s="35">
        <v>3773.96</v>
      </c>
      <c r="D7" s="36" t="s">
        <v>164</v>
      </c>
      <c r="E7" s="36" t="s">
        <v>143</v>
      </c>
      <c r="F7" s="135">
        <v>36658</v>
      </c>
      <c r="G7" s="37">
        <v>3971.6</v>
      </c>
      <c r="H7" s="38" t="s">
        <v>165</v>
      </c>
      <c r="I7" s="39" t="s">
        <v>126</v>
      </c>
      <c r="J7" s="40">
        <v>55.796572070806405</v>
      </c>
      <c r="K7" s="40">
        <v>3.8087697916699135</v>
      </c>
      <c r="L7" s="112"/>
      <c r="M7" s="112"/>
      <c r="N7" s="112"/>
      <c r="O7" s="112"/>
      <c r="P7" s="151"/>
      <c r="Q7" s="151"/>
      <c r="R7" s="112"/>
      <c r="S7" s="112"/>
      <c r="T7" s="153"/>
      <c r="U7" s="153"/>
      <c r="V7" s="153"/>
    </row>
    <row r="8" spans="1:22" s="1" customFormat="1" ht="13.5" customHeight="1" x14ac:dyDescent="0.2">
      <c r="A8" s="34" t="s">
        <v>108</v>
      </c>
      <c r="B8" s="127">
        <v>80797</v>
      </c>
      <c r="C8" s="35">
        <v>2512.79</v>
      </c>
      <c r="D8" s="36" t="s">
        <v>166</v>
      </c>
      <c r="E8" s="36" t="s">
        <v>118</v>
      </c>
      <c r="F8" s="135">
        <v>69804</v>
      </c>
      <c r="G8" s="37">
        <v>2829.93</v>
      </c>
      <c r="H8" s="38" t="s">
        <v>167</v>
      </c>
      <c r="I8" s="39" t="s">
        <v>132</v>
      </c>
      <c r="J8" s="40">
        <v>39.757375667322279</v>
      </c>
      <c r="K8" s="40">
        <v>7.2526424392418205</v>
      </c>
      <c r="L8" s="112"/>
      <c r="M8" s="112"/>
      <c r="N8" s="112"/>
      <c r="O8" s="112"/>
      <c r="P8" s="151"/>
      <c r="Q8" s="151"/>
      <c r="R8" s="112"/>
      <c r="S8" s="112"/>
      <c r="T8" s="153"/>
      <c r="U8" s="153"/>
      <c r="V8" s="153"/>
    </row>
    <row r="9" spans="1:22" s="1" customFormat="1" ht="14.25" customHeight="1" x14ac:dyDescent="0.2">
      <c r="A9" s="41" t="s">
        <v>89</v>
      </c>
      <c r="B9" s="128">
        <v>619465</v>
      </c>
      <c r="C9" s="42">
        <v>2866</v>
      </c>
      <c r="D9" s="43" t="s">
        <v>168</v>
      </c>
      <c r="E9" s="43" t="s">
        <v>111</v>
      </c>
      <c r="F9" s="136">
        <v>511634</v>
      </c>
      <c r="G9" s="44">
        <v>3288.53</v>
      </c>
      <c r="H9" s="45" t="s">
        <v>169</v>
      </c>
      <c r="I9" s="46" t="s">
        <v>118</v>
      </c>
      <c r="J9" s="40">
        <v>46.200196684461929</v>
      </c>
      <c r="K9" s="77">
        <v>53.158822728769827</v>
      </c>
      <c r="L9" s="112"/>
      <c r="M9" s="112"/>
      <c r="N9" s="112"/>
      <c r="O9" s="112"/>
      <c r="P9" s="151"/>
      <c r="Q9" s="151"/>
      <c r="R9" s="112"/>
      <c r="S9" s="112"/>
      <c r="T9" s="153"/>
      <c r="U9" s="153"/>
      <c r="V9" s="153"/>
    </row>
    <row r="10" spans="1:22" s="1" customFormat="1" ht="13.5" customHeight="1" x14ac:dyDescent="0.2">
      <c r="A10" s="47" t="s">
        <v>44</v>
      </c>
      <c r="B10" s="127">
        <v>205898</v>
      </c>
      <c r="C10" s="35">
        <v>2747.04</v>
      </c>
      <c r="D10" s="36" t="s">
        <v>170</v>
      </c>
      <c r="E10" s="36" t="s">
        <v>171</v>
      </c>
      <c r="F10" s="135">
        <v>169545</v>
      </c>
      <c r="G10" s="37">
        <v>3057.08</v>
      </c>
      <c r="H10" s="38" t="s">
        <v>172</v>
      </c>
      <c r="I10" s="39" t="s">
        <v>144</v>
      </c>
      <c r="J10" s="40">
        <v>42.948581062096089</v>
      </c>
      <c r="K10" s="40">
        <v>17.61574211164481</v>
      </c>
      <c r="L10" s="112"/>
      <c r="M10" s="112"/>
      <c r="N10" s="112"/>
      <c r="O10" s="112"/>
      <c r="P10" s="151"/>
      <c r="Q10" s="151"/>
      <c r="R10" s="151"/>
      <c r="S10" s="151"/>
      <c r="T10" s="153"/>
      <c r="U10" s="153"/>
      <c r="V10" s="153"/>
    </row>
    <row r="11" spans="1:22" s="1" customFormat="1" ht="13.5" customHeight="1" x14ac:dyDescent="0.2">
      <c r="A11" s="48" t="s">
        <v>53</v>
      </c>
      <c r="B11" s="127">
        <v>353</v>
      </c>
      <c r="C11" s="35">
        <v>2999.11</v>
      </c>
      <c r="D11" s="36" t="s">
        <v>173</v>
      </c>
      <c r="E11" s="36" t="s">
        <v>145</v>
      </c>
      <c r="F11" s="135">
        <v>345</v>
      </c>
      <c r="G11" s="37">
        <v>3010.23</v>
      </c>
      <c r="H11" s="38" t="s">
        <v>173</v>
      </c>
      <c r="I11" s="39" t="s">
        <v>145</v>
      </c>
      <c r="J11" s="40">
        <v>42.290390559145827</v>
      </c>
      <c r="K11" s="40">
        <v>3.5845533802338375E-2</v>
      </c>
      <c r="L11" s="112"/>
      <c r="M11" s="112"/>
      <c r="N11" s="112"/>
      <c r="O11" s="112"/>
      <c r="P11" s="151"/>
      <c r="Q11" s="151"/>
      <c r="R11" s="151"/>
      <c r="S11" s="151"/>
      <c r="T11" s="153"/>
      <c r="U11" s="153"/>
      <c r="V11" s="153"/>
    </row>
    <row r="12" spans="1:22" s="1" customFormat="1" ht="14.25" customHeight="1" x14ac:dyDescent="0.2">
      <c r="A12" s="41" t="s">
        <v>90</v>
      </c>
      <c r="B12" s="128">
        <v>825716</v>
      </c>
      <c r="C12" s="42">
        <v>2836.4</v>
      </c>
      <c r="D12" s="43" t="s">
        <v>174</v>
      </c>
      <c r="E12" s="43" t="s">
        <v>146</v>
      </c>
      <c r="F12" s="136">
        <v>681524</v>
      </c>
      <c r="G12" s="44">
        <v>3230.81</v>
      </c>
      <c r="H12" s="45" t="s">
        <v>175</v>
      </c>
      <c r="I12" s="46" t="s">
        <v>127</v>
      </c>
      <c r="J12" s="40">
        <v>45.389294745715084</v>
      </c>
      <c r="K12" s="77">
        <v>70.810410374216985</v>
      </c>
      <c r="L12" s="112"/>
      <c r="M12" s="112"/>
      <c r="N12" s="112"/>
      <c r="O12" s="112"/>
      <c r="P12" s="151"/>
      <c r="Q12" s="151"/>
      <c r="R12" s="151"/>
      <c r="S12" s="151"/>
      <c r="T12" s="153"/>
      <c r="U12" s="153"/>
      <c r="V12" s="153"/>
    </row>
    <row r="13" spans="1:22" s="1" customFormat="1" ht="12" customHeight="1" x14ac:dyDescent="0.2">
      <c r="A13" s="47" t="s">
        <v>109</v>
      </c>
      <c r="B13" s="127">
        <v>103653</v>
      </c>
      <c r="C13" s="35">
        <v>2142.4899999999998</v>
      </c>
      <c r="D13" s="36" t="s">
        <v>176</v>
      </c>
      <c r="E13" s="36" t="s">
        <v>177</v>
      </c>
      <c r="F13" s="135">
        <v>97872</v>
      </c>
      <c r="G13" s="37">
        <v>2239.2800000000002</v>
      </c>
      <c r="H13" s="38" t="s">
        <v>178</v>
      </c>
      <c r="I13" s="39" t="s">
        <v>133</v>
      </c>
      <c r="J13" s="40">
        <v>31.45939870750211</v>
      </c>
      <c r="K13" s="40">
        <v>10.168910389282496</v>
      </c>
      <c r="L13" s="112"/>
      <c r="M13" s="112"/>
      <c r="N13" s="112"/>
      <c r="O13" s="112"/>
      <c r="P13" s="151"/>
      <c r="Q13" s="151"/>
      <c r="R13" s="151"/>
      <c r="S13" s="151"/>
      <c r="T13" s="153"/>
      <c r="U13" s="153"/>
      <c r="V13" s="153"/>
    </row>
    <row r="14" spans="1:22" s="1" customFormat="1" ht="12" customHeight="1" x14ac:dyDescent="0.2">
      <c r="A14" s="47" t="s">
        <v>46</v>
      </c>
      <c r="B14" s="127">
        <v>214746</v>
      </c>
      <c r="C14" s="35">
        <v>2143.1799999999998</v>
      </c>
      <c r="D14" s="36" t="s">
        <v>179</v>
      </c>
      <c r="E14" s="36" t="s">
        <v>146</v>
      </c>
      <c r="F14" s="135">
        <v>183067</v>
      </c>
      <c r="G14" s="37">
        <v>2403.59</v>
      </c>
      <c r="H14" s="38" t="s">
        <v>180</v>
      </c>
      <c r="I14" s="39" t="s">
        <v>181</v>
      </c>
      <c r="J14" s="207">
        <v>33.767771846024161</v>
      </c>
      <c r="K14" s="40">
        <v>19.02067923650052</v>
      </c>
      <c r="L14" s="112"/>
      <c r="M14" s="112"/>
      <c r="N14" s="112"/>
      <c r="O14" s="112"/>
      <c r="P14" s="151"/>
      <c r="Q14" s="151"/>
      <c r="R14" s="151"/>
      <c r="S14" s="151"/>
      <c r="T14" s="153"/>
      <c r="U14" s="153"/>
      <c r="V14" s="153"/>
    </row>
    <row r="15" spans="1:22" s="1" customFormat="1" x14ac:dyDescent="0.25">
      <c r="A15" s="49" t="s">
        <v>47</v>
      </c>
      <c r="B15" s="129">
        <v>1144115</v>
      </c>
      <c r="C15" s="50">
        <v>2643.42</v>
      </c>
      <c r="D15" s="51" t="s">
        <v>182</v>
      </c>
      <c r="E15" s="51" t="s">
        <v>137</v>
      </c>
      <c r="F15" s="129">
        <v>962463</v>
      </c>
      <c r="G15" s="50">
        <v>2972.64</v>
      </c>
      <c r="H15" s="51" t="s">
        <v>183</v>
      </c>
      <c r="I15" s="51" t="s">
        <v>147</v>
      </c>
      <c r="J15" s="52">
        <v>41.762292778870467</v>
      </c>
      <c r="K15" s="52"/>
      <c r="L15" s="147">
        <v>31</v>
      </c>
      <c r="M15" s="112"/>
      <c r="N15" s="112"/>
      <c r="O15" s="161"/>
      <c r="P15" s="151"/>
      <c r="Q15" s="151"/>
      <c r="R15" s="151"/>
      <c r="S15" s="151"/>
      <c r="T15" s="153"/>
      <c r="U15" s="153"/>
      <c r="V15" s="153"/>
    </row>
    <row r="16" spans="1:22" s="1" customFormat="1" ht="12.75" customHeight="1" x14ac:dyDescent="0.2">
      <c r="A16" s="117" t="s">
        <v>91</v>
      </c>
      <c r="B16" s="130">
        <v>107035</v>
      </c>
      <c r="C16" s="19">
        <v>4062.68</v>
      </c>
      <c r="D16" s="20" t="s">
        <v>184</v>
      </c>
      <c r="E16" s="21" t="s">
        <v>130</v>
      </c>
      <c r="F16" s="130">
        <v>84362</v>
      </c>
      <c r="G16" s="19">
        <v>4888.9399999999996</v>
      </c>
      <c r="H16" s="20" t="s">
        <v>185</v>
      </c>
      <c r="I16" s="21" t="s">
        <v>123</v>
      </c>
      <c r="J16" s="22">
        <v>68.684180949704967</v>
      </c>
      <c r="K16" s="22"/>
      <c r="L16" s="112"/>
      <c r="M16" s="112"/>
      <c r="N16" s="112"/>
      <c r="O16" s="112"/>
      <c r="P16" s="151"/>
      <c r="Q16" s="151"/>
      <c r="R16" s="151"/>
      <c r="S16" s="151"/>
      <c r="T16" s="153"/>
      <c r="U16" s="153"/>
      <c r="V16" s="153"/>
    </row>
    <row r="17" spans="1:26" s="1" customFormat="1" ht="12.75" customHeight="1" x14ac:dyDescent="0.2">
      <c r="A17" s="118" t="s">
        <v>62</v>
      </c>
      <c r="B17" s="131">
        <v>210245</v>
      </c>
      <c r="C17" s="23">
        <v>3697.62</v>
      </c>
      <c r="D17" s="24" t="s">
        <v>186</v>
      </c>
      <c r="E17" s="25" t="s">
        <v>127</v>
      </c>
      <c r="F17" s="131">
        <v>169465</v>
      </c>
      <c r="G17" s="23">
        <v>4308.7299999999996</v>
      </c>
      <c r="H17" s="24" t="s">
        <v>187</v>
      </c>
      <c r="I17" s="25" t="s">
        <v>131</v>
      </c>
      <c r="J17" s="26">
        <v>60.532874402922168</v>
      </c>
      <c r="K17" s="26">
        <v>17.607430103806585</v>
      </c>
      <c r="L17" s="112"/>
      <c r="M17" s="112"/>
      <c r="N17" s="112"/>
      <c r="O17" s="112"/>
      <c r="P17" s="151"/>
      <c r="Q17" s="151"/>
      <c r="R17" s="151"/>
      <c r="S17" s="151"/>
      <c r="T17" s="153"/>
      <c r="U17" s="153"/>
      <c r="V17" s="153"/>
    </row>
    <row r="18" spans="1:26" s="1" customFormat="1" ht="12.75" customHeight="1" x14ac:dyDescent="0.2">
      <c r="A18" s="53" t="s">
        <v>48</v>
      </c>
      <c r="B18" s="132">
        <v>271404</v>
      </c>
      <c r="C18" s="4">
        <v>1782.66</v>
      </c>
      <c r="D18" s="5" t="s">
        <v>188</v>
      </c>
      <c r="E18" s="6" t="s">
        <v>32</v>
      </c>
      <c r="F18" s="132">
        <v>232733</v>
      </c>
      <c r="G18" s="4">
        <v>1950.3054944077548</v>
      </c>
      <c r="H18" s="5" t="s">
        <v>189</v>
      </c>
      <c r="I18" s="6" t="s">
        <v>32</v>
      </c>
      <c r="J18" s="10">
        <v>27.399627625846513</v>
      </c>
      <c r="K18" s="10">
        <v>24.180981502665556</v>
      </c>
      <c r="L18" s="112"/>
      <c r="M18" s="112"/>
      <c r="N18" s="112"/>
      <c r="O18" s="112"/>
      <c r="P18" s="151"/>
      <c r="Q18" s="151"/>
      <c r="R18" s="151"/>
      <c r="S18" s="151"/>
      <c r="T18" s="153"/>
      <c r="U18" s="153"/>
      <c r="V18" s="153"/>
    </row>
    <row r="19" spans="1:26" s="1" customFormat="1" ht="23.25" customHeight="1" x14ac:dyDescent="0.2">
      <c r="A19" s="54" t="s">
        <v>50</v>
      </c>
      <c r="B19" s="133">
        <v>1747</v>
      </c>
      <c r="C19" s="7">
        <v>7493.72</v>
      </c>
      <c r="D19" s="9" t="s">
        <v>190</v>
      </c>
      <c r="E19" s="8" t="s">
        <v>32</v>
      </c>
      <c r="F19" s="133">
        <v>1603</v>
      </c>
      <c r="G19" s="7">
        <v>7855.67</v>
      </c>
      <c r="H19" s="9" t="s">
        <v>191</v>
      </c>
      <c r="I19" s="8" t="s">
        <v>32</v>
      </c>
      <c r="J19" s="11">
        <v>110.36344478786175</v>
      </c>
      <c r="K19" s="11">
        <v>0.1665518570584012</v>
      </c>
      <c r="L19" s="112"/>
      <c r="M19" s="112"/>
      <c r="N19" s="112"/>
      <c r="O19" s="112"/>
      <c r="P19" s="151"/>
      <c r="Q19" s="151"/>
      <c r="R19" s="112"/>
      <c r="S19" s="112"/>
      <c r="T19" s="153"/>
      <c r="U19" s="153"/>
      <c r="V19" s="153"/>
    </row>
    <row r="20" spans="1:26" ht="45.75" customHeight="1" x14ac:dyDescent="0.25">
      <c r="A20" s="182" t="s">
        <v>113</v>
      </c>
      <c r="B20" s="182"/>
      <c r="C20" s="182"/>
      <c r="D20" s="182"/>
      <c r="E20" s="182"/>
      <c r="F20" s="182"/>
      <c r="G20" s="182"/>
      <c r="H20" s="182"/>
      <c r="I20" s="182"/>
      <c r="J20" s="182"/>
      <c r="K20" s="182"/>
      <c r="L20" s="149"/>
    </row>
    <row r="21" spans="1:26" s="1" customFormat="1" ht="15.75" customHeight="1" x14ac:dyDescent="0.2">
      <c r="A21" s="187" t="s">
        <v>55</v>
      </c>
      <c r="B21" s="184" t="s">
        <v>33</v>
      </c>
      <c r="C21" s="184" t="s">
        <v>38</v>
      </c>
      <c r="D21" s="184" t="s">
        <v>34</v>
      </c>
      <c r="E21" s="185" t="s">
        <v>35</v>
      </c>
      <c r="F21" s="181" t="s">
        <v>56</v>
      </c>
      <c r="G21" s="181"/>
      <c r="H21" s="181"/>
      <c r="I21" s="181"/>
      <c r="J21" s="181"/>
      <c r="K21" s="181"/>
      <c r="L21" s="112"/>
      <c r="M21" s="112"/>
      <c r="N21" s="112"/>
      <c r="O21" s="112"/>
      <c r="P21" s="112"/>
      <c r="Q21" s="112"/>
      <c r="R21" s="112"/>
      <c r="S21" s="112"/>
      <c r="T21" s="153"/>
      <c r="U21" s="153"/>
      <c r="V21" s="153"/>
    </row>
    <row r="22" spans="1:26" s="1" customFormat="1" ht="63" customHeight="1" x14ac:dyDescent="0.2">
      <c r="A22" s="187"/>
      <c r="B22" s="184"/>
      <c r="C22" s="184"/>
      <c r="D22" s="184"/>
      <c r="E22" s="186"/>
      <c r="F22" s="122" t="s">
        <v>36</v>
      </c>
      <c r="G22" s="122" t="s">
        <v>37</v>
      </c>
      <c r="H22" s="122" t="s">
        <v>34</v>
      </c>
      <c r="I22" s="122" t="s">
        <v>35</v>
      </c>
      <c r="J22" s="123" t="s">
        <v>39</v>
      </c>
      <c r="K22" s="116" t="s">
        <v>49</v>
      </c>
      <c r="L22" s="112"/>
      <c r="M22" s="112"/>
      <c r="N22" s="112"/>
      <c r="O22" s="112"/>
      <c r="P22" s="112"/>
      <c r="Q22" s="112"/>
      <c r="R22" s="112"/>
      <c r="S22" s="112"/>
      <c r="T22" s="153"/>
      <c r="U22" s="153"/>
      <c r="V22" s="153"/>
    </row>
    <row r="23" spans="1:26" s="1" customFormat="1" ht="18" customHeight="1" x14ac:dyDescent="0.2">
      <c r="A23" s="191" t="s">
        <v>119</v>
      </c>
      <c r="B23" s="191"/>
      <c r="C23" s="191"/>
      <c r="D23" s="191"/>
      <c r="E23" s="191"/>
      <c r="F23" s="191"/>
      <c r="G23" s="191"/>
      <c r="H23" s="191"/>
      <c r="I23" s="191"/>
      <c r="J23" s="191"/>
      <c r="K23" s="191"/>
      <c r="L23" s="112"/>
      <c r="M23" s="112"/>
      <c r="N23" s="112"/>
      <c r="O23" s="112"/>
      <c r="P23" s="112"/>
      <c r="Q23" s="112"/>
      <c r="R23" s="112"/>
      <c r="S23" s="112"/>
      <c r="T23" s="153"/>
      <c r="U23" s="153"/>
      <c r="V23" s="153"/>
    </row>
    <row r="24" spans="1:26" s="1" customFormat="1" ht="12" customHeight="1" x14ac:dyDescent="0.2">
      <c r="A24" s="27" t="s">
        <v>42</v>
      </c>
      <c r="B24" s="126">
        <v>17305</v>
      </c>
      <c r="C24" s="28">
        <v>2661.94</v>
      </c>
      <c r="D24" s="29" t="s">
        <v>192</v>
      </c>
      <c r="E24" s="29" t="s">
        <v>138</v>
      </c>
      <c r="F24" s="134">
        <v>13266</v>
      </c>
      <c r="G24" s="30">
        <v>3245.95</v>
      </c>
      <c r="H24" s="31" t="s">
        <v>193</v>
      </c>
      <c r="I24" s="32" t="s">
        <v>135</v>
      </c>
      <c r="J24" s="33">
        <v>45.60199494239955</v>
      </c>
      <c r="K24" s="33">
        <v>42.603892350183052</v>
      </c>
      <c r="L24" s="112"/>
      <c r="M24" s="112"/>
      <c r="N24" s="112"/>
      <c r="O24" s="112"/>
      <c r="P24" s="112"/>
      <c r="Q24" s="112"/>
      <c r="R24" s="112"/>
      <c r="S24" s="112"/>
      <c r="T24" s="153"/>
      <c r="U24" s="153"/>
      <c r="V24" s="153"/>
    </row>
    <row r="25" spans="1:26" s="1" customFormat="1" ht="12" customHeight="1" x14ac:dyDescent="0.2">
      <c r="A25" s="34" t="s">
        <v>43</v>
      </c>
      <c r="B25" s="127">
        <v>4543</v>
      </c>
      <c r="C25" s="35">
        <v>3537.77</v>
      </c>
      <c r="D25" s="36" t="s">
        <v>194</v>
      </c>
      <c r="E25" s="36" t="s">
        <v>128</v>
      </c>
      <c r="F25" s="135">
        <v>4104</v>
      </c>
      <c r="G25" s="37">
        <v>3686.24</v>
      </c>
      <c r="H25" s="38" t="s">
        <v>195</v>
      </c>
      <c r="I25" s="39" t="s">
        <v>128</v>
      </c>
      <c r="J25" s="40">
        <v>51.787580781118294</v>
      </c>
      <c r="K25" s="40">
        <v>13.180037253516602</v>
      </c>
      <c r="L25" s="112"/>
      <c r="M25" s="112"/>
      <c r="N25" s="112"/>
      <c r="O25" s="112"/>
      <c r="P25" s="112"/>
      <c r="Q25" s="112"/>
      <c r="R25" s="112"/>
      <c r="S25" s="112"/>
      <c r="T25" s="153"/>
      <c r="U25" s="153"/>
      <c r="V25" s="153"/>
    </row>
    <row r="26" spans="1:26" s="1" customFormat="1" ht="12" customHeight="1" x14ac:dyDescent="0.2">
      <c r="A26" s="41" t="s">
        <v>89</v>
      </c>
      <c r="B26" s="128">
        <v>21848</v>
      </c>
      <c r="C26" s="42">
        <v>2844.06</v>
      </c>
      <c r="D26" s="43" t="s">
        <v>148</v>
      </c>
      <c r="E26" s="43" t="s">
        <v>139</v>
      </c>
      <c r="F26" s="136">
        <v>17370</v>
      </c>
      <c r="G26" s="44">
        <v>3349.98</v>
      </c>
      <c r="H26" s="45" t="s">
        <v>196</v>
      </c>
      <c r="I26" s="46" t="s">
        <v>140</v>
      </c>
      <c r="J26" s="77">
        <v>47.063500983422308</v>
      </c>
      <c r="K26" s="77">
        <v>55.783929603699654</v>
      </c>
      <c r="L26" s="112"/>
      <c r="M26" s="112"/>
      <c r="N26" s="112"/>
      <c r="O26" s="112"/>
      <c r="P26" s="112"/>
      <c r="Q26" s="112"/>
      <c r="R26" s="112"/>
      <c r="S26" s="112"/>
      <c r="T26" s="153"/>
      <c r="U26" s="153"/>
      <c r="V26" s="153"/>
    </row>
    <row r="27" spans="1:26" s="1" customFormat="1" ht="12" customHeight="1" x14ac:dyDescent="0.2">
      <c r="A27" s="47" t="s">
        <v>44</v>
      </c>
      <c r="B27" s="127">
        <v>5630</v>
      </c>
      <c r="C27" s="35">
        <v>2885.26</v>
      </c>
      <c r="D27" s="36" t="s">
        <v>197</v>
      </c>
      <c r="E27" s="36" t="s">
        <v>198</v>
      </c>
      <c r="F27" s="135">
        <v>4927</v>
      </c>
      <c r="G27" s="37">
        <v>3106.43</v>
      </c>
      <c r="H27" s="38" t="s">
        <v>199</v>
      </c>
      <c r="I27" s="39" t="s">
        <v>134</v>
      </c>
      <c r="J27" s="40">
        <v>43.641893790390554</v>
      </c>
      <c r="K27" s="40">
        <v>15.823110026334383</v>
      </c>
      <c r="L27" s="112"/>
      <c r="M27" s="112"/>
      <c r="N27" s="112"/>
      <c r="O27" s="112"/>
      <c r="P27" s="112" t="s">
        <v>1</v>
      </c>
      <c r="Q27" s="112"/>
      <c r="R27" s="112"/>
      <c r="S27" s="112"/>
      <c r="T27" s="153"/>
      <c r="U27" s="153"/>
      <c r="V27" s="153"/>
    </row>
    <row r="28" spans="1:26" s="1" customFormat="1" ht="12" customHeight="1" x14ac:dyDescent="0.2">
      <c r="A28" s="48" t="s">
        <v>52</v>
      </c>
      <c r="B28" s="127">
        <v>12</v>
      </c>
      <c r="C28" s="35">
        <v>3052.03</v>
      </c>
      <c r="D28" s="36" t="s">
        <v>200</v>
      </c>
      <c r="E28" s="36" t="s">
        <v>201</v>
      </c>
      <c r="F28" s="135">
        <v>12</v>
      </c>
      <c r="G28" s="37">
        <v>3052.03</v>
      </c>
      <c r="H28" s="38" t="s">
        <v>200</v>
      </c>
      <c r="I28" s="39" t="s">
        <v>201</v>
      </c>
      <c r="J28" s="40">
        <v>42.877634166900819</v>
      </c>
      <c r="K28" s="40">
        <v>3.8538120624317558E-2</v>
      </c>
      <c r="L28" s="112"/>
      <c r="M28" s="112"/>
      <c r="N28" s="112"/>
      <c r="O28" s="112"/>
      <c r="P28" s="112"/>
      <c r="Q28" s="112"/>
      <c r="R28" s="112"/>
      <c r="S28" s="112"/>
      <c r="T28" s="153"/>
      <c r="U28" s="153"/>
      <c r="V28" s="153"/>
    </row>
    <row r="29" spans="1:26" s="1" customFormat="1" ht="12" customHeight="1" x14ac:dyDescent="0.2">
      <c r="A29" s="41" t="s">
        <v>90</v>
      </c>
      <c r="B29" s="128">
        <v>27490</v>
      </c>
      <c r="C29" s="42">
        <v>2852.59</v>
      </c>
      <c r="D29" s="43" t="s">
        <v>202</v>
      </c>
      <c r="E29" s="43" t="s">
        <v>124</v>
      </c>
      <c r="F29" s="136">
        <v>22309</v>
      </c>
      <c r="G29" s="44">
        <v>3296.03</v>
      </c>
      <c r="H29" s="45" t="s">
        <v>203</v>
      </c>
      <c r="I29" s="46" t="s">
        <v>129</v>
      </c>
      <c r="J29" s="77">
        <v>46.305563360494524</v>
      </c>
      <c r="K29" s="77">
        <v>71.645577750658362</v>
      </c>
      <c r="L29" s="112"/>
      <c r="M29" s="112"/>
      <c r="N29" s="190"/>
      <c r="O29" s="190"/>
      <c r="P29" s="190"/>
      <c r="Q29" s="190"/>
      <c r="R29" s="190"/>
      <c r="S29" s="190"/>
      <c r="T29" s="190"/>
      <c r="U29" s="190"/>
      <c r="V29" s="190"/>
      <c r="W29" s="190"/>
      <c r="X29" s="190"/>
      <c r="Y29" s="190"/>
      <c r="Z29" s="190"/>
    </row>
    <row r="30" spans="1:26" s="1" customFormat="1" ht="12" customHeight="1" x14ac:dyDescent="0.2">
      <c r="A30" s="47" t="s">
        <v>45</v>
      </c>
      <c r="B30" s="127">
        <v>1699</v>
      </c>
      <c r="C30" s="35">
        <v>2056.7600000000002</v>
      </c>
      <c r="D30" s="36" t="s">
        <v>204</v>
      </c>
      <c r="E30" s="36" t="s">
        <v>205</v>
      </c>
      <c r="F30" s="135">
        <v>1507</v>
      </c>
      <c r="G30" s="37">
        <v>2244.77</v>
      </c>
      <c r="H30" s="38" t="s">
        <v>206</v>
      </c>
      <c r="I30" s="39" t="s">
        <v>207</v>
      </c>
      <c r="J30" s="40">
        <v>31.536527114357966</v>
      </c>
      <c r="K30" s="40">
        <v>4.8397456484038797</v>
      </c>
      <c r="L30" s="112"/>
      <c r="M30" s="112"/>
      <c r="N30" s="112"/>
      <c r="O30" s="112"/>
      <c r="P30" s="112"/>
      <c r="Q30" s="112"/>
      <c r="R30" s="112"/>
      <c r="S30" s="112"/>
      <c r="T30" s="153"/>
      <c r="U30" s="153"/>
      <c r="V30" s="153"/>
    </row>
    <row r="31" spans="1:26" s="1" customFormat="1" ht="12" customHeight="1" x14ac:dyDescent="0.2">
      <c r="A31" s="47" t="s">
        <v>46</v>
      </c>
      <c r="B31" s="127">
        <v>8987</v>
      </c>
      <c r="C31" s="35">
        <v>2243.89</v>
      </c>
      <c r="D31" s="36" t="s">
        <v>208</v>
      </c>
      <c r="E31" s="36" t="s">
        <v>141</v>
      </c>
      <c r="F31" s="135">
        <v>7322</v>
      </c>
      <c r="G31" s="37">
        <v>2602.4299999999998</v>
      </c>
      <c r="H31" s="38" t="s">
        <v>209</v>
      </c>
      <c r="I31" s="39" t="s">
        <v>210</v>
      </c>
      <c r="J31" s="40">
        <v>36.56125316100028</v>
      </c>
      <c r="K31" s="40">
        <v>23.514676600937761</v>
      </c>
      <c r="L31" s="112"/>
      <c r="M31" s="112"/>
      <c r="N31" s="112"/>
      <c r="O31" s="112"/>
      <c r="P31" s="112"/>
      <c r="Q31" s="112"/>
      <c r="R31" s="112"/>
      <c r="S31" s="112"/>
      <c r="T31" s="153"/>
      <c r="U31" s="153"/>
      <c r="V31" s="153"/>
    </row>
    <row r="32" spans="1:26" s="1" customFormat="1" ht="15" customHeight="1" x14ac:dyDescent="0.2">
      <c r="A32" s="49" t="s">
        <v>47</v>
      </c>
      <c r="B32" s="129">
        <v>38176</v>
      </c>
      <c r="C32" s="50">
        <v>2673.8781897003355</v>
      </c>
      <c r="D32" s="51" t="s">
        <v>211</v>
      </c>
      <c r="E32" s="51" t="s">
        <v>142</v>
      </c>
      <c r="F32" s="129">
        <v>31138</v>
      </c>
      <c r="G32" s="50">
        <v>3082.0538929924851</v>
      </c>
      <c r="H32" s="51" t="s">
        <v>212</v>
      </c>
      <c r="I32" s="51" t="s">
        <v>149</v>
      </c>
      <c r="J32" s="52">
        <v>43.299436541057673</v>
      </c>
      <c r="K32" s="52"/>
      <c r="L32" s="147">
        <v>34</v>
      </c>
      <c r="M32" s="112"/>
      <c r="N32" s="112"/>
      <c r="O32" s="112"/>
      <c r="P32" s="112"/>
      <c r="Q32" s="112"/>
      <c r="R32" s="112"/>
      <c r="S32" s="112"/>
      <c r="T32" s="153"/>
      <c r="U32" s="153"/>
      <c r="V32" s="153"/>
    </row>
    <row r="33" spans="1:22" s="3" customFormat="1" ht="25.5" customHeight="1" x14ac:dyDescent="0.2">
      <c r="A33" s="189" t="s">
        <v>92</v>
      </c>
      <c r="B33" s="189"/>
      <c r="C33" s="189"/>
      <c r="D33" s="189"/>
      <c r="E33" s="189"/>
      <c r="F33" s="189"/>
      <c r="G33" s="189"/>
      <c r="H33" s="189"/>
      <c r="I33" s="189"/>
      <c r="J33" s="189"/>
      <c r="K33" s="189"/>
      <c r="L33" s="147"/>
      <c r="M33" s="147"/>
      <c r="N33" s="147"/>
      <c r="O33" s="147"/>
      <c r="P33" s="147"/>
      <c r="Q33" s="147"/>
      <c r="R33" s="147"/>
      <c r="S33" s="147"/>
      <c r="T33" s="154"/>
      <c r="U33" s="154"/>
      <c r="V33" s="154"/>
    </row>
    <row r="34" spans="1:22" s="1" customFormat="1" ht="12.75" x14ac:dyDescent="0.2">
      <c r="L34" s="112"/>
      <c r="M34" s="112"/>
      <c r="N34" s="112"/>
      <c r="O34" s="112"/>
      <c r="P34" s="112"/>
      <c r="Q34" s="112"/>
      <c r="R34" s="112"/>
      <c r="S34" s="112"/>
      <c r="T34" s="153"/>
      <c r="U34" s="153"/>
      <c r="V34" s="153"/>
    </row>
    <row r="35" spans="1:22" s="1" customFormat="1" ht="12.75" customHeight="1" x14ac:dyDescent="0.2">
      <c r="A35" s="192" t="s">
        <v>54</v>
      </c>
      <c r="B35" s="184" t="s">
        <v>33</v>
      </c>
      <c r="C35" s="184" t="s">
        <v>38</v>
      </c>
      <c r="D35" s="188" t="s">
        <v>57</v>
      </c>
      <c r="E35" s="16"/>
      <c r="F35" s="17"/>
      <c r="L35" s="112"/>
      <c r="M35" s="112"/>
      <c r="N35" s="112"/>
      <c r="O35" s="112"/>
      <c r="P35" s="112"/>
      <c r="Q35" s="112"/>
      <c r="R35" s="112"/>
      <c r="S35" s="112"/>
      <c r="T35" s="153"/>
      <c r="U35" s="153"/>
      <c r="V35" s="153"/>
    </row>
    <row r="36" spans="1:22" s="1" customFormat="1" ht="51.75" customHeight="1" x14ac:dyDescent="0.2">
      <c r="A36" s="193"/>
      <c r="B36" s="184"/>
      <c r="C36" s="184"/>
      <c r="D36" s="188"/>
      <c r="E36" s="16"/>
      <c r="F36" s="17"/>
      <c r="L36" s="112"/>
      <c r="M36" s="112"/>
      <c r="N36" s="112"/>
      <c r="O36" s="112"/>
      <c r="P36" s="112"/>
      <c r="Q36" s="112"/>
      <c r="R36" s="112"/>
      <c r="S36" s="112"/>
      <c r="T36" s="153"/>
      <c r="U36" s="153"/>
      <c r="V36" s="153"/>
    </row>
    <row r="37" spans="1:22" s="1" customFormat="1" ht="33.75" customHeight="1" x14ac:dyDescent="0.2">
      <c r="A37" s="171" t="s">
        <v>120</v>
      </c>
      <c r="B37" s="171"/>
      <c r="C37" s="171"/>
      <c r="D37" s="171"/>
      <c r="E37" s="12"/>
      <c r="F37" s="12"/>
      <c r="G37" s="12"/>
      <c r="H37" s="12"/>
      <c r="I37" s="12"/>
      <c r="J37" s="12"/>
      <c r="K37" s="12"/>
      <c r="L37" s="112"/>
      <c r="M37" s="112"/>
      <c r="N37" s="112"/>
      <c r="O37" s="112"/>
      <c r="P37" s="112"/>
      <c r="Q37" s="112"/>
      <c r="R37" s="112"/>
      <c r="S37" s="112"/>
      <c r="T37" s="153"/>
      <c r="U37" s="153"/>
      <c r="V37" s="153"/>
    </row>
    <row r="38" spans="1:22" s="1" customFormat="1" ht="14.25" customHeight="1" x14ac:dyDescent="0.2">
      <c r="A38" s="55" t="s">
        <v>51</v>
      </c>
      <c r="B38" s="137">
        <v>26865</v>
      </c>
      <c r="C38" s="56">
        <v>2608.19</v>
      </c>
      <c r="D38" s="57" t="s">
        <v>213</v>
      </c>
      <c r="L38" s="112"/>
      <c r="M38" s="112"/>
      <c r="N38" s="112"/>
      <c r="O38" s="112"/>
      <c r="P38" s="112"/>
      <c r="Q38" s="112"/>
      <c r="R38" s="112"/>
      <c r="S38" s="112"/>
      <c r="T38" s="153"/>
      <c r="U38" s="153"/>
      <c r="V38" s="153"/>
    </row>
    <row r="39" spans="1:22" s="1" customFormat="1" ht="14.25" customHeight="1" x14ac:dyDescent="0.2">
      <c r="A39" s="58" t="s">
        <v>58</v>
      </c>
      <c r="B39" s="138">
        <v>3655</v>
      </c>
      <c r="C39" s="59">
        <v>2327.69</v>
      </c>
      <c r="D39" s="60" t="s">
        <v>214</v>
      </c>
      <c r="L39" s="112"/>
      <c r="M39" s="112"/>
      <c r="N39" s="112"/>
      <c r="O39" s="112"/>
      <c r="P39" s="112"/>
      <c r="Q39" s="112"/>
      <c r="R39" s="112"/>
      <c r="S39" s="112"/>
      <c r="T39" s="153"/>
      <c r="U39" s="153"/>
      <c r="V39" s="153"/>
    </row>
    <row r="40" spans="1:22" s="1" customFormat="1" ht="14.25" customHeight="1" x14ac:dyDescent="0.2">
      <c r="A40" s="58" t="s">
        <v>59</v>
      </c>
      <c r="B40" s="138">
        <v>9785</v>
      </c>
      <c r="C40" s="59">
        <v>2236.6799999999998</v>
      </c>
      <c r="D40" s="60" t="s">
        <v>215</v>
      </c>
      <c r="L40" s="112"/>
      <c r="M40" s="112"/>
      <c r="N40" s="112"/>
      <c r="O40" s="112"/>
      <c r="P40" s="112"/>
      <c r="Q40" s="112"/>
      <c r="R40" s="112"/>
      <c r="S40" s="112"/>
      <c r="T40" s="153"/>
      <c r="U40" s="153"/>
      <c r="V40" s="153"/>
    </row>
    <row r="41" spans="1:22" s="1" customFormat="1" ht="20.25" customHeight="1" x14ac:dyDescent="0.2">
      <c r="A41" s="61" t="s">
        <v>60</v>
      </c>
      <c r="B41" s="139">
        <v>40305</v>
      </c>
      <c r="C41" s="62">
        <v>2492.5603547946903</v>
      </c>
      <c r="D41" s="63" t="s">
        <v>1</v>
      </c>
      <c r="L41" s="112"/>
      <c r="M41" s="112"/>
      <c r="N41" s="112"/>
      <c r="O41" s="112"/>
      <c r="P41" s="112"/>
      <c r="Q41" s="112"/>
      <c r="R41" s="112"/>
      <c r="S41" s="112"/>
      <c r="T41" s="153"/>
      <c r="U41" s="153"/>
      <c r="V41" s="153"/>
    </row>
    <row r="42" spans="1:22" s="1" customFormat="1" ht="27.75" customHeight="1" x14ac:dyDescent="0.2">
      <c r="A42" s="172" t="s">
        <v>93</v>
      </c>
      <c r="B42" s="172"/>
      <c r="C42" s="172"/>
      <c r="D42" s="172"/>
      <c r="L42" s="112"/>
      <c r="M42" s="112"/>
      <c r="N42" s="112"/>
      <c r="O42" s="112"/>
      <c r="P42" s="112"/>
      <c r="Q42" s="112"/>
      <c r="R42" s="112"/>
      <c r="S42" s="112"/>
      <c r="T42" s="153"/>
      <c r="U42" s="153"/>
      <c r="V42" s="153"/>
    </row>
    <row r="43" spans="1:22" s="1" customFormat="1" ht="12.75" x14ac:dyDescent="0.2">
      <c r="A43" s="64"/>
      <c r="B43" s="64"/>
      <c r="C43" s="64"/>
      <c r="D43" s="64"/>
      <c r="L43" s="112"/>
      <c r="M43" s="112"/>
      <c r="N43" s="112"/>
      <c r="O43" s="112"/>
      <c r="P43" s="112"/>
      <c r="Q43" s="112"/>
      <c r="R43" s="112"/>
      <c r="S43" s="112"/>
      <c r="T43" s="153"/>
      <c r="U43" s="153"/>
      <c r="V43" s="153"/>
    </row>
    <row r="44" spans="1:22" s="1" customFormat="1" ht="12.75" x14ac:dyDescent="0.2">
      <c r="A44" s="64"/>
      <c r="B44" s="64"/>
      <c r="C44" s="64"/>
      <c r="D44" s="64"/>
      <c r="L44" s="112"/>
      <c r="M44" s="112"/>
      <c r="N44" s="112"/>
      <c r="O44" s="112"/>
      <c r="P44" s="112"/>
      <c r="Q44" s="112"/>
      <c r="R44" s="112"/>
      <c r="S44" s="112"/>
      <c r="T44" s="153"/>
      <c r="U44" s="153"/>
      <c r="V44" s="153"/>
    </row>
    <row r="45" spans="1:22" s="64" customFormat="1" ht="20.25" customHeight="1" x14ac:dyDescent="0.25">
      <c r="A45" s="173" t="s">
        <v>216</v>
      </c>
      <c r="B45" s="174"/>
      <c r="C45" s="176">
        <v>1600410</v>
      </c>
      <c r="D45" s="176"/>
      <c r="L45" s="150"/>
      <c r="M45" s="150"/>
      <c r="N45" s="150"/>
      <c r="O45" s="150">
        <v>1536300</v>
      </c>
      <c r="P45" s="150"/>
      <c r="Q45" s="150"/>
      <c r="R45" s="150"/>
      <c r="S45" s="150"/>
      <c r="T45" s="155"/>
      <c r="U45" s="155"/>
      <c r="V45" s="155"/>
    </row>
    <row r="46" spans="1:22" s="64" customFormat="1" ht="20.25" customHeight="1" x14ac:dyDescent="0.25">
      <c r="A46" s="173" t="s">
        <v>217</v>
      </c>
      <c r="B46" s="174"/>
      <c r="C46" s="176">
        <v>1237578</v>
      </c>
      <c r="D46" s="176"/>
      <c r="L46" s="150"/>
      <c r="M46" s="150"/>
      <c r="N46" s="150"/>
      <c r="O46" s="150">
        <v>1241085</v>
      </c>
      <c r="P46" s="150"/>
      <c r="Q46" s="150"/>
      <c r="R46" s="150"/>
      <c r="S46" s="150"/>
      <c r="T46" s="155"/>
      <c r="U46" s="155"/>
      <c r="V46" s="155"/>
    </row>
    <row r="47" spans="1:22" s="64" customFormat="1" ht="20.25" customHeight="1" x14ac:dyDescent="0.25">
      <c r="A47" s="173" t="s">
        <v>61</v>
      </c>
      <c r="B47" s="174"/>
      <c r="C47" s="175" t="s">
        <v>219</v>
      </c>
      <c r="D47" s="175"/>
      <c r="L47" s="150"/>
      <c r="M47" s="150"/>
      <c r="N47" s="150"/>
      <c r="O47" s="150" t="s">
        <v>117</v>
      </c>
      <c r="P47" s="150"/>
      <c r="Q47" s="150"/>
      <c r="R47" s="150"/>
      <c r="S47" s="150"/>
      <c r="T47" s="155"/>
      <c r="U47" s="155"/>
      <c r="V47" s="155"/>
    </row>
    <row r="48" spans="1:22" s="64" customFormat="1" ht="27" customHeight="1" x14ac:dyDescent="0.25">
      <c r="A48" s="178" t="s">
        <v>401</v>
      </c>
      <c r="B48" s="179"/>
      <c r="C48" s="208">
        <v>7118</v>
      </c>
      <c r="D48" s="208"/>
      <c r="L48" s="150"/>
      <c r="M48" s="150"/>
      <c r="N48" s="150"/>
      <c r="O48" s="150">
        <v>6863</v>
      </c>
      <c r="P48" s="150"/>
      <c r="Q48" s="150"/>
      <c r="R48" s="150"/>
      <c r="S48" s="150"/>
      <c r="T48" s="155"/>
      <c r="U48" s="155"/>
      <c r="V48" s="155"/>
    </row>
    <row r="49" spans="1:22" s="64" customFormat="1" ht="20.25" customHeight="1" x14ac:dyDescent="0.25">
      <c r="A49" s="173" t="s">
        <v>160</v>
      </c>
      <c r="B49" s="174"/>
      <c r="C49" s="177">
        <v>71.53</v>
      </c>
      <c r="D49" s="177"/>
      <c r="L49" s="150"/>
      <c r="M49" s="150"/>
      <c r="N49" s="150"/>
      <c r="O49" s="150">
        <v>69.42</v>
      </c>
      <c r="P49" s="150"/>
      <c r="Q49" s="150"/>
      <c r="R49" s="150"/>
      <c r="S49" s="150"/>
      <c r="T49" s="155"/>
      <c r="U49" s="155"/>
      <c r="V49" s="155"/>
    </row>
    <row r="50" spans="1:22" s="64" customFormat="1" ht="20.25" customHeight="1" x14ac:dyDescent="0.25">
      <c r="A50" s="173" t="s">
        <v>161</v>
      </c>
      <c r="B50" s="174"/>
      <c r="C50" s="177">
        <f>C49</f>
        <v>71.53</v>
      </c>
      <c r="D50" s="177"/>
      <c r="L50" s="150"/>
      <c r="M50" s="150"/>
      <c r="N50" s="150"/>
      <c r="O50" s="150">
        <v>69.42</v>
      </c>
      <c r="P50" s="150"/>
      <c r="Q50" s="150"/>
      <c r="R50" s="150"/>
      <c r="S50" s="150"/>
      <c r="T50" s="155"/>
      <c r="U50" s="155"/>
      <c r="V50" s="155"/>
    </row>
    <row r="51" spans="1:22" s="64" customFormat="1" ht="20.25" customHeight="1" x14ac:dyDescent="0.25">
      <c r="A51" s="173" t="s">
        <v>121</v>
      </c>
      <c r="B51" s="174"/>
      <c r="C51" s="177">
        <v>42.63</v>
      </c>
      <c r="D51" s="177"/>
      <c r="L51" s="150"/>
      <c r="M51" s="150"/>
      <c r="N51" s="150"/>
      <c r="O51" s="150">
        <v>42.6</v>
      </c>
      <c r="P51" s="150"/>
      <c r="Q51" s="150"/>
      <c r="R51" s="150"/>
      <c r="S51" s="150"/>
      <c r="T51" s="155"/>
      <c r="U51" s="155"/>
      <c r="V51" s="155"/>
    </row>
    <row r="52" spans="1:22" s="1" customFormat="1" ht="31.5" customHeight="1" x14ac:dyDescent="0.2">
      <c r="A52" s="178" t="s">
        <v>122</v>
      </c>
      <c r="B52" s="179"/>
      <c r="C52" s="177">
        <v>44.23</v>
      </c>
      <c r="D52" s="177"/>
      <c r="E52" s="64"/>
      <c r="L52" s="112"/>
      <c r="M52" s="112"/>
      <c r="N52" s="112"/>
      <c r="O52" s="112">
        <v>44.5</v>
      </c>
      <c r="P52" s="112"/>
      <c r="Q52" s="112"/>
      <c r="R52" s="112"/>
      <c r="S52" s="112"/>
      <c r="T52" s="153"/>
      <c r="U52" s="153"/>
      <c r="V52" s="153"/>
    </row>
    <row r="53" spans="1:22" s="1" customFormat="1" ht="12.75" x14ac:dyDescent="0.2">
      <c r="L53" s="112"/>
      <c r="M53" s="112"/>
      <c r="N53" s="112"/>
      <c r="O53" s="112"/>
      <c r="P53" s="112"/>
      <c r="Q53" s="112"/>
      <c r="R53" s="112"/>
      <c r="S53" s="112"/>
      <c r="T53" s="153"/>
      <c r="U53" s="153"/>
      <c r="V53" s="153"/>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sqref="A1:M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5" t="s">
        <v>73</v>
      </c>
      <c r="B1" s="195"/>
      <c r="C1" s="195"/>
      <c r="D1" s="195"/>
      <c r="E1" s="195"/>
      <c r="F1" s="195"/>
      <c r="G1" s="195"/>
      <c r="H1" s="195"/>
      <c r="I1" s="195"/>
      <c r="J1" s="195"/>
      <c r="K1" s="195"/>
      <c r="L1" s="195"/>
      <c r="M1" s="195"/>
    </row>
    <row r="2" spans="1:16" ht="11.25" customHeight="1" x14ac:dyDescent="0.25">
      <c r="A2" s="65"/>
      <c r="B2" s="65"/>
      <c r="C2" s="65"/>
      <c r="D2" s="18"/>
      <c r="E2" s="65"/>
      <c r="F2" s="65"/>
      <c r="G2" s="18"/>
      <c r="H2" s="65"/>
      <c r="I2" s="201" t="s">
        <v>220</v>
      </c>
      <c r="J2" s="201"/>
      <c r="K2" s="201"/>
      <c r="L2" s="201"/>
      <c r="M2" s="201"/>
    </row>
    <row r="3" spans="1:16" ht="30.75" customHeight="1" x14ac:dyDescent="0.25">
      <c r="A3" s="196" t="s">
        <v>63</v>
      </c>
      <c r="B3" s="198" t="s">
        <v>64</v>
      </c>
      <c r="C3" s="199"/>
      <c r="D3" s="200"/>
      <c r="E3" s="198" t="s">
        <v>65</v>
      </c>
      <c r="F3" s="199"/>
      <c r="G3" s="200"/>
      <c r="H3" s="198" t="s">
        <v>66</v>
      </c>
      <c r="I3" s="199"/>
      <c r="J3" s="200"/>
      <c r="K3" s="198" t="s">
        <v>67</v>
      </c>
      <c r="L3" s="199"/>
      <c r="M3" s="200"/>
    </row>
    <row r="4" spans="1:16" ht="35.25" customHeight="1" x14ac:dyDescent="0.25">
      <c r="A4" s="197"/>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3047</v>
      </c>
      <c r="C5" s="68">
        <v>331.52</v>
      </c>
      <c r="D5" s="69" t="s">
        <v>221</v>
      </c>
      <c r="E5" s="67">
        <v>857</v>
      </c>
      <c r="F5" s="68">
        <v>302.89</v>
      </c>
      <c r="G5" s="69" t="s">
        <v>222</v>
      </c>
      <c r="H5" s="67">
        <v>1618</v>
      </c>
      <c r="I5" s="68">
        <v>346.07</v>
      </c>
      <c r="J5" s="69" t="s">
        <v>223</v>
      </c>
      <c r="K5" s="67">
        <v>572</v>
      </c>
      <c r="L5" s="70">
        <v>333.24</v>
      </c>
      <c r="M5" s="69" t="s">
        <v>224</v>
      </c>
    </row>
    <row r="6" spans="1:16" ht="12.75" customHeight="1" x14ac:dyDescent="0.25">
      <c r="A6" s="66" t="s">
        <v>2</v>
      </c>
      <c r="B6" s="67">
        <v>19691</v>
      </c>
      <c r="C6" s="68">
        <v>809.41</v>
      </c>
      <c r="D6" s="69" t="s">
        <v>225</v>
      </c>
      <c r="E6" s="67">
        <v>7866</v>
      </c>
      <c r="F6" s="68">
        <v>807.44</v>
      </c>
      <c r="G6" s="69" t="s">
        <v>226</v>
      </c>
      <c r="H6" s="67">
        <v>3421</v>
      </c>
      <c r="I6" s="68">
        <v>804.49</v>
      </c>
      <c r="J6" s="69" t="s">
        <v>227</v>
      </c>
      <c r="K6" s="67">
        <v>8404</v>
      </c>
      <c r="L6" s="70">
        <v>813.26</v>
      </c>
      <c r="M6" s="69" t="s">
        <v>228</v>
      </c>
    </row>
    <row r="7" spans="1:16" ht="12.75" customHeight="1" x14ac:dyDescent="0.25">
      <c r="A7" s="66" t="s">
        <v>3</v>
      </c>
      <c r="B7" s="67">
        <v>85226</v>
      </c>
      <c r="C7" s="68">
        <v>1248.23</v>
      </c>
      <c r="D7" s="69" t="s">
        <v>229</v>
      </c>
      <c r="E7" s="67">
        <v>43648</v>
      </c>
      <c r="F7" s="68">
        <v>1251.77</v>
      </c>
      <c r="G7" s="69" t="s">
        <v>230</v>
      </c>
      <c r="H7" s="67">
        <v>11512</v>
      </c>
      <c r="I7" s="68">
        <v>1286.1600000000001</v>
      </c>
      <c r="J7" s="69" t="s">
        <v>231</v>
      </c>
      <c r="K7" s="67">
        <v>30066</v>
      </c>
      <c r="L7" s="70">
        <v>1228.56</v>
      </c>
      <c r="M7" s="69" t="s">
        <v>232</v>
      </c>
    </row>
    <row r="8" spans="1:16" ht="12.75" customHeight="1" x14ac:dyDescent="0.25">
      <c r="A8" s="66" t="s">
        <v>4</v>
      </c>
      <c r="B8" s="67">
        <v>129397</v>
      </c>
      <c r="C8" s="68">
        <v>1763</v>
      </c>
      <c r="D8" s="69" t="s">
        <v>233</v>
      </c>
      <c r="E8" s="67">
        <v>76343</v>
      </c>
      <c r="F8" s="68">
        <v>1768.61</v>
      </c>
      <c r="G8" s="69" t="s">
        <v>234</v>
      </c>
      <c r="H8" s="67">
        <v>24266</v>
      </c>
      <c r="I8" s="68">
        <v>1767.01</v>
      </c>
      <c r="J8" s="69" t="s">
        <v>235</v>
      </c>
      <c r="K8" s="67">
        <v>28788</v>
      </c>
      <c r="L8" s="70">
        <v>1744.74</v>
      </c>
      <c r="M8" s="69" t="s">
        <v>236</v>
      </c>
    </row>
    <row r="9" spans="1:16" ht="12.75" customHeight="1" x14ac:dyDescent="0.25">
      <c r="A9" s="66" t="s">
        <v>5</v>
      </c>
      <c r="B9" s="67">
        <v>188398</v>
      </c>
      <c r="C9" s="68">
        <v>2247.7399999999998</v>
      </c>
      <c r="D9" s="69" t="s">
        <v>237</v>
      </c>
      <c r="E9" s="67">
        <v>116767</v>
      </c>
      <c r="F9" s="68">
        <v>2250.89</v>
      </c>
      <c r="G9" s="69" t="s">
        <v>238</v>
      </c>
      <c r="H9" s="67">
        <v>26257</v>
      </c>
      <c r="I9" s="68">
        <v>2236.36</v>
      </c>
      <c r="J9" s="69" t="s">
        <v>239</v>
      </c>
      <c r="K9" s="67">
        <v>45374</v>
      </c>
      <c r="L9" s="70">
        <v>2246.23</v>
      </c>
      <c r="M9" s="69" t="s">
        <v>240</v>
      </c>
    </row>
    <row r="10" spans="1:16" ht="12.75" customHeight="1" x14ac:dyDescent="0.25">
      <c r="A10" s="66" t="s">
        <v>6</v>
      </c>
      <c r="B10" s="67">
        <v>134894</v>
      </c>
      <c r="C10" s="68">
        <v>2732.76</v>
      </c>
      <c r="D10" s="69" t="s">
        <v>241</v>
      </c>
      <c r="E10" s="67">
        <v>94231</v>
      </c>
      <c r="F10" s="68">
        <v>2736.07</v>
      </c>
      <c r="G10" s="69" t="s">
        <v>242</v>
      </c>
      <c r="H10" s="67">
        <v>13229</v>
      </c>
      <c r="I10" s="68">
        <v>2718.32</v>
      </c>
      <c r="J10" s="69" t="s">
        <v>243</v>
      </c>
      <c r="K10" s="67">
        <v>27434</v>
      </c>
      <c r="L10" s="70">
        <v>2728.35</v>
      </c>
      <c r="M10" s="69" t="s">
        <v>244</v>
      </c>
    </row>
    <row r="11" spans="1:16" ht="12.75" customHeight="1" x14ac:dyDescent="0.25">
      <c r="A11" s="66" t="s">
        <v>7</v>
      </c>
      <c r="B11" s="67">
        <v>131440</v>
      </c>
      <c r="C11" s="68">
        <v>3208.27</v>
      </c>
      <c r="D11" s="69" t="s">
        <v>245</v>
      </c>
      <c r="E11" s="67">
        <v>103487</v>
      </c>
      <c r="F11" s="68">
        <v>3208.21</v>
      </c>
      <c r="G11" s="69" t="s">
        <v>246</v>
      </c>
      <c r="H11" s="67">
        <v>10651</v>
      </c>
      <c r="I11" s="68">
        <v>3178.38</v>
      </c>
      <c r="J11" s="69" t="s">
        <v>247</v>
      </c>
      <c r="K11" s="67">
        <v>17302</v>
      </c>
      <c r="L11" s="70">
        <v>3227.07</v>
      </c>
      <c r="M11" s="69" t="s">
        <v>248</v>
      </c>
    </row>
    <row r="12" spans="1:16" ht="12.75" customHeight="1" x14ac:dyDescent="0.25">
      <c r="A12" s="66" t="s">
        <v>8</v>
      </c>
      <c r="B12" s="67">
        <v>81356</v>
      </c>
      <c r="C12" s="68">
        <v>3737.98</v>
      </c>
      <c r="D12" s="69" t="s">
        <v>249</v>
      </c>
      <c r="E12" s="67">
        <v>68398</v>
      </c>
      <c r="F12" s="68">
        <v>3739.6</v>
      </c>
      <c r="G12" s="69" t="s">
        <v>250</v>
      </c>
      <c r="H12" s="67">
        <v>3532</v>
      </c>
      <c r="I12" s="68">
        <v>3721.56</v>
      </c>
      <c r="J12" s="69" t="s">
        <v>251</v>
      </c>
      <c r="K12" s="67">
        <v>9426</v>
      </c>
      <c r="L12" s="70">
        <v>3732.34</v>
      </c>
      <c r="M12" s="69" t="s">
        <v>252</v>
      </c>
    </row>
    <row r="13" spans="1:16" ht="12.75" customHeight="1" x14ac:dyDescent="0.25">
      <c r="A13" s="66" t="s">
        <v>9</v>
      </c>
      <c r="B13" s="67">
        <v>64560</v>
      </c>
      <c r="C13" s="68">
        <v>4237.1400000000003</v>
      </c>
      <c r="D13" s="69" t="s">
        <v>253</v>
      </c>
      <c r="E13" s="67">
        <v>56357</v>
      </c>
      <c r="F13" s="68">
        <v>4238.3999999999996</v>
      </c>
      <c r="G13" s="69" t="s">
        <v>254</v>
      </c>
      <c r="H13" s="67">
        <v>1664</v>
      </c>
      <c r="I13" s="68">
        <v>4220.04</v>
      </c>
      <c r="J13" s="69" t="s">
        <v>255</v>
      </c>
      <c r="K13" s="67">
        <v>6539</v>
      </c>
      <c r="L13" s="70">
        <v>4230.5600000000004</v>
      </c>
      <c r="M13" s="69" t="s">
        <v>256</v>
      </c>
    </row>
    <row r="14" spans="1:16" ht="12.75" customHeight="1" x14ac:dyDescent="0.25">
      <c r="A14" s="66" t="s">
        <v>10</v>
      </c>
      <c r="B14" s="67">
        <v>42713</v>
      </c>
      <c r="C14" s="68">
        <v>4731.29</v>
      </c>
      <c r="D14" s="69" t="s">
        <v>257</v>
      </c>
      <c r="E14" s="67">
        <v>38645</v>
      </c>
      <c r="F14" s="68">
        <v>4731.43</v>
      </c>
      <c r="G14" s="69" t="s">
        <v>158</v>
      </c>
      <c r="H14" s="67">
        <v>685</v>
      </c>
      <c r="I14" s="68">
        <v>4723.66</v>
      </c>
      <c r="J14" s="69" t="s">
        <v>258</v>
      </c>
      <c r="K14" s="67">
        <v>3383</v>
      </c>
      <c r="L14" s="70">
        <v>4731.18</v>
      </c>
      <c r="M14" s="69" t="s">
        <v>259</v>
      </c>
      <c r="P14" s="156" t="s">
        <v>31</v>
      </c>
    </row>
    <row r="15" spans="1:16" ht="12.75" customHeight="1" x14ac:dyDescent="0.25">
      <c r="A15" s="66" t="s">
        <v>11</v>
      </c>
      <c r="B15" s="67">
        <v>44050</v>
      </c>
      <c r="C15" s="68">
        <v>5425.63</v>
      </c>
      <c r="D15" s="69" t="s">
        <v>260</v>
      </c>
      <c r="E15" s="67">
        <v>39791</v>
      </c>
      <c r="F15" s="68">
        <v>5424.95</v>
      </c>
      <c r="G15" s="69" t="s">
        <v>261</v>
      </c>
      <c r="H15" s="67">
        <v>638</v>
      </c>
      <c r="I15" s="68">
        <v>5426.63</v>
      </c>
      <c r="J15" s="69" t="s">
        <v>262</v>
      </c>
      <c r="K15" s="67">
        <v>3621</v>
      </c>
      <c r="L15" s="70">
        <v>5432.88</v>
      </c>
      <c r="M15" s="69" t="s">
        <v>263</v>
      </c>
      <c r="P15" s="156">
        <f>B19-'stranica 4'!B19-'stranica 5'!B19</f>
        <v>0</v>
      </c>
    </row>
    <row r="16" spans="1:16" ht="12.75" customHeight="1" x14ac:dyDescent="0.25">
      <c r="A16" s="66" t="s">
        <v>12</v>
      </c>
      <c r="B16" s="67">
        <v>20661</v>
      </c>
      <c r="C16" s="68">
        <v>6407.89</v>
      </c>
      <c r="D16" s="69" t="s">
        <v>264</v>
      </c>
      <c r="E16" s="67">
        <v>18807</v>
      </c>
      <c r="F16" s="68">
        <v>6411.63</v>
      </c>
      <c r="G16" s="69" t="s">
        <v>265</v>
      </c>
      <c r="H16" s="67">
        <v>265</v>
      </c>
      <c r="I16" s="68">
        <v>6411.26</v>
      </c>
      <c r="J16" s="69" t="s">
        <v>154</v>
      </c>
      <c r="K16" s="67">
        <v>1589</v>
      </c>
      <c r="L16" s="70">
        <v>6362.99</v>
      </c>
      <c r="M16" s="69" t="s">
        <v>266</v>
      </c>
    </row>
    <row r="17" spans="1:13" ht="12.75" customHeight="1" x14ac:dyDescent="0.25">
      <c r="A17" s="66" t="s">
        <v>13</v>
      </c>
      <c r="B17" s="67">
        <v>7927</v>
      </c>
      <c r="C17" s="68">
        <v>7430.63</v>
      </c>
      <c r="D17" s="69" t="s">
        <v>267</v>
      </c>
      <c r="E17" s="67">
        <v>7471</v>
      </c>
      <c r="F17" s="68">
        <v>7431.85</v>
      </c>
      <c r="G17" s="69" t="s">
        <v>268</v>
      </c>
      <c r="H17" s="67">
        <v>86</v>
      </c>
      <c r="I17" s="68">
        <v>7380.37</v>
      </c>
      <c r="J17" s="69" t="s">
        <v>269</v>
      </c>
      <c r="K17" s="67">
        <v>370</v>
      </c>
      <c r="L17" s="70">
        <v>7417.71</v>
      </c>
      <c r="M17" s="69" t="s">
        <v>150</v>
      </c>
    </row>
    <row r="18" spans="1:13" ht="12.75" customHeight="1" x14ac:dyDescent="0.25">
      <c r="A18" s="66" t="s">
        <v>77</v>
      </c>
      <c r="B18" s="67">
        <v>9103</v>
      </c>
      <c r="C18" s="68">
        <v>9421.33</v>
      </c>
      <c r="D18" s="69" t="s">
        <v>270</v>
      </c>
      <c r="E18" s="67">
        <v>8856</v>
      </c>
      <c r="F18" s="68">
        <v>9426.8799999999992</v>
      </c>
      <c r="G18" s="69" t="s">
        <v>271</v>
      </c>
      <c r="H18" s="67">
        <v>48</v>
      </c>
      <c r="I18" s="68">
        <v>9040.4500000000007</v>
      </c>
      <c r="J18" s="69" t="s">
        <v>272</v>
      </c>
      <c r="K18" s="67">
        <v>199</v>
      </c>
      <c r="L18" s="70">
        <v>9266.09</v>
      </c>
      <c r="M18" s="69" t="s">
        <v>273</v>
      </c>
    </row>
    <row r="19" spans="1:13" ht="11.25" customHeight="1" x14ac:dyDescent="0.25">
      <c r="A19" s="71" t="s">
        <v>60</v>
      </c>
      <c r="B19" s="72">
        <v>962463</v>
      </c>
      <c r="C19" s="73">
        <v>2972.64</v>
      </c>
      <c r="D19" s="74" t="s">
        <v>183</v>
      </c>
      <c r="E19" s="72">
        <v>681524</v>
      </c>
      <c r="F19" s="73">
        <v>3230.81</v>
      </c>
      <c r="G19" s="74" t="s">
        <v>175</v>
      </c>
      <c r="H19" s="72">
        <v>97872</v>
      </c>
      <c r="I19" s="73">
        <v>2239.2800000000002</v>
      </c>
      <c r="J19" s="74" t="s">
        <v>178</v>
      </c>
      <c r="K19" s="72">
        <v>183067</v>
      </c>
      <c r="L19" s="75">
        <v>2403.59</v>
      </c>
      <c r="M19" s="74" t="s">
        <v>180</v>
      </c>
    </row>
    <row r="20" spans="1:13" x14ac:dyDescent="0.25">
      <c r="A20" s="194" t="s">
        <v>94</v>
      </c>
      <c r="B20" s="194"/>
      <c r="C20" s="194"/>
      <c r="D20" s="194"/>
      <c r="E20" s="194"/>
      <c r="F20" s="194"/>
      <c r="G20" s="194"/>
      <c r="H20" s="194"/>
      <c r="I20" s="194"/>
      <c r="J20" s="194"/>
      <c r="K20" s="194"/>
      <c r="L20" s="194"/>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zoomScaleNormal="100" workbookViewId="0">
      <selection sqref="A1:M1"/>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5" t="s">
        <v>75</v>
      </c>
      <c r="B1" s="195"/>
      <c r="C1" s="195"/>
      <c r="D1" s="195"/>
      <c r="E1" s="195"/>
      <c r="F1" s="195"/>
      <c r="G1" s="195"/>
      <c r="H1" s="195"/>
      <c r="I1" s="195"/>
      <c r="J1" s="195"/>
      <c r="K1" s="195"/>
      <c r="L1" s="195"/>
      <c r="M1" s="195"/>
    </row>
    <row r="2" spans="1:13" ht="12" customHeight="1" x14ac:dyDescent="0.25">
      <c r="A2" s="65"/>
      <c r="B2" s="65"/>
      <c r="C2" s="65"/>
      <c r="D2" s="114"/>
      <c r="E2" s="65"/>
      <c r="F2" s="65"/>
      <c r="G2" s="114"/>
      <c r="H2" s="65"/>
      <c r="I2" s="201" t="str">
        <f>'stranica 3'!$I$2:$L$2</f>
        <v>situation: September 2021 (payment in October 2021)</v>
      </c>
      <c r="J2" s="201"/>
      <c r="K2" s="201"/>
      <c r="L2" s="201"/>
      <c r="M2" s="201"/>
    </row>
    <row r="3" spans="1:13" ht="24" customHeight="1" x14ac:dyDescent="0.25">
      <c r="A3" s="196" t="s">
        <v>63</v>
      </c>
      <c r="B3" s="198" t="s">
        <v>64</v>
      </c>
      <c r="C3" s="199"/>
      <c r="D3" s="200"/>
      <c r="E3" s="198" t="s">
        <v>65</v>
      </c>
      <c r="F3" s="199"/>
      <c r="G3" s="200"/>
      <c r="H3" s="198" t="s">
        <v>66</v>
      </c>
      <c r="I3" s="199"/>
      <c r="J3" s="200"/>
      <c r="K3" s="198" t="s">
        <v>67</v>
      </c>
      <c r="L3" s="199"/>
      <c r="M3" s="200"/>
    </row>
    <row r="4" spans="1:13" ht="36" customHeight="1" x14ac:dyDescent="0.25">
      <c r="A4" s="197"/>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101</v>
      </c>
      <c r="C5" s="68">
        <v>390.88</v>
      </c>
      <c r="D5" s="69" t="s">
        <v>151</v>
      </c>
      <c r="E5" s="67">
        <v>29</v>
      </c>
      <c r="F5" s="68">
        <v>297.26</v>
      </c>
      <c r="G5" s="69" t="s">
        <v>152</v>
      </c>
      <c r="H5" s="67">
        <v>1</v>
      </c>
      <c r="I5" s="68">
        <v>395.5</v>
      </c>
      <c r="J5" s="69" t="s">
        <v>136</v>
      </c>
      <c r="K5" s="67">
        <v>71</v>
      </c>
      <c r="L5" s="70">
        <v>429.06</v>
      </c>
      <c r="M5" s="69" t="s">
        <v>274</v>
      </c>
    </row>
    <row r="6" spans="1:13" ht="12.75" customHeight="1" x14ac:dyDescent="0.25">
      <c r="A6" s="66" t="s">
        <v>2</v>
      </c>
      <c r="B6" s="67">
        <v>8107</v>
      </c>
      <c r="C6" s="68">
        <v>794.03</v>
      </c>
      <c r="D6" s="69" t="s">
        <v>275</v>
      </c>
      <c r="E6" s="67">
        <v>5764</v>
      </c>
      <c r="F6" s="68">
        <v>794.34</v>
      </c>
      <c r="G6" s="69" t="s">
        <v>276</v>
      </c>
      <c r="H6" s="67">
        <v>154</v>
      </c>
      <c r="I6" s="68">
        <v>809.71</v>
      </c>
      <c r="J6" s="69" t="s">
        <v>277</v>
      </c>
      <c r="K6" s="67">
        <v>2189</v>
      </c>
      <c r="L6" s="70">
        <v>792.11</v>
      </c>
      <c r="M6" s="69" t="s">
        <v>278</v>
      </c>
    </row>
    <row r="7" spans="1:13" ht="12.75" customHeight="1" x14ac:dyDescent="0.25">
      <c r="A7" s="66" t="s">
        <v>3</v>
      </c>
      <c r="B7" s="67">
        <v>7341</v>
      </c>
      <c r="C7" s="68">
        <v>1261.01</v>
      </c>
      <c r="D7" s="69" t="s">
        <v>279</v>
      </c>
      <c r="E7" s="67">
        <v>3469</v>
      </c>
      <c r="F7" s="68">
        <v>1254.31</v>
      </c>
      <c r="G7" s="69" t="s">
        <v>280</v>
      </c>
      <c r="H7" s="67">
        <v>282</v>
      </c>
      <c r="I7" s="68">
        <v>1291.82</v>
      </c>
      <c r="J7" s="69" t="s">
        <v>281</v>
      </c>
      <c r="K7" s="67">
        <v>3590</v>
      </c>
      <c r="L7" s="70">
        <v>1265.07</v>
      </c>
      <c r="M7" s="69" t="s">
        <v>282</v>
      </c>
    </row>
    <row r="8" spans="1:13" ht="12.75" customHeight="1" x14ac:dyDescent="0.25">
      <c r="A8" s="66" t="s">
        <v>4</v>
      </c>
      <c r="B8" s="67">
        <v>11734</v>
      </c>
      <c r="C8" s="68">
        <v>1770.08</v>
      </c>
      <c r="D8" s="69" t="s">
        <v>283</v>
      </c>
      <c r="E8" s="67">
        <v>6608</v>
      </c>
      <c r="F8" s="68">
        <v>1778.41</v>
      </c>
      <c r="G8" s="69" t="s">
        <v>284</v>
      </c>
      <c r="H8" s="67">
        <v>565</v>
      </c>
      <c r="I8" s="68">
        <v>1767.15</v>
      </c>
      <c r="J8" s="69" t="s">
        <v>285</v>
      </c>
      <c r="K8" s="67">
        <v>4561</v>
      </c>
      <c r="L8" s="70">
        <v>1758.39</v>
      </c>
      <c r="M8" s="69" t="s">
        <v>286</v>
      </c>
    </row>
    <row r="9" spans="1:13" ht="12.75" customHeight="1" x14ac:dyDescent="0.25">
      <c r="A9" s="66" t="s">
        <v>5</v>
      </c>
      <c r="B9" s="67">
        <v>52736</v>
      </c>
      <c r="C9" s="68">
        <v>2273.52</v>
      </c>
      <c r="D9" s="69" t="s">
        <v>287</v>
      </c>
      <c r="E9" s="67">
        <v>33241</v>
      </c>
      <c r="F9" s="68">
        <v>2278.8200000000002</v>
      </c>
      <c r="G9" s="69" t="s">
        <v>288</v>
      </c>
      <c r="H9" s="67">
        <v>3013</v>
      </c>
      <c r="I9" s="68">
        <v>2264.56</v>
      </c>
      <c r="J9" s="69" t="s">
        <v>289</v>
      </c>
      <c r="K9" s="67">
        <v>16482</v>
      </c>
      <c r="L9" s="70">
        <v>2264.48</v>
      </c>
      <c r="M9" s="69" t="s">
        <v>290</v>
      </c>
    </row>
    <row r="10" spans="1:13" ht="12.75" customHeight="1" x14ac:dyDescent="0.25">
      <c r="A10" s="66" t="s">
        <v>6</v>
      </c>
      <c r="B10" s="67">
        <v>29069</v>
      </c>
      <c r="C10" s="68">
        <v>2739.3</v>
      </c>
      <c r="D10" s="69" t="s">
        <v>291</v>
      </c>
      <c r="E10" s="67">
        <v>21083</v>
      </c>
      <c r="F10" s="68">
        <v>2742.31</v>
      </c>
      <c r="G10" s="69" t="s">
        <v>292</v>
      </c>
      <c r="H10" s="67">
        <v>1171</v>
      </c>
      <c r="I10" s="68">
        <v>2758.9</v>
      </c>
      <c r="J10" s="69" t="s">
        <v>293</v>
      </c>
      <c r="K10" s="67">
        <v>6815</v>
      </c>
      <c r="L10" s="70">
        <v>2726.64</v>
      </c>
      <c r="M10" s="69" t="s">
        <v>294</v>
      </c>
    </row>
    <row r="11" spans="1:13" ht="12.75" customHeight="1" x14ac:dyDescent="0.25">
      <c r="A11" s="66" t="s">
        <v>7</v>
      </c>
      <c r="B11" s="67">
        <v>40453</v>
      </c>
      <c r="C11" s="68">
        <v>3187.59</v>
      </c>
      <c r="D11" s="69" t="s">
        <v>295</v>
      </c>
      <c r="E11" s="67">
        <v>35055</v>
      </c>
      <c r="F11" s="68">
        <v>3183.91</v>
      </c>
      <c r="G11" s="69" t="s">
        <v>296</v>
      </c>
      <c r="H11" s="67">
        <v>1825</v>
      </c>
      <c r="I11" s="68">
        <v>3169.33</v>
      </c>
      <c r="J11" s="69" t="s">
        <v>297</v>
      </c>
      <c r="K11" s="67">
        <v>3573</v>
      </c>
      <c r="L11" s="70">
        <v>3233.08</v>
      </c>
      <c r="M11" s="69" t="s">
        <v>298</v>
      </c>
    </row>
    <row r="12" spans="1:13" ht="12.75" customHeight="1" x14ac:dyDescent="0.25">
      <c r="A12" s="66" t="s">
        <v>8</v>
      </c>
      <c r="B12" s="67">
        <v>23892</v>
      </c>
      <c r="C12" s="68">
        <v>3739.2</v>
      </c>
      <c r="D12" s="69" t="s">
        <v>299</v>
      </c>
      <c r="E12" s="67">
        <v>21232</v>
      </c>
      <c r="F12" s="68">
        <v>3739.5</v>
      </c>
      <c r="G12" s="69" t="s">
        <v>300</v>
      </c>
      <c r="H12" s="67">
        <v>849</v>
      </c>
      <c r="I12" s="68">
        <v>3731.03</v>
      </c>
      <c r="J12" s="69" t="s">
        <v>301</v>
      </c>
      <c r="K12" s="67">
        <v>1811</v>
      </c>
      <c r="L12" s="70">
        <v>3739.48</v>
      </c>
      <c r="M12" s="69" t="s">
        <v>244</v>
      </c>
    </row>
    <row r="13" spans="1:13" ht="12.75" customHeight="1" x14ac:dyDescent="0.25">
      <c r="A13" s="66" t="s">
        <v>9</v>
      </c>
      <c r="B13" s="67">
        <v>18750</v>
      </c>
      <c r="C13" s="68">
        <v>4235.05</v>
      </c>
      <c r="D13" s="69" t="s">
        <v>302</v>
      </c>
      <c r="E13" s="67">
        <v>16752</v>
      </c>
      <c r="F13" s="68">
        <v>4234.75</v>
      </c>
      <c r="G13" s="69" t="s">
        <v>303</v>
      </c>
      <c r="H13" s="67">
        <v>559</v>
      </c>
      <c r="I13" s="68">
        <v>4241.55</v>
      </c>
      <c r="J13" s="69" t="s">
        <v>304</v>
      </c>
      <c r="K13" s="67">
        <v>1439</v>
      </c>
      <c r="L13" s="70">
        <v>4236.03</v>
      </c>
      <c r="M13" s="69" t="s">
        <v>305</v>
      </c>
    </row>
    <row r="14" spans="1:13" ht="12.75" customHeight="1" x14ac:dyDescent="0.25">
      <c r="A14" s="66" t="s">
        <v>10</v>
      </c>
      <c r="B14" s="67">
        <v>10902</v>
      </c>
      <c r="C14" s="68">
        <v>4727.2700000000004</v>
      </c>
      <c r="D14" s="69" t="s">
        <v>306</v>
      </c>
      <c r="E14" s="67">
        <v>10029</v>
      </c>
      <c r="F14" s="68">
        <v>4727.47</v>
      </c>
      <c r="G14" s="69" t="s">
        <v>307</v>
      </c>
      <c r="H14" s="67">
        <v>255</v>
      </c>
      <c r="I14" s="68">
        <v>4716.57</v>
      </c>
      <c r="J14" s="69" t="s">
        <v>308</v>
      </c>
      <c r="K14" s="67">
        <v>618</v>
      </c>
      <c r="L14" s="70">
        <v>4728.43</v>
      </c>
      <c r="M14" s="69" t="s">
        <v>309</v>
      </c>
    </row>
    <row r="15" spans="1:13" ht="12.75" customHeight="1" x14ac:dyDescent="0.25">
      <c r="A15" s="66" t="s">
        <v>11</v>
      </c>
      <c r="B15" s="67">
        <v>11030</v>
      </c>
      <c r="C15" s="68">
        <v>5424.03</v>
      </c>
      <c r="D15" s="69" t="s">
        <v>310</v>
      </c>
      <c r="E15" s="67">
        <v>10205</v>
      </c>
      <c r="F15" s="68">
        <v>5424.68</v>
      </c>
      <c r="G15" s="69" t="s">
        <v>311</v>
      </c>
      <c r="H15" s="67">
        <v>212</v>
      </c>
      <c r="I15" s="68">
        <v>5409.15</v>
      </c>
      <c r="J15" s="69" t="s">
        <v>312</v>
      </c>
      <c r="K15" s="67">
        <v>613</v>
      </c>
      <c r="L15" s="70">
        <v>5418.43</v>
      </c>
      <c r="M15" s="69" t="s">
        <v>313</v>
      </c>
    </row>
    <row r="16" spans="1:13" ht="12.75" customHeight="1" x14ac:dyDescent="0.25">
      <c r="A16" s="66" t="s">
        <v>12</v>
      </c>
      <c r="B16" s="67">
        <v>5176</v>
      </c>
      <c r="C16" s="68">
        <v>6406.52</v>
      </c>
      <c r="D16" s="69" t="s">
        <v>314</v>
      </c>
      <c r="E16" s="67">
        <v>4877</v>
      </c>
      <c r="F16" s="68">
        <v>6410.35</v>
      </c>
      <c r="G16" s="69" t="s">
        <v>315</v>
      </c>
      <c r="H16" s="67">
        <v>97</v>
      </c>
      <c r="I16" s="68">
        <v>6430.78</v>
      </c>
      <c r="J16" s="69" t="s">
        <v>316</v>
      </c>
      <c r="K16" s="67">
        <v>202</v>
      </c>
      <c r="L16" s="70">
        <v>6302.33</v>
      </c>
      <c r="M16" s="69" t="s">
        <v>249</v>
      </c>
    </row>
    <row r="17" spans="1:13" ht="12.75" customHeight="1" x14ac:dyDescent="0.25">
      <c r="A17" s="66" t="s">
        <v>13</v>
      </c>
      <c r="B17" s="67">
        <v>1974</v>
      </c>
      <c r="C17" s="68">
        <v>7389.17</v>
      </c>
      <c r="D17" s="69" t="s">
        <v>317</v>
      </c>
      <c r="E17" s="67">
        <v>1926</v>
      </c>
      <c r="F17" s="68">
        <v>7388.36</v>
      </c>
      <c r="G17" s="69" t="s">
        <v>318</v>
      </c>
      <c r="H17" s="67">
        <v>34</v>
      </c>
      <c r="I17" s="68">
        <v>7446.07</v>
      </c>
      <c r="J17" s="69" t="s">
        <v>319</v>
      </c>
      <c r="K17" s="67">
        <v>14</v>
      </c>
      <c r="L17" s="70">
        <v>7362.68</v>
      </c>
      <c r="M17" s="69" t="s">
        <v>320</v>
      </c>
    </row>
    <row r="18" spans="1:13" ht="12.75" customHeight="1" x14ac:dyDescent="0.25">
      <c r="A18" s="66" t="s">
        <v>76</v>
      </c>
      <c r="B18" s="67">
        <v>1083</v>
      </c>
      <c r="C18" s="68">
        <v>8598.16</v>
      </c>
      <c r="D18" s="69" t="s">
        <v>321</v>
      </c>
      <c r="E18" s="67">
        <v>1057</v>
      </c>
      <c r="F18" s="68">
        <v>8593.94</v>
      </c>
      <c r="G18" s="69" t="s">
        <v>322</v>
      </c>
      <c r="H18" s="67">
        <v>23</v>
      </c>
      <c r="I18" s="68">
        <v>8760.68</v>
      </c>
      <c r="J18" s="69" t="s">
        <v>323</v>
      </c>
      <c r="K18" s="67">
        <v>3</v>
      </c>
      <c r="L18" s="70">
        <v>8840.39</v>
      </c>
      <c r="M18" s="69" t="s">
        <v>153</v>
      </c>
    </row>
    <row r="19" spans="1:13" ht="11.25" customHeight="1" x14ac:dyDescent="0.25">
      <c r="A19" s="71" t="s">
        <v>0</v>
      </c>
      <c r="B19" s="72">
        <v>222348</v>
      </c>
      <c r="C19" s="73">
        <v>3157.86</v>
      </c>
      <c r="D19" s="74" t="s">
        <v>324</v>
      </c>
      <c r="E19" s="72">
        <v>171327</v>
      </c>
      <c r="F19" s="73">
        <v>3347.71</v>
      </c>
      <c r="G19" s="74" t="s">
        <v>325</v>
      </c>
      <c r="H19" s="72">
        <v>9040</v>
      </c>
      <c r="I19" s="73">
        <v>2908.43</v>
      </c>
      <c r="J19" s="74" t="s">
        <v>155</v>
      </c>
      <c r="K19" s="72">
        <v>41981</v>
      </c>
      <c r="L19" s="75">
        <v>2436.75</v>
      </c>
      <c r="M19" s="74" t="s">
        <v>326</v>
      </c>
    </row>
    <row r="20" spans="1:13" x14ac:dyDescent="0.25">
      <c r="A20" s="194" t="s">
        <v>94</v>
      </c>
      <c r="B20" s="194"/>
      <c r="C20" s="194"/>
      <c r="D20" s="194"/>
      <c r="E20" s="194"/>
      <c r="F20" s="194"/>
      <c r="G20" s="194"/>
      <c r="H20" s="194"/>
      <c r="I20" s="194"/>
      <c r="J20" s="194"/>
      <c r="K20" s="194"/>
      <c r="L20" s="194"/>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5" t="s">
        <v>110</v>
      </c>
      <c r="B1" s="195"/>
      <c r="C1" s="195"/>
      <c r="D1" s="195"/>
      <c r="E1" s="195"/>
      <c r="F1" s="195"/>
      <c r="G1" s="195"/>
      <c r="H1" s="195"/>
      <c r="I1" s="195"/>
      <c r="J1" s="195"/>
      <c r="K1" s="195"/>
      <c r="L1" s="195"/>
      <c r="M1" s="195"/>
    </row>
    <row r="2" spans="1:13" ht="12" customHeight="1" x14ac:dyDescent="0.25">
      <c r="A2" s="65"/>
      <c r="B2" s="65"/>
      <c r="C2" s="65"/>
      <c r="E2" s="114"/>
      <c r="F2" s="65"/>
      <c r="G2" s="114"/>
      <c r="H2" s="65"/>
      <c r="I2" s="201" t="str">
        <f>'stranica 3'!$I$2:$L$2</f>
        <v>situation: September 2021 (payment in October 2021)</v>
      </c>
      <c r="J2" s="201"/>
      <c r="K2" s="201"/>
      <c r="L2" s="201"/>
      <c r="M2" s="201"/>
    </row>
    <row r="3" spans="1:13" ht="24" customHeight="1" x14ac:dyDescent="0.25">
      <c r="A3" s="196" t="s">
        <v>63</v>
      </c>
      <c r="B3" s="198" t="s">
        <v>64</v>
      </c>
      <c r="C3" s="199"/>
      <c r="D3" s="200"/>
      <c r="E3" s="198" t="s">
        <v>65</v>
      </c>
      <c r="F3" s="199"/>
      <c r="G3" s="200"/>
      <c r="H3" s="198" t="s">
        <v>66</v>
      </c>
      <c r="I3" s="199"/>
      <c r="J3" s="200"/>
      <c r="K3" s="198" t="s">
        <v>67</v>
      </c>
      <c r="L3" s="199"/>
      <c r="M3" s="200"/>
    </row>
    <row r="4" spans="1:13" ht="33" customHeight="1" x14ac:dyDescent="0.25">
      <c r="A4" s="197"/>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2946</v>
      </c>
      <c r="C5" s="68">
        <v>329.48</v>
      </c>
      <c r="D5" s="69" t="s">
        <v>327</v>
      </c>
      <c r="E5" s="67">
        <v>828</v>
      </c>
      <c r="F5" s="68">
        <v>303.08999999999997</v>
      </c>
      <c r="G5" s="69" t="s">
        <v>328</v>
      </c>
      <c r="H5" s="67">
        <v>1617</v>
      </c>
      <c r="I5" s="68">
        <v>346.04</v>
      </c>
      <c r="J5" s="69" t="s">
        <v>329</v>
      </c>
      <c r="K5" s="67">
        <v>501</v>
      </c>
      <c r="L5" s="70">
        <v>319.66000000000003</v>
      </c>
      <c r="M5" s="69" t="s">
        <v>330</v>
      </c>
    </row>
    <row r="6" spans="1:13" ht="12.75" customHeight="1" x14ac:dyDescent="0.25">
      <c r="A6" s="66" t="s">
        <v>2</v>
      </c>
      <c r="B6" s="67">
        <v>11584</v>
      </c>
      <c r="C6" s="68">
        <v>820.17</v>
      </c>
      <c r="D6" s="69" t="s">
        <v>331</v>
      </c>
      <c r="E6" s="67">
        <v>2102</v>
      </c>
      <c r="F6" s="68">
        <v>843.35</v>
      </c>
      <c r="G6" s="69" t="s">
        <v>332</v>
      </c>
      <c r="H6" s="67">
        <v>3267</v>
      </c>
      <c r="I6" s="68">
        <v>804.24</v>
      </c>
      <c r="J6" s="69" t="s">
        <v>333</v>
      </c>
      <c r="K6" s="67">
        <v>6215</v>
      </c>
      <c r="L6" s="70">
        <v>820.71</v>
      </c>
      <c r="M6" s="69" t="s">
        <v>334</v>
      </c>
    </row>
    <row r="7" spans="1:13" ht="12.75" customHeight="1" x14ac:dyDescent="0.25">
      <c r="A7" s="66" t="s">
        <v>3</v>
      </c>
      <c r="B7" s="67">
        <v>77885</v>
      </c>
      <c r="C7" s="68">
        <v>1247.02</v>
      </c>
      <c r="D7" s="69" t="s">
        <v>335</v>
      </c>
      <c r="E7" s="67">
        <v>40179</v>
      </c>
      <c r="F7" s="68">
        <v>1251.55</v>
      </c>
      <c r="G7" s="69" t="s">
        <v>336</v>
      </c>
      <c r="H7" s="67">
        <v>11230</v>
      </c>
      <c r="I7" s="68">
        <v>1286.01</v>
      </c>
      <c r="J7" s="69" t="s">
        <v>337</v>
      </c>
      <c r="K7" s="67">
        <v>26476</v>
      </c>
      <c r="L7" s="70">
        <v>1223.6099999999999</v>
      </c>
      <c r="M7" s="69" t="s">
        <v>338</v>
      </c>
    </row>
    <row r="8" spans="1:13" ht="12.75" customHeight="1" x14ac:dyDescent="0.25">
      <c r="A8" s="66" t="s">
        <v>4</v>
      </c>
      <c r="B8" s="67">
        <v>117663</v>
      </c>
      <c r="C8" s="68">
        <v>1762.29</v>
      </c>
      <c r="D8" s="69" t="s">
        <v>339</v>
      </c>
      <c r="E8" s="67">
        <v>69735</v>
      </c>
      <c r="F8" s="68">
        <v>1767.68</v>
      </c>
      <c r="G8" s="69" t="s">
        <v>340</v>
      </c>
      <c r="H8" s="67">
        <v>23701</v>
      </c>
      <c r="I8" s="68">
        <v>1767</v>
      </c>
      <c r="J8" s="69" t="s">
        <v>341</v>
      </c>
      <c r="K8" s="67">
        <v>24227</v>
      </c>
      <c r="L8" s="70">
        <v>1742.17</v>
      </c>
      <c r="M8" s="69" t="s">
        <v>342</v>
      </c>
    </row>
    <row r="9" spans="1:13" ht="12.75" customHeight="1" x14ac:dyDescent="0.25">
      <c r="A9" s="66" t="s">
        <v>5</v>
      </c>
      <c r="B9" s="67">
        <v>135662</v>
      </c>
      <c r="C9" s="68">
        <v>2237.7199999999998</v>
      </c>
      <c r="D9" s="69" t="s">
        <v>343</v>
      </c>
      <c r="E9" s="67">
        <v>83526</v>
      </c>
      <c r="F9" s="68">
        <v>2239.77</v>
      </c>
      <c r="G9" s="69" t="s">
        <v>344</v>
      </c>
      <c r="H9" s="67">
        <v>23244</v>
      </c>
      <c r="I9" s="68">
        <v>2232.71</v>
      </c>
      <c r="J9" s="69" t="s">
        <v>345</v>
      </c>
      <c r="K9" s="67">
        <v>28892</v>
      </c>
      <c r="L9" s="70">
        <v>2235.8200000000002</v>
      </c>
      <c r="M9" s="69" t="s">
        <v>346</v>
      </c>
    </row>
    <row r="10" spans="1:13" ht="12.75" customHeight="1" x14ac:dyDescent="0.25">
      <c r="A10" s="66" t="s">
        <v>6</v>
      </c>
      <c r="B10" s="67">
        <v>105825</v>
      </c>
      <c r="C10" s="68">
        <v>2730.96</v>
      </c>
      <c r="D10" s="69" t="s">
        <v>347</v>
      </c>
      <c r="E10" s="67">
        <v>73148</v>
      </c>
      <c r="F10" s="68">
        <v>2734.27</v>
      </c>
      <c r="G10" s="69" t="s">
        <v>348</v>
      </c>
      <c r="H10" s="67">
        <v>12058</v>
      </c>
      <c r="I10" s="68">
        <v>2714.37</v>
      </c>
      <c r="J10" s="69" t="s">
        <v>349</v>
      </c>
      <c r="K10" s="67">
        <v>20619</v>
      </c>
      <c r="L10" s="70">
        <v>2728.92</v>
      </c>
      <c r="M10" s="69" t="s">
        <v>350</v>
      </c>
    </row>
    <row r="11" spans="1:13" ht="12.75" customHeight="1" x14ac:dyDescent="0.25">
      <c r="A11" s="66" t="s">
        <v>7</v>
      </c>
      <c r="B11" s="67">
        <v>90987</v>
      </c>
      <c r="C11" s="68">
        <v>3217.47</v>
      </c>
      <c r="D11" s="69" t="s">
        <v>351</v>
      </c>
      <c r="E11" s="67">
        <v>68432</v>
      </c>
      <c r="F11" s="68">
        <v>3220.66</v>
      </c>
      <c r="G11" s="69" t="s">
        <v>156</v>
      </c>
      <c r="H11" s="67">
        <v>8826</v>
      </c>
      <c r="I11" s="68">
        <v>3180.25</v>
      </c>
      <c r="J11" s="69" t="s">
        <v>352</v>
      </c>
      <c r="K11" s="67">
        <v>13729</v>
      </c>
      <c r="L11" s="70">
        <v>3225.51</v>
      </c>
      <c r="M11" s="69" t="s">
        <v>353</v>
      </c>
    </row>
    <row r="12" spans="1:13" ht="12.75" customHeight="1" x14ac:dyDescent="0.25">
      <c r="A12" s="66" t="s">
        <v>8</v>
      </c>
      <c r="B12" s="67">
        <v>57464</v>
      </c>
      <c r="C12" s="68">
        <v>3737.47</v>
      </c>
      <c r="D12" s="69" t="s">
        <v>354</v>
      </c>
      <c r="E12" s="67">
        <v>47166</v>
      </c>
      <c r="F12" s="68">
        <v>3739.65</v>
      </c>
      <c r="G12" s="69" t="s">
        <v>355</v>
      </c>
      <c r="H12" s="67">
        <v>2683</v>
      </c>
      <c r="I12" s="68">
        <v>3718.57</v>
      </c>
      <c r="J12" s="69" t="s">
        <v>356</v>
      </c>
      <c r="K12" s="67">
        <v>7615</v>
      </c>
      <c r="L12" s="70">
        <v>3730.64</v>
      </c>
      <c r="M12" s="69" t="s">
        <v>357</v>
      </c>
    </row>
    <row r="13" spans="1:13" ht="12.75" customHeight="1" x14ac:dyDescent="0.25">
      <c r="A13" s="66" t="s">
        <v>9</v>
      </c>
      <c r="B13" s="67">
        <v>45810</v>
      </c>
      <c r="C13" s="68">
        <v>4237.99</v>
      </c>
      <c r="D13" s="69" t="s">
        <v>358</v>
      </c>
      <c r="E13" s="67">
        <v>39605</v>
      </c>
      <c r="F13" s="68">
        <v>4239.95</v>
      </c>
      <c r="G13" s="69" t="s">
        <v>359</v>
      </c>
      <c r="H13" s="67">
        <v>1105</v>
      </c>
      <c r="I13" s="68">
        <v>4209.16</v>
      </c>
      <c r="J13" s="69" t="s">
        <v>360</v>
      </c>
      <c r="K13" s="67">
        <v>5100</v>
      </c>
      <c r="L13" s="70">
        <v>4229.0200000000004</v>
      </c>
      <c r="M13" s="69" t="s">
        <v>361</v>
      </c>
    </row>
    <row r="14" spans="1:13" ht="12.75" customHeight="1" x14ac:dyDescent="0.25">
      <c r="A14" s="66" t="s">
        <v>10</v>
      </c>
      <c r="B14" s="67">
        <v>31811</v>
      </c>
      <c r="C14" s="68">
        <v>4732.66</v>
      </c>
      <c r="D14" s="69" t="s">
        <v>362</v>
      </c>
      <c r="E14" s="67">
        <v>28616</v>
      </c>
      <c r="F14" s="68">
        <v>4732.82</v>
      </c>
      <c r="G14" s="69" t="s">
        <v>157</v>
      </c>
      <c r="H14" s="67">
        <v>430</v>
      </c>
      <c r="I14" s="68">
        <v>4727.87</v>
      </c>
      <c r="J14" s="69" t="s">
        <v>363</v>
      </c>
      <c r="K14" s="67">
        <v>2765</v>
      </c>
      <c r="L14" s="70">
        <v>4731.79</v>
      </c>
      <c r="M14" s="69" t="s">
        <v>364</v>
      </c>
    </row>
    <row r="15" spans="1:13" ht="12.75" customHeight="1" x14ac:dyDescent="0.25">
      <c r="A15" s="66" t="s">
        <v>11</v>
      </c>
      <c r="B15" s="67">
        <v>33020</v>
      </c>
      <c r="C15" s="68">
        <v>5426.16</v>
      </c>
      <c r="D15" s="69" t="s">
        <v>365</v>
      </c>
      <c r="E15" s="67">
        <v>29586</v>
      </c>
      <c r="F15" s="68">
        <v>5425.05</v>
      </c>
      <c r="G15" s="69" t="s">
        <v>366</v>
      </c>
      <c r="H15" s="67">
        <v>426</v>
      </c>
      <c r="I15" s="68">
        <v>5435.33</v>
      </c>
      <c r="J15" s="69" t="s">
        <v>367</v>
      </c>
      <c r="K15" s="67">
        <v>3008</v>
      </c>
      <c r="L15" s="70">
        <v>5435.82</v>
      </c>
      <c r="M15" s="69" t="s">
        <v>368</v>
      </c>
    </row>
    <row r="16" spans="1:13" ht="12.75" customHeight="1" x14ac:dyDescent="0.25">
      <c r="A16" s="66" t="s">
        <v>12</v>
      </c>
      <c r="B16" s="67">
        <v>15485</v>
      </c>
      <c r="C16" s="68">
        <v>6408.34</v>
      </c>
      <c r="D16" s="69" t="s">
        <v>369</v>
      </c>
      <c r="E16" s="67">
        <v>13930</v>
      </c>
      <c r="F16" s="68">
        <v>6412.08</v>
      </c>
      <c r="G16" s="69" t="s">
        <v>370</v>
      </c>
      <c r="H16" s="67">
        <v>168</v>
      </c>
      <c r="I16" s="68">
        <v>6399.98</v>
      </c>
      <c r="J16" s="69" t="s">
        <v>371</v>
      </c>
      <c r="K16" s="67">
        <v>1387</v>
      </c>
      <c r="L16" s="70">
        <v>6371.82</v>
      </c>
      <c r="M16" s="69" t="s">
        <v>372</v>
      </c>
    </row>
    <row r="17" spans="1:13" ht="12.75" customHeight="1" x14ac:dyDescent="0.25">
      <c r="A17" s="66" t="s">
        <v>13</v>
      </c>
      <c r="B17" s="67">
        <v>5953</v>
      </c>
      <c r="C17" s="68">
        <v>7444.37</v>
      </c>
      <c r="D17" s="69" t="s">
        <v>373</v>
      </c>
      <c r="E17" s="67">
        <v>5545</v>
      </c>
      <c r="F17" s="68">
        <v>7446.95</v>
      </c>
      <c r="G17" s="69" t="s">
        <v>374</v>
      </c>
      <c r="H17" s="67">
        <v>52</v>
      </c>
      <c r="I17" s="68">
        <v>7337.4</v>
      </c>
      <c r="J17" s="69" t="s">
        <v>375</v>
      </c>
      <c r="K17" s="67">
        <v>356</v>
      </c>
      <c r="L17" s="70">
        <v>7419.87</v>
      </c>
      <c r="M17" s="69" t="s">
        <v>376</v>
      </c>
    </row>
    <row r="18" spans="1:13" ht="12.75" customHeight="1" x14ac:dyDescent="0.25">
      <c r="A18" s="66" t="s">
        <v>76</v>
      </c>
      <c r="B18" s="67">
        <v>8020</v>
      </c>
      <c r="C18" s="68">
        <v>9532.48</v>
      </c>
      <c r="D18" s="69" t="s">
        <v>377</v>
      </c>
      <c r="E18" s="67">
        <v>7799</v>
      </c>
      <c r="F18" s="68">
        <v>9539.77</v>
      </c>
      <c r="G18" s="69" t="s">
        <v>378</v>
      </c>
      <c r="H18" s="67">
        <v>25</v>
      </c>
      <c r="I18" s="68">
        <v>9297.83</v>
      </c>
      <c r="J18" s="69" t="s">
        <v>379</v>
      </c>
      <c r="K18" s="67">
        <v>196</v>
      </c>
      <c r="L18" s="70">
        <v>9272.61</v>
      </c>
      <c r="M18" s="69" t="s">
        <v>380</v>
      </c>
    </row>
    <row r="19" spans="1:13" ht="11.25" customHeight="1" x14ac:dyDescent="0.25">
      <c r="A19" s="71" t="s">
        <v>0</v>
      </c>
      <c r="B19" s="72">
        <v>740115</v>
      </c>
      <c r="C19" s="73">
        <v>2917</v>
      </c>
      <c r="D19" s="74" t="s">
        <v>381</v>
      </c>
      <c r="E19" s="72">
        <v>510197</v>
      </c>
      <c r="F19" s="73">
        <v>3191.56</v>
      </c>
      <c r="G19" s="74" t="s">
        <v>382</v>
      </c>
      <c r="H19" s="72">
        <v>88832</v>
      </c>
      <c r="I19" s="73">
        <v>2171.1799999999998</v>
      </c>
      <c r="J19" s="74" t="s">
        <v>383</v>
      </c>
      <c r="K19" s="72">
        <v>141086</v>
      </c>
      <c r="L19" s="75">
        <v>2393.7199999999998</v>
      </c>
      <c r="M19" s="74" t="s">
        <v>384</v>
      </c>
    </row>
    <row r="20" spans="1:13" x14ac:dyDescent="0.25">
      <c r="A20" s="194" t="s">
        <v>94</v>
      </c>
      <c r="B20" s="194"/>
      <c r="C20" s="194"/>
      <c r="D20" s="194"/>
      <c r="E20" s="194"/>
      <c r="F20" s="194"/>
      <c r="G20" s="194"/>
      <c r="H20" s="194"/>
      <c r="I20" s="194"/>
      <c r="J20" s="194"/>
      <c r="K20" s="194"/>
      <c r="L20" s="194"/>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10" zoomScaleNormal="100" workbookViewId="0">
      <selection sqref="A1:E1"/>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7"/>
    <col min="12" max="16384" width="9.140625" style="78"/>
  </cols>
  <sheetData>
    <row r="1" spans="1:13" ht="12" customHeight="1" x14ac:dyDescent="0.2">
      <c r="A1" s="202" t="s">
        <v>81</v>
      </c>
      <c r="B1" s="202"/>
      <c r="C1" s="202"/>
      <c r="D1" s="202"/>
      <c r="E1" s="202"/>
    </row>
    <row r="2" spans="1:13" ht="8.25" customHeight="1" x14ac:dyDescent="0.2"/>
    <row r="3" spans="1:13" ht="15" customHeight="1" x14ac:dyDescent="0.2">
      <c r="A3" s="170"/>
      <c r="B3" s="201" t="s">
        <v>220</v>
      </c>
      <c r="C3" s="201"/>
      <c r="D3" s="201"/>
      <c r="E3" s="201"/>
      <c r="F3" s="113"/>
      <c r="G3" s="113"/>
      <c r="H3" s="113"/>
      <c r="I3" s="113"/>
    </row>
    <row r="4" spans="1:13" s="84" customFormat="1" ht="31.5" customHeight="1" x14ac:dyDescent="0.25">
      <c r="A4" s="80" t="s">
        <v>78</v>
      </c>
      <c r="B4" s="162" t="s">
        <v>80</v>
      </c>
      <c r="C4" s="141" t="s">
        <v>72</v>
      </c>
      <c r="D4" s="142" t="s">
        <v>70</v>
      </c>
      <c r="E4" s="143" t="s">
        <v>79</v>
      </c>
      <c r="K4" s="158"/>
    </row>
    <row r="5" spans="1:13" s="145" customFormat="1" ht="12" customHeight="1" x14ac:dyDescent="0.25">
      <c r="A5" s="82">
        <v>0</v>
      </c>
      <c r="B5" s="81">
        <v>1</v>
      </c>
      <c r="C5" s="82">
        <v>2</v>
      </c>
      <c r="D5" s="83">
        <v>3</v>
      </c>
      <c r="E5" s="144">
        <v>4</v>
      </c>
      <c r="K5" s="159"/>
    </row>
    <row r="6" spans="1:13" ht="24.75" customHeight="1" x14ac:dyDescent="0.2">
      <c r="A6" s="205" t="s">
        <v>14</v>
      </c>
      <c r="B6" s="91" t="s">
        <v>95</v>
      </c>
      <c r="C6" s="92">
        <v>17264</v>
      </c>
      <c r="D6" s="115">
        <v>4203.9380433271544</v>
      </c>
      <c r="E6" s="93"/>
    </row>
    <row r="7" spans="1:13" ht="50.25" customHeight="1" x14ac:dyDescent="0.2">
      <c r="A7" s="206"/>
      <c r="B7" s="146" t="s">
        <v>107</v>
      </c>
      <c r="C7" s="97">
        <v>7869</v>
      </c>
      <c r="D7" s="98">
        <v>4591.91</v>
      </c>
      <c r="E7" s="121" t="s">
        <v>385</v>
      </c>
      <c r="F7" s="85">
        <v>32</v>
      </c>
    </row>
    <row r="8" spans="1:13" ht="60.75" customHeight="1" x14ac:dyDescent="0.2">
      <c r="A8" s="206"/>
      <c r="B8" s="89" t="s">
        <v>82</v>
      </c>
      <c r="C8" s="97">
        <v>8953</v>
      </c>
      <c r="D8" s="98">
        <v>4497.2</v>
      </c>
      <c r="E8" s="121" t="s">
        <v>386</v>
      </c>
      <c r="F8" s="85">
        <v>34</v>
      </c>
    </row>
    <row r="9" spans="1:13" ht="17.25" customHeight="1" x14ac:dyDescent="0.2">
      <c r="A9" s="206"/>
      <c r="B9" s="90" t="s">
        <v>86</v>
      </c>
      <c r="C9" s="99">
        <v>616</v>
      </c>
      <c r="D9" s="100">
        <v>4343.22</v>
      </c>
      <c r="E9" s="120" t="s">
        <v>387</v>
      </c>
      <c r="F9" s="85">
        <v>31</v>
      </c>
    </row>
    <row r="10" spans="1:13" ht="17.25" customHeight="1" x14ac:dyDescent="0.2">
      <c r="A10" s="163" t="s">
        <v>15</v>
      </c>
      <c r="B10" s="166" t="s">
        <v>115</v>
      </c>
      <c r="C10" s="99">
        <v>169</v>
      </c>
      <c r="D10" s="100">
        <v>5278.66</v>
      </c>
      <c r="E10" s="120" t="s">
        <v>32</v>
      </c>
      <c r="F10" s="85"/>
      <c r="J10" s="164"/>
    </row>
    <row r="11" spans="1:13" ht="17.25" customHeight="1" x14ac:dyDescent="0.2">
      <c r="A11" s="94" t="s">
        <v>16</v>
      </c>
      <c r="B11" s="95" t="s">
        <v>83</v>
      </c>
      <c r="C11" s="101">
        <v>15905</v>
      </c>
      <c r="D11" s="102">
        <v>4079.86</v>
      </c>
      <c r="E11" s="119" t="s">
        <v>388</v>
      </c>
      <c r="F11" s="85">
        <v>30</v>
      </c>
    </row>
    <row r="12" spans="1:13" ht="17.25" customHeight="1" x14ac:dyDescent="0.2">
      <c r="A12" s="163" t="s">
        <v>17</v>
      </c>
      <c r="B12" s="95" t="s">
        <v>84</v>
      </c>
      <c r="C12" s="103">
        <v>2839</v>
      </c>
      <c r="D12" s="104">
        <v>2634.88</v>
      </c>
      <c r="E12" s="119" t="s">
        <v>389</v>
      </c>
      <c r="F12" s="85">
        <v>33</v>
      </c>
      <c r="M12" s="165"/>
    </row>
    <row r="13" spans="1:13" ht="17.25" customHeight="1" x14ac:dyDescent="0.2">
      <c r="A13" s="163" t="s">
        <v>18</v>
      </c>
      <c r="B13" s="95" t="s">
        <v>85</v>
      </c>
      <c r="C13" s="103">
        <v>2457</v>
      </c>
      <c r="D13" s="104">
        <v>4136.26</v>
      </c>
      <c r="E13" s="119" t="s">
        <v>390</v>
      </c>
      <c r="F13" s="85">
        <v>33</v>
      </c>
      <c r="M13" s="165"/>
    </row>
    <row r="14" spans="1:13" ht="27" customHeight="1" x14ac:dyDescent="0.25">
      <c r="A14" s="163" t="s">
        <v>19</v>
      </c>
      <c r="B14" s="95" t="s">
        <v>112</v>
      </c>
      <c r="C14" s="105">
        <v>70785</v>
      </c>
      <c r="D14" s="102">
        <v>6173.21</v>
      </c>
      <c r="E14" s="119" t="s">
        <v>391</v>
      </c>
      <c r="F14" s="85">
        <v>19</v>
      </c>
      <c r="G14" s="161"/>
    </row>
    <row r="15" spans="1:13" ht="39" customHeight="1" x14ac:dyDescent="0.2">
      <c r="A15" s="163" t="s">
        <v>20</v>
      </c>
      <c r="B15" s="95" t="s">
        <v>104</v>
      </c>
      <c r="C15" s="106">
        <v>50039</v>
      </c>
      <c r="D15" s="102">
        <v>2955.94</v>
      </c>
      <c r="E15" s="119" t="s">
        <v>392</v>
      </c>
      <c r="F15" s="85">
        <v>28</v>
      </c>
    </row>
    <row r="16" spans="1:13" ht="17.25" customHeight="1" x14ac:dyDescent="0.2">
      <c r="A16" s="163" t="s">
        <v>21</v>
      </c>
      <c r="B16" s="95" t="s">
        <v>96</v>
      </c>
      <c r="C16" s="103">
        <v>4519</v>
      </c>
      <c r="D16" s="104">
        <v>3420.58</v>
      </c>
      <c r="E16" s="120" t="s">
        <v>32</v>
      </c>
      <c r="F16" s="85">
        <v>28</v>
      </c>
    </row>
    <row r="17" spans="1:11" ht="22.5" customHeight="1" x14ac:dyDescent="0.2">
      <c r="A17" s="163" t="s">
        <v>22</v>
      </c>
      <c r="B17" s="95" t="s">
        <v>103</v>
      </c>
      <c r="C17" s="107">
        <v>159</v>
      </c>
      <c r="D17" s="108">
        <v>3428.54</v>
      </c>
      <c r="E17" s="119" t="s">
        <v>393</v>
      </c>
      <c r="F17" s="85">
        <v>38</v>
      </c>
      <c r="G17" s="86"/>
    </row>
    <row r="18" spans="1:11" ht="17.25" customHeight="1" x14ac:dyDescent="0.2">
      <c r="A18" s="163" t="s">
        <v>23</v>
      </c>
      <c r="B18" s="96" t="s">
        <v>87</v>
      </c>
      <c r="C18" s="109">
        <v>7063</v>
      </c>
      <c r="D18" s="108">
        <v>3049.56</v>
      </c>
      <c r="E18" s="124" t="s">
        <v>394</v>
      </c>
      <c r="F18" s="85">
        <v>29</v>
      </c>
    </row>
    <row r="19" spans="1:11" ht="26.25" customHeight="1" x14ac:dyDescent="0.2">
      <c r="A19" s="163" t="s">
        <v>24</v>
      </c>
      <c r="B19" s="95" t="s">
        <v>97</v>
      </c>
      <c r="C19" s="103">
        <v>685</v>
      </c>
      <c r="D19" s="104">
        <v>10554.83</v>
      </c>
      <c r="E19" s="119" t="s">
        <v>395</v>
      </c>
      <c r="F19" s="85">
        <v>33</v>
      </c>
    </row>
    <row r="20" spans="1:11" ht="26.25" customHeight="1" x14ac:dyDescent="0.2">
      <c r="A20" s="163" t="s">
        <v>25</v>
      </c>
      <c r="B20" s="95" t="s">
        <v>102</v>
      </c>
      <c r="C20" s="103">
        <v>76</v>
      </c>
      <c r="D20" s="104">
        <v>3602.33</v>
      </c>
      <c r="E20" s="119" t="s">
        <v>159</v>
      </c>
      <c r="F20" s="85">
        <v>29</v>
      </c>
    </row>
    <row r="21" spans="1:11" ht="24" customHeight="1" x14ac:dyDescent="0.2">
      <c r="A21" s="163" t="s">
        <v>26</v>
      </c>
      <c r="B21" s="95" t="s">
        <v>105</v>
      </c>
      <c r="C21" s="103">
        <v>27</v>
      </c>
      <c r="D21" s="104">
        <v>3910.78</v>
      </c>
      <c r="E21" s="120" t="s">
        <v>32</v>
      </c>
      <c r="F21" s="85" t="str">
        <f t="shared" ref="F21" si="0">LEFT(E21,3)</f>
        <v>−</v>
      </c>
    </row>
    <row r="22" spans="1:11" ht="17.25" customHeight="1" x14ac:dyDescent="0.2">
      <c r="A22" s="163" t="s">
        <v>27</v>
      </c>
      <c r="B22" s="95" t="s">
        <v>98</v>
      </c>
      <c r="C22" s="103">
        <v>128</v>
      </c>
      <c r="D22" s="104">
        <v>9453.32</v>
      </c>
      <c r="E22" s="119" t="s">
        <v>396</v>
      </c>
      <c r="F22" s="85">
        <v>42</v>
      </c>
    </row>
    <row r="23" spans="1:11" s="86" customFormat="1" ht="17.25" customHeight="1" x14ac:dyDescent="0.2">
      <c r="A23" s="163" t="s">
        <v>28</v>
      </c>
      <c r="B23" s="95" t="s">
        <v>88</v>
      </c>
      <c r="C23" s="103">
        <v>245</v>
      </c>
      <c r="D23" s="104">
        <v>4129.17</v>
      </c>
      <c r="E23" s="119" t="s">
        <v>397</v>
      </c>
      <c r="F23" s="85">
        <v>30</v>
      </c>
      <c r="H23" s="78"/>
      <c r="K23" s="160"/>
    </row>
    <row r="24" spans="1:11" s="86" customFormat="1" ht="17.25" customHeight="1" x14ac:dyDescent="0.2">
      <c r="A24" s="163" t="s">
        <v>29</v>
      </c>
      <c r="B24" s="95" t="s">
        <v>99</v>
      </c>
      <c r="C24" s="103">
        <v>852</v>
      </c>
      <c r="D24" s="104">
        <v>3342.25</v>
      </c>
      <c r="E24" s="119" t="s">
        <v>398</v>
      </c>
      <c r="F24" s="85">
        <v>28</v>
      </c>
      <c r="H24" s="78"/>
      <c r="K24" s="160"/>
    </row>
    <row r="25" spans="1:11" ht="26.25" customHeight="1" x14ac:dyDescent="0.2">
      <c r="A25" s="163" t="s">
        <v>30</v>
      </c>
      <c r="B25" s="95" t="s">
        <v>100</v>
      </c>
      <c r="C25" s="105">
        <v>200</v>
      </c>
      <c r="D25" s="102">
        <v>2203.7600000000002</v>
      </c>
      <c r="E25" s="119" t="s">
        <v>399</v>
      </c>
      <c r="F25" s="85">
        <v>30</v>
      </c>
    </row>
    <row r="26" spans="1:11" ht="17.25" customHeight="1" x14ac:dyDescent="0.2">
      <c r="A26" s="163" t="s">
        <v>114</v>
      </c>
      <c r="B26" s="95" t="s">
        <v>101</v>
      </c>
      <c r="C26" s="105">
        <v>6773</v>
      </c>
      <c r="D26" s="102">
        <v>3482.08</v>
      </c>
      <c r="E26" s="120" t="s">
        <v>400</v>
      </c>
      <c r="F26" s="85">
        <v>7</v>
      </c>
    </row>
    <row r="27" spans="1:11" ht="18.75" customHeight="1" x14ac:dyDescent="0.2">
      <c r="A27" s="203" t="s">
        <v>60</v>
      </c>
      <c r="B27" s="204"/>
      <c r="C27" s="110">
        <v>180359</v>
      </c>
      <c r="D27" s="111" t="s">
        <v>1</v>
      </c>
      <c r="E27" s="111" t="s">
        <v>1</v>
      </c>
    </row>
    <row r="28" spans="1:11" x14ac:dyDescent="0.2">
      <c r="A28" s="169" t="s">
        <v>116</v>
      </c>
      <c r="B28" s="168"/>
      <c r="C28" s="87"/>
      <c r="D28" s="88"/>
    </row>
    <row r="29" spans="1:11" ht="15.75" x14ac:dyDescent="0.2">
      <c r="K29" s="167"/>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2021-10-20T09:41:36Z</cp:lastPrinted>
  <dcterms:created xsi:type="dcterms:W3CDTF">2018-09-19T07:11:38Z</dcterms:created>
  <dcterms:modified xsi:type="dcterms:W3CDTF">2021-10-20T09:43:48Z</dcterms:modified>
</cp:coreProperties>
</file>