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<sst xmlns="http://schemas.openxmlformats.org/spreadsheetml/2006/main" count="516" uniqueCount="394">
  <si>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</si>
  <si>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</si>
  <si>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</si>
  <si>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</si>
  <si>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</si>
  <si>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</si>
  <si>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</si>
  <si>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</si>
  <si>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</si>
  <si>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</si>
  <si>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</si>
  <si>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</si>
  <si>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</si>
  <si>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</si>
  <si>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</si>
  <si>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</si>
  <si>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</si>
  <si>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</si>
  <si>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</si>
  <si>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</si>
  <si>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</si>
  <si>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</si>
  <si>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</si>
  <si>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</si>
  <si>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</si>
  <si>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</si>
  <si>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</si>
  <si>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</si>
  <si>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</si>
  <si>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</si>
  <si>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</si>
  <si>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</si>
  <si>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</si>
  <si>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</si>
  <si>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</si>
  <si>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</si>
  <si>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</si>
  <si>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</si>
  <si>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</si>
  <si>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</si>
  <si>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</si>
  <si>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</si>
  <si>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</si>
  <si>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</si>
  <si>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</si>
  <si>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</si>
  <si>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</si>
  <si>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</si>
  <si>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</si>
  <si>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</si>
  <si>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</si>
  <si>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</si>
  <si>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</si>
  <si>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</si>
  <si>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</si>
  <si>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</si>
  <si>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</si>
  <si>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</si>
  <si>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</si>
  <si>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</si>
  <si>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</si>
  <si>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</si>
  <si>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</si>
  <si>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</si>
  <si>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</si>
  <si>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</si>
  <si>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</si>
  <si>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</si>
  <si>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</si>
  <si>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</si>
  <si>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</si>
  <si>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</si>
  <si>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</si>
  <si>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</si>
  <si>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</si>
  <si>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</si>
  <si>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</si>
  <si>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</si>
  <si>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</si>
  <si>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</si>
  <si>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</si>
  <si>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</si>
  <si>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</si>
  <si>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</si>
  <si>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</si>
  <si>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</si>
  <si>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</si>
  <si>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</si>
  <si>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</si>
  <si>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</si>
  <si>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</si>
  <si>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</si>
  <si>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</si>
  <si>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</si>
  <si>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</si>
  <si>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</si>
  <si>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</si>
  <si>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</si>
  <si>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</si>
  <si>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 xml:space="preserve"> 74 02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</si>
  <si>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</si>
  <si>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>18.</t>
  </si>
  <si>
    <t>Korisnici koji pravo na mirovinu ostvaruju prema Zakonu o vatrogastvu (NN 125/19)*</t>
  </si>
  <si>
    <t>* Od lipnja 2020. u primjeni je Zakon o vatrogastvu (NN 125/19).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</si>
  <si>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</si>
  <si>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</si>
  <si>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74 01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</si>
  <si>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</si>
  <si>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</si>
  <si>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74 00 </t>
  </si>
  <si>
    <t xml:space="preserve"> 63 00 </t>
  </si>
  <si>
    <t xml:space="preserve"> 74 11 </t>
  </si>
  <si>
    <t xml:space="preserve"> 65 06 </t>
  </si>
  <si>
    <t xml:space="preserve"> 72 06 </t>
  </si>
  <si>
    <t xml:space="preserve"> 61 08 </t>
  </si>
  <si>
    <t xml:space="preserve"> 62 09 </t>
  </si>
  <si>
    <t>Odnos broja korisnika mirovina i osiguranika</t>
  </si>
  <si>
    <t xml:space="preserve"> 74 06 </t>
  </si>
  <si>
    <t xml:space="preserve"> 72 02 </t>
  </si>
  <si>
    <t xml:space="preserve"> 62 01 </t>
  </si>
  <si>
    <t xml:space="preserve"> 73 11 </t>
  </si>
  <si>
    <t xml:space="preserve"> 64 01 </t>
  </si>
  <si>
    <t xml:space="preserve"> 60 00 </t>
  </si>
  <si>
    <t>02 09 12</t>
  </si>
  <si>
    <t xml:space="preserve"> 71 09 </t>
  </si>
  <si>
    <t xml:space="preserve"> 64 04 </t>
  </si>
  <si>
    <t xml:space="preserve"> 63 09 </t>
  </si>
  <si>
    <t xml:space="preserve"> 63 11 </t>
  </si>
  <si>
    <t xml:space="preserve"> 62 10 </t>
  </si>
  <si>
    <t xml:space="preserve"> 63 06 </t>
  </si>
  <si>
    <t xml:space="preserve"> 65 08 </t>
  </si>
  <si>
    <t xml:space="preserve"> 63 02 </t>
  </si>
  <si>
    <t xml:space="preserve"> 72 09 </t>
  </si>
  <si>
    <t xml:space="preserve"> 67 09 </t>
  </si>
  <si>
    <t xml:space="preserve"> 71 06 </t>
  </si>
  <si>
    <t xml:space="preserve"> 33 07 24 </t>
  </si>
  <si>
    <t xml:space="preserve"> 62 04 </t>
  </si>
  <si>
    <t>41 02 17</t>
  </si>
  <si>
    <t>13 06 29</t>
  </si>
  <si>
    <t>20 02 26</t>
  </si>
  <si>
    <t>49 00 26</t>
  </si>
  <si>
    <t>28 09 10</t>
  </si>
  <si>
    <t>18 00 27</t>
  </si>
  <si>
    <t>36 02 02</t>
  </si>
  <si>
    <t>40 04 03</t>
  </si>
  <si>
    <t>38 11 20</t>
  </si>
  <si>
    <t xml:space="preserve"> 29 00 17 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</si>
  <si>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01.07.2021.</t>
    </r>
  </si>
  <si>
    <t>PREGLED OSNOVNIH PODATAKA O STANJU U SUSTAVU MIROVINSKOG OSIGURANJA za rujan 2021. (isplata u listopadu 2021.)</t>
  </si>
  <si>
    <t>31 08 11</t>
  </si>
  <si>
    <t>42 06 14</t>
  </si>
  <si>
    <t>24 09 19</t>
  </si>
  <si>
    <t>31 06 08</t>
  </si>
  <si>
    <t>36 00 03</t>
  </si>
  <si>
    <t>35 06 28</t>
  </si>
  <si>
    <t>32 07 22</t>
  </si>
  <si>
    <t>21 10 25</t>
  </si>
  <si>
    <t>28 06 01</t>
  </si>
  <si>
    <t>30 10 26</t>
  </si>
  <si>
    <t xml:space="preserve"> 42 08 18 </t>
  </si>
  <si>
    <t xml:space="preserve"> 42 03 12 </t>
  </si>
  <si>
    <t>27 02 26</t>
  </si>
  <si>
    <t>37 06 17</t>
  </si>
  <si>
    <t xml:space="preserve"> 68 03 </t>
  </si>
  <si>
    <t xml:space="preserve"> 62 03 </t>
  </si>
  <si>
    <t>31 07 22</t>
  </si>
  <si>
    <t>42 06 11</t>
  </si>
  <si>
    <t>24 06 04</t>
  </si>
  <si>
    <t>31 05 10</t>
  </si>
  <si>
    <t>35 09 28</t>
  </si>
  <si>
    <t>32 06 13</t>
  </si>
  <si>
    <t>21 11 24</t>
  </si>
  <si>
    <t>28 04 25</t>
  </si>
  <si>
    <t>30 08 07</t>
  </si>
  <si>
    <t xml:space="preserve"> 42 08 27 </t>
  </si>
  <si>
    <t xml:space="preserve"> 72 07 </t>
  </si>
  <si>
    <t xml:space="preserve"> 42 03 21 </t>
  </si>
  <si>
    <t>26 11 14</t>
  </si>
  <si>
    <t>37 07 29</t>
  </si>
  <si>
    <t xml:space="preserve"> 31 05 21 </t>
  </si>
  <si>
    <t xml:space="preserve"> 42 02 14 </t>
  </si>
  <si>
    <t xml:space="preserve"> 37 03 16 </t>
  </si>
  <si>
    <t xml:space="preserve"> 36 10 13 </t>
  </si>
  <si>
    <t xml:space="preserve"> 34 04 24 </t>
  </si>
  <si>
    <t xml:space="preserve"> 24 09 01 </t>
  </si>
  <si>
    <t xml:space="preserve"> 30 04 10 </t>
  </si>
  <si>
    <t xml:space="preserve"> 33 00 03 </t>
  </si>
  <si>
    <t xml:space="preserve"> 60 01 </t>
  </si>
  <si>
    <t xml:space="preserve"> 59 00 </t>
  </si>
  <si>
    <t xml:space="preserve"> 54 05 </t>
  </si>
  <si>
    <t xml:space="preserve"> 32 04 06 </t>
  </si>
  <si>
    <t xml:space="preserve"> 42 02 05 </t>
  </si>
  <si>
    <t xml:space="preserve"> 34 07 12 </t>
  </si>
  <si>
    <t xml:space="preserve"> 37 02 10 </t>
  </si>
  <si>
    <t xml:space="preserve"> 35 02 07 </t>
  </si>
  <si>
    <t xml:space="preserve"> 24 11 27 </t>
  </si>
  <si>
    <t xml:space="preserve"> 30 06 03 </t>
  </si>
  <si>
    <t xml:space="preserve"> 33 07 02 </t>
  </si>
  <si>
    <t xml:space="preserve"> 54 00 </t>
  </si>
  <si>
    <t xml:space="preserve"> 62 11 </t>
  </si>
  <si>
    <t xml:space="preserve">   21 04   </t>
  </si>
  <si>
    <t xml:space="preserve">   19 06   </t>
  </si>
  <si>
    <t xml:space="preserve">   18 02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</si>
  <si>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rujan 2021. (isplata u listopadu 2021.)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</si>
  <si>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rujan 2021. (isplata u listopadu 2021.)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</si>
  <si>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rujan 2021. (isplata u listopadu 2021.)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</si>
  <si>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rujan 2021. (isplata u listopadu 2021.)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</si>
  <si>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rujna 2021. </t>
    </r>
    <r>
      <rPr>
        <sz val="10"/>
        <color theme="1"/>
        <rFont val="Calibri"/>
        <family val="2"/>
        <charset val="238"/>
        <scheme val="minor"/>
      </rPr>
      <t>(izvor: HZZ)</t>
    </r>
  </si>
  <si>
    <t>za rujan 2021. (isplata u listopadu 2021.)</t>
  </si>
  <si>
    <t>14 11 01</t>
  </si>
  <si>
    <t>16 03 08</t>
  </si>
  <si>
    <t>13 05 07</t>
  </si>
  <si>
    <t>17 02 00</t>
  </si>
  <si>
    <t>15 03 05</t>
  </si>
  <si>
    <t>16 03 27</t>
  </si>
  <si>
    <t>13 02 12</t>
  </si>
  <si>
    <t>15 01 19</t>
  </si>
  <si>
    <t>17 02 20</t>
  </si>
  <si>
    <t>17 08 03</t>
  </si>
  <si>
    <t>14 06 27</t>
  </si>
  <si>
    <t>17 07 07</t>
  </si>
  <si>
    <t>24 03 03</t>
  </si>
  <si>
    <t>24 06 09</t>
  </si>
  <si>
    <t>20 00 17</t>
  </si>
  <si>
    <t>27 01 12</t>
  </si>
  <si>
    <t>28 06 00</t>
  </si>
  <si>
    <t>29 06 05</t>
  </si>
  <si>
    <t>23 05 24</t>
  </si>
  <si>
    <t>28 09 19</t>
  </si>
  <si>
    <t>33 01 01</t>
  </si>
  <si>
    <t>34 00 02</t>
  </si>
  <si>
    <t>25 11 22</t>
  </si>
  <si>
    <t>33 04 26</t>
  </si>
  <si>
    <t>34 06 00</t>
  </si>
  <si>
    <t>35 02 13</t>
  </si>
  <si>
    <t>25 08 11</t>
  </si>
  <si>
    <t>35 08 02</t>
  </si>
  <si>
    <t>36 03 24</t>
  </si>
  <si>
    <t>36 08 11</t>
  </si>
  <si>
    <t>28 04 09</t>
  </si>
  <si>
    <t>36 05 04</t>
  </si>
  <si>
    <t>37 07 21</t>
  </si>
  <si>
    <t>37 11 19</t>
  </si>
  <si>
    <t>29 05 15</t>
  </si>
  <si>
    <t>36 08 08</t>
  </si>
  <si>
    <t>38 08 07</t>
  </si>
  <si>
    <t>29 07 28</t>
  </si>
  <si>
    <t>37 02 10</t>
  </si>
  <si>
    <t>38 09 02</t>
  </si>
  <si>
    <t>39 00 04</t>
  </si>
  <si>
    <t>29 02 21</t>
  </si>
  <si>
    <t>37 07 18</t>
  </si>
  <si>
    <t>38 07 07</t>
  </si>
  <si>
    <t>38 08 29</t>
  </si>
  <si>
    <t>38 06 22</t>
  </si>
  <si>
    <t>38 10 02</t>
  </si>
  <si>
    <t>38 10 00</t>
  </si>
  <si>
    <t>29 03 29</t>
  </si>
  <si>
    <t>40 06 20</t>
  </si>
  <si>
    <t>40 07 02</t>
  </si>
  <si>
    <t>29 00 07</t>
  </si>
  <si>
    <t>41 10 11</t>
  </si>
  <si>
    <t>11 00 01</t>
  </si>
  <si>
    <t>15 00 12</t>
  </si>
  <si>
    <t>16 03 21</t>
  </si>
  <si>
    <t>10 00 25</t>
  </si>
  <si>
    <t>12 00 08</t>
  </si>
  <si>
    <t>16 09 04</t>
  </si>
  <si>
    <t>18 03 06</t>
  </si>
  <si>
    <t>10 08 07</t>
  </si>
  <si>
    <t>15 09 09</t>
  </si>
  <si>
    <t>21 04 09</t>
  </si>
  <si>
    <t>21 05 02</t>
  </si>
  <si>
    <t>13 10 26</t>
  </si>
  <si>
    <t>22 02 09</t>
  </si>
  <si>
    <t>23 08 12</t>
  </si>
  <si>
    <t>24 03 00</t>
  </si>
  <si>
    <t>13 03 19</t>
  </si>
  <si>
    <t>24 05 21</t>
  </si>
  <si>
    <t>29 02 06</t>
  </si>
  <si>
    <t>29 03 28</t>
  </si>
  <si>
    <t>21 06 04</t>
  </si>
  <si>
    <t>30 00 11</t>
  </si>
  <si>
    <t>32 09 03</t>
  </si>
  <si>
    <t>33 03 21</t>
  </si>
  <si>
    <t>20 09 14</t>
  </si>
  <si>
    <t>32 08 18</t>
  </si>
  <si>
    <t>33 02 04</t>
  </si>
  <si>
    <t>33 05 10</t>
  </si>
  <si>
    <t>24 02 16</t>
  </si>
  <si>
    <t>34 03 18</t>
  </si>
  <si>
    <t>34 06 03</t>
  </si>
  <si>
    <t>25 10 26</t>
  </si>
  <si>
    <t>34 02 03</t>
  </si>
  <si>
    <t>34 09 25</t>
  </si>
  <si>
    <t>34 11 29</t>
  </si>
  <si>
    <t>26 07 09</t>
  </si>
  <si>
    <t>34 11 06</t>
  </si>
  <si>
    <t>34 08 17</t>
  </si>
  <si>
    <t>34 09 16</t>
  </si>
  <si>
    <t>26 00 02</t>
  </si>
  <si>
    <t>36 01 16</t>
  </si>
  <si>
    <t>34 09 01</t>
  </si>
  <si>
    <t>34 10 00</t>
  </si>
  <si>
    <t>27 05 14</t>
  </si>
  <si>
    <t>35 02 25</t>
  </si>
  <si>
    <t>35 04 00</t>
  </si>
  <si>
    <t>28 08 27</t>
  </si>
  <si>
    <t>37 09 27</t>
  </si>
  <si>
    <t>36 00 02</t>
  </si>
  <si>
    <t>36 01 10</t>
  </si>
  <si>
    <t>28 09 04</t>
  </si>
  <si>
    <t>28 09 08</t>
  </si>
  <si>
    <t>30 01 06</t>
  </si>
  <si>
    <t>25 04 17</t>
  </si>
  <si>
    <t>14 11 18</t>
  </si>
  <si>
    <t>16 01 14</t>
  </si>
  <si>
    <t>13 05 09</t>
  </si>
  <si>
    <t>18 00 16</t>
  </si>
  <si>
    <t>15 05 05</t>
  </si>
  <si>
    <t>16 04 15</t>
  </si>
  <si>
    <t>13 04 06</t>
  </si>
  <si>
    <t>16 02 27</t>
  </si>
  <si>
    <t>17 03 07</t>
  </si>
  <si>
    <t>17 07 14</t>
  </si>
  <si>
    <t>14 08 03</t>
  </si>
  <si>
    <t>17 10 08</t>
  </si>
  <si>
    <t>24 06 19</t>
  </si>
  <si>
    <t>24 09 27</t>
  </si>
  <si>
    <t>20 02 11</t>
  </si>
  <si>
    <t>28 00 16</t>
  </si>
  <si>
    <t>30 04 15</t>
  </si>
  <si>
    <t>31 07 15</t>
  </si>
  <si>
    <t>24 09 21</t>
  </si>
  <si>
    <t>31 03 11</t>
  </si>
  <si>
    <t>34 01 24</t>
  </si>
  <si>
    <t>35 04 06</t>
  </si>
  <si>
    <t>26 04 15</t>
  </si>
  <si>
    <t>34 05 23</t>
  </si>
  <si>
    <t>35 03 08</t>
  </si>
  <si>
    <t>26 07 06</t>
  </si>
  <si>
    <t>36 04 28</t>
  </si>
  <si>
    <t>37 07 05</t>
  </si>
  <si>
    <t>38 01 18</t>
  </si>
  <si>
    <t>29 04 14</t>
  </si>
  <si>
    <t>37 01 17</t>
  </si>
  <si>
    <t>38 11 25</t>
  </si>
  <si>
    <t>39 04 27</t>
  </si>
  <si>
    <t>30 08 12</t>
  </si>
  <si>
    <t>37 04 16</t>
  </si>
  <si>
    <t>40 00 01</t>
  </si>
  <si>
    <t>31 02 18</t>
  </si>
  <si>
    <t>37 08 17</t>
  </si>
  <si>
    <t>40 01 03</t>
  </si>
  <si>
    <t>40 05 11</t>
  </si>
  <si>
    <t>30 08 17</t>
  </si>
  <si>
    <t>37 11 11</t>
  </si>
  <si>
    <t>39 10 23</t>
  </si>
  <si>
    <t>40 01 10</t>
  </si>
  <si>
    <t>29 06 13</t>
  </si>
  <si>
    <t>38 10 23</t>
  </si>
  <si>
    <t>40 00 08</t>
  </si>
  <si>
    <t>40 00 13</t>
  </si>
  <si>
    <t>29 08 20</t>
  </si>
  <si>
    <t>41 04 06</t>
  </si>
  <si>
    <t>41 02 00</t>
  </si>
  <si>
    <t>41 02 09</t>
  </si>
  <si>
    <t>29 03 07</t>
  </si>
  <si>
    <t>41 09 01</t>
  </si>
  <si>
    <t>31 03 01</t>
  </si>
  <si>
    <t>33 04 06</t>
  </si>
  <si>
    <t>22 04 03</t>
  </si>
  <si>
    <t>29 03 17</t>
  </si>
  <si>
    <t xml:space="preserve"> 32 00 04  </t>
  </si>
  <si>
    <t xml:space="preserve"> 35 04 23  </t>
  </si>
  <si>
    <t xml:space="preserve"> 30 11 28  </t>
  </si>
  <si>
    <t>30 11 06</t>
  </si>
  <si>
    <t xml:space="preserve"> 33 04 08  </t>
  </si>
  <si>
    <t xml:space="preserve"> 33 02 29  </t>
  </si>
  <si>
    <t>18 07 22</t>
  </si>
  <si>
    <t>29 05 03</t>
  </si>
  <si>
    <t xml:space="preserve"> 38 03 25  </t>
  </si>
  <si>
    <t xml:space="preserve"> 29 05 27  </t>
  </si>
  <si>
    <t xml:space="preserve"> 32 11 15  </t>
  </si>
  <si>
    <t xml:space="preserve"> 41 09 24  </t>
  </si>
  <si>
    <t xml:space="preserve"> 29 08 03  </t>
  </si>
  <si>
    <t xml:space="preserve"> 27 09 01  </t>
  </si>
  <si>
    <t xml:space="preserve"> 28 10 29  </t>
  </si>
  <si>
    <t>06 09 29</t>
  </si>
  <si>
    <t>1:1,29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</si>
  <si>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30.09.2021. (PRVI REZULTATI)</t>
    </r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</si>
  <si>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</si>
  <si>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</si>
  <si>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kolovoz 2021. (izvor: DZS)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</si>
</sst>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9" fillId="0" borderId="0" xfId="0" applyNumberFormat="1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38176</c:v>
                </c:pt>
                <c:pt idx="1">
                  <c:v>40305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41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1:1,29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30.09.2021. (PRVI REZULTATI)</c:v>
                </c:pt>
                <c:pt idx="1">
                  <c:v>Broj korisnika mirovine za rujan 2021. (isplata u listopadu 2021.)</c:v>
                </c:pt>
                <c:pt idx="2">
                  <c:v>Registrirana nezaposlenost krajem rujna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1600410</c:v>
                </c:pt>
                <c:pt idx="1">
                  <c:v>1237578</c:v>
                </c:pt>
                <c:pt idx="2">
                  <c:v>119094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30.09.2021. (PRVI REZULTATI)</c:v>
                </c:pt>
                <c:pt idx="1">
                  <c:v>Broj korisnika mirovine za rujan 2021. (isplata u listopadu 2021.)</c:v>
                </c:pt>
                <c:pt idx="2">
                  <c:v>Registrirana nezaposlenost krajem rujna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2972.64</c:v>
                </c:pt>
                <c:pt idx="1">
                  <c:v>3082.0538929924851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2972.64</c:v>
                </c:pt>
                <c:pt idx="1">
                  <c:v>3082.0538929924851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41.762292778870467</c:v>
                </c:pt>
                <c:pt idx="1">
                  <c:v>43.299436541057673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3047</c:v>
                </c:pt>
                <c:pt idx="1">
                  <c:v>19691</c:v>
                </c:pt>
                <c:pt idx="2">
                  <c:v>85226</c:v>
                </c:pt>
                <c:pt idx="3">
                  <c:v>129397</c:v>
                </c:pt>
                <c:pt idx="4">
                  <c:v>188398</c:v>
                </c:pt>
                <c:pt idx="5">
                  <c:v>134894</c:v>
                </c:pt>
                <c:pt idx="6">
                  <c:v>131440</c:v>
                </c:pt>
                <c:pt idx="7">
                  <c:v>81356</c:v>
                </c:pt>
                <c:pt idx="8">
                  <c:v>64560</c:v>
                </c:pt>
                <c:pt idx="9">
                  <c:v>42713</c:v>
                </c:pt>
                <c:pt idx="10">
                  <c:v>44050</c:v>
                </c:pt>
                <c:pt idx="11">
                  <c:v>20661</c:v>
                </c:pt>
                <c:pt idx="12">
                  <c:v>7927</c:v>
                </c:pt>
                <c:pt idx="13">
                  <c:v>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101</c:v>
                </c:pt>
                <c:pt idx="1">
                  <c:v>8107</c:v>
                </c:pt>
                <c:pt idx="2">
                  <c:v>7341</c:v>
                </c:pt>
                <c:pt idx="3">
                  <c:v>11734</c:v>
                </c:pt>
                <c:pt idx="4">
                  <c:v>52736</c:v>
                </c:pt>
                <c:pt idx="5">
                  <c:v>29069</c:v>
                </c:pt>
                <c:pt idx="6">
                  <c:v>40453</c:v>
                </c:pt>
                <c:pt idx="7">
                  <c:v>23892</c:v>
                </c:pt>
                <c:pt idx="8">
                  <c:v>18750</c:v>
                </c:pt>
                <c:pt idx="9">
                  <c:v>10902</c:v>
                </c:pt>
                <c:pt idx="10">
                  <c:v>11030</c:v>
                </c:pt>
                <c:pt idx="11">
                  <c:v>5176</c:v>
                </c:pt>
                <c:pt idx="12">
                  <c:v>1974</c:v>
                </c:pt>
                <c:pt idx="13">
                  <c:v>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2946</c:v>
                </c:pt>
                <c:pt idx="1">
                  <c:v>11584</c:v>
                </c:pt>
                <c:pt idx="2">
                  <c:v>77885</c:v>
                </c:pt>
                <c:pt idx="3">
                  <c:v>117663</c:v>
                </c:pt>
                <c:pt idx="4">
                  <c:v>135662</c:v>
                </c:pt>
                <c:pt idx="5">
                  <c:v>105825</c:v>
                </c:pt>
                <c:pt idx="6">
                  <c:v>90987</c:v>
                </c:pt>
                <c:pt idx="7">
                  <c:v>57464</c:v>
                </c:pt>
                <c:pt idx="8">
                  <c:v>45810</c:v>
                </c:pt>
                <c:pt idx="9">
                  <c:v>31811</c:v>
                </c:pt>
                <c:pt idx="10">
                  <c:v>33020</c:v>
                </c:pt>
                <c:pt idx="11">
                  <c:v>15485</c:v>
                </c:pt>
                <c:pt idx="12">
                  <c:v>5953</c:v>
                </c:pt>
                <c:pt idx="13">
                  <c:v>8020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7869</c:v>
                </c:pt>
                <c:pt idx="1">
                  <c:v>8953</c:v>
                </c:pt>
                <c:pt idx="2">
                  <c:v>616</c:v>
                </c:pt>
                <c:pt idx="3">
                  <c:v>169</c:v>
                </c:pt>
                <c:pt idx="4" formatCode="0">
                  <c:v>15905</c:v>
                </c:pt>
                <c:pt idx="5">
                  <c:v>2839</c:v>
                </c:pt>
                <c:pt idx="6">
                  <c:v>2457</c:v>
                </c:pt>
                <c:pt idx="7">
                  <c:v>70785</c:v>
                </c:pt>
                <c:pt idx="8">
                  <c:v>50039</c:v>
                </c:pt>
                <c:pt idx="9">
                  <c:v>4519</c:v>
                </c:pt>
                <c:pt idx="10">
                  <c:v>159</c:v>
                </c:pt>
                <c:pt idx="11">
                  <c:v>7063</c:v>
                </c:pt>
                <c:pt idx="12">
                  <c:v>685</c:v>
                </c:pt>
                <c:pt idx="13">
                  <c:v>76</c:v>
                </c:pt>
                <c:pt idx="14">
                  <c:v>27</c:v>
                </c:pt>
                <c:pt idx="15">
                  <c:v>128</c:v>
                </c:pt>
                <c:pt idx="16">
                  <c:v>245</c:v>
                </c:pt>
                <c:pt idx="17">
                  <c:v>852</c:v>
                </c:pt>
                <c:pt idx="18">
                  <c:v>200</c:v>
                </c:pt>
                <c:pt idx="19">
                  <c:v>6773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4591.91</c:v>
                </c:pt>
                <c:pt idx="1">
                  <c:v>4497.2</c:v>
                </c:pt>
                <c:pt idx="2">
                  <c:v>4343.22</c:v>
                </c:pt>
                <c:pt idx="3">
                  <c:v>5278.66</c:v>
                </c:pt>
                <c:pt idx="4">
                  <c:v>4079.86</c:v>
                </c:pt>
                <c:pt idx="5">
                  <c:v>2634.88</c:v>
                </c:pt>
                <c:pt idx="6">
                  <c:v>4136.26</c:v>
                </c:pt>
                <c:pt idx="7">
                  <c:v>6173.21</c:v>
                </c:pt>
                <c:pt idx="8">
                  <c:v>2955.94</c:v>
                </c:pt>
                <c:pt idx="9">
                  <c:v>3420.58</c:v>
                </c:pt>
                <c:pt idx="10">
                  <c:v>3428.54</c:v>
                </c:pt>
                <c:pt idx="11">
                  <c:v>3049.56</c:v>
                </c:pt>
                <c:pt idx="12">
                  <c:v>10554.83</c:v>
                </c:pt>
                <c:pt idx="13">
                  <c:v>3602.33</c:v>
                </c:pt>
                <c:pt idx="14">
                  <c:v>3910.78</c:v>
                </c:pt>
                <c:pt idx="15">
                  <c:v>9453.32</c:v>
                </c:pt>
                <c:pt idx="16">
                  <c:v>4129.17</c:v>
                </c:pt>
                <c:pt idx="17">
                  <c:v>3342.25</c:v>
                </c:pt>
                <c:pt idx="18">
                  <c:v>2203.7600000000002</c:v>
                </c:pt>
                <c:pt idx="19">
                  <c:v>3482.08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N40" sqref="N40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21" customHeight="1" x14ac:dyDescent="0.25">
      <c r="A1" s="181" t="s">
        <v>148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24" s="1" customFormat="1" ht="14.45" customHeight="1" x14ac:dyDescent="0.2">
      <c r="A2" s="182" t="s">
        <v>8</v>
      </c>
      <c r="B2" s="176" t="s">
        <v>9</v>
      </c>
      <c r="C2" s="177" t="s">
        <v>95</v>
      </c>
      <c r="D2" s="176" t="s">
        <v>90</v>
      </c>
      <c r="E2" s="169" t="s">
        <v>91</v>
      </c>
      <c r="F2" s="179" t="s">
        <v>0</v>
      </c>
      <c r="G2" s="179"/>
      <c r="H2" s="179"/>
      <c r="I2" s="179"/>
      <c r="J2" s="179"/>
      <c r="K2" s="179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82"/>
      <c r="B3" s="176"/>
      <c r="C3" s="177"/>
      <c r="D3" s="176"/>
      <c r="E3" s="170"/>
      <c r="F3" s="81" t="s">
        <v>10</v>
      </c>
      <c r="G3" s="119" t="s">
        <v>96</v>
      </c>
      <c r="H3" s="81" t="s">
        <v>90</v>
      </c>
      <c r="I3" s="119" t="s">
        <v>91</v>
      </c>
      <c r="J3" s="120" t="s">
        <v>97</v>
      </c>
      <c r="K3" s="113" t="s">
        <v>92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8" t="s">
        <v>89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496935</v>
      </c>
      <c r="C5" s="29">
        <v>2847.18</v>
      </c>
      <c r="D5" s="30" t="s">
        <v>149</v>
      </c>
      <c r="E5" s="30" t="s">
        <v>111</v>
      </c>
      <c r="F5" s="130">
        <v>405172</v>
      </c>
      <c r="G5" s="31">
        <v>3305.74</v>
      </c>
      <c r="H5" s="32" t="s">
        <v>165</v>
      </c>
      <c r="I5" s="33" t="s">
        <v>111</v>
      </c>
      <c r="J5" s="34">
        <f t="shared" ref="J5:J14" si="0">G5/$C$50*100</f>
        <v>46.441978083731385</v>
      </c>
      <c r="K5" s="34">
        <f>F5/$F$14*100</f>
        <v>42.0974104978581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41733</v>
      </c>
      <c r="C6" s="36">
        <v>3773.96</v>
      </c>
      <c r="D6" s="37" t="s">
        <v>150</v>
      </c>
      <c r="E6" s="37" t="s">
        <v>130</v>
      </c>
      <c r="F6" s="131">
        <v>36658</v>
      </c>
      <c r="G6" s="38">
        <v>3971.6</v>
      </c>
      <c r="H6" s="39" t="s">
        <v>166</v>
      </c>
      <c r="I6" s="40" t="s">
        <v>112</v>
      </c>
      <c r="J6" s="41">
        <f t="shared" si="0"/>
        <v>55.796572070806405</v>
      </c>
      <c r="K6" s="41">
        <f>F6/$F$14*100</f>
        <v>3.8087697916699135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391</v>
      </c>
      <c r="B7" s="123">
        <v>80797</v>
      </c>
      <c r="C7" s="36">
        <v>2512.79</v>
      </c>
      <c r="D7" s="37" t="s">
        <v>151</v>
      </c>
      <c r="E7" s="37" t="s">
        <v>106</v>
      </c>
      <c r="F7" s="131">
        <v>69804</v>
      </c>
      <c r="G7" s="38">
        <v>2829.93</v>
      </c>
      <c r="H7" s="39" t="s">
        <v>167</v>
      </c>
      <c r="I7" s="40" t="s">
        <v>120</v>
      </c>
      <c r="J7" s="41">
        <f t="shared" si="0"/>
        <v>39.757375667322279</v>
      </c>
      <c r="K7" s="41">
        <f t="shared" ref="K7:K13" si="1">F7/$F$14*100</f>
        <v>7.2526424392418205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619465</v>
      </c>
      <c r="C8" s="43">
        <v>2866</v>
      </c>
      <c r="D8" s="44" t="s">
        <v>152</v>
      </c>
      <c r="E8" s="44" t="s">
        <v>99</v>
      </c>
      <c r="F8" s="132">
        <v>511634</v>
      </c>
      <c r="G8" s="45">
        <v>3288.53</v>
      </c>
      <c r="H8" s="46" t="s">
        <v>168</v>
      </c>
      <c r="I8" s="47" t="s">
        <v>106</v>
      </c>
      <c r="J8" s="80">
        <f t="shared" si="0"/>
        <v>46.200196684461929</v>
      </c>
      <c r="K8" s="80">
        <f t="shared" si="1"/>
        <v>53.158822728769827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205898</v>
      </c>
      <c r="C9" s="36">
        <v>2747.04</v>
      </c>
      <c r="D9" s="37" t="s">
        <v>153</v>
      </c>
      <c r="E9" s="37" t="s">
        <v>163</v>
      </c>
      <c r="F9" s="131">
        <v>169545</v>
      </c>
      <c r="G9" s="38">
        <v>3057.08</v>
      </c>
      <c r="H9" s="39" t="s">
        <v>169</v>
      </c>
      <c r="I9" s="40" t="s">
        <v>133</v>
      </c>
      <c r="J9" s="41">
        <f t="shared" si="0"/>
        <v>42.948581062096089</v>
      </c>
      <c r="K9" s="41">
        <f t="shared" si="1"/>
        <v>17.61574211164481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353</v>
      </c>
      <c r="C10" s="36">
        <v>2999.11</v>
      </c>
      <c r="D10" s="37" t="s">
        <v>154</v>
      </c>
      <c r="E10" s="37" t="s">
        <v>131</v>
      </c>
      <c r="F10" s="131">
        <v>345</v>
      </c>
      <c r="G10" s="38">
        <v>3010.23</v>
      </c>
      <c r="H10" s="39" t="s">
        <v>154</v>
      </c>
      <c r="I10" s="40" t="s">
        <v>131</v>
      </c>
      <c r="J10" s="41">
        <f t="shared" si="0"/>
        <v>42.290390559145827</v>
      </c>
      <c r="K10" s="41">
        <f t="shared" si="1"/>
        <v>3.5845533802338375E-2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825716</v>
      </c>
      <c r="C11" s="43">
        <v>2836.4</v>
      </c>
      <c r="D11" s="44" t="s">
        <v>155</v>
      </c>
      <c r="E11" s="44" t="s">
        <v>132</v>
      </c>
      <c r="F11" s="132">
        <v>681524</v>
      </c>
      <c r="G11" s="45">
        <v>3230.81</v>
      </c>
      <c r="H11" s="46" t="s">
        <v>170</v>
      </c>
      <c r="I11" s="47" t="s">
        <v>113</v>
      </c>
      <c r="J11" s="80">
        <f t="shared" si="0"/>
        <v>45.389294745715084</v>
      </c>
      <c r="K11" s="80">
        <f t="shared" si="1"/>
        <v>70.810410374216985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16</v>
      </c>
      <c r="B12" s="123">
        <v>103653</v>
      </c>
      <c r="C12" s="36">
        <v>2142.4899999999998</v>
      </c>
      <c r="D12" s="37" t="s">
        <v>156</v>
      </c>
      <c r="E12" s="37" t="s">
        <v>164</v>
      </c>
      <c r="F12" s="131">
        <v>97872</v>
      </c>
      <c r="G12" s="38">
        <v>2239.2800000000002</v>
      </c>
      <c r="H12" s="39" t="s">
        <v>171</v>
      </c>
      <c r="I12" s="40" t="s">
        <v>119</v>
      </c>
      <c r="J12" s="41">
        <f t="shared" si="0"/>
        <v>31.45939870750211</v>
      </c>
      <c r="K12" s="41">
        <f t="shared" si="1"/>
        <v>10.168910389282496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214746</v>
      </c>
      <c r="C13" s="36">
        <v>2143.1799999999998</v>
      </c>
      <c r="D13" s="37" t="s">
        <v>157</v>
      </c>
      <c r="E13" s="37" t="s">
        <v>132</v>
      </c>
      <c r="F13" s="131">
        <v>183067</v>
      </c>
      <c r="G13" s="38">
        <v>2403.59</v>
      </c>
      <c r="H13" s="39" t="s">
        <v>172</v>
      </c>
      <c r="I13" s="40" t="s">
        <v>175</v>
      </c>
      <c r="J13" s="41">
        <f t="shared" si="0"/>
        <v>33.767771846024161</v>
      </c>
      <c r="K13" s="41">
        <f t="shared" si="1"/>
        <v>19.02067923650052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1144115</v>
      </c>
      <c r="C14" s="51">
        <v>2643.42</v>
      </c>
      <c r="D14" s="52" t="s">
        <v>158</v>
      </c>
      <c r="E14" s="52" t="s">
        <v>124</v>
      </c>
      <c r="F14" s="125">
        <v>962463</v>
      </c>
      <c r="G14" s="51">
        <v>2972.64</v>
      </c>
      <c r="H14" s="52" t="s">
        <v>173</v>
      </c>
      <c r="I14" s="52" t="s">
        <v>134</v>
      </c>
      <c r="J14" s="53">
        <f t="shared" si="0"/>
        <v>41.762292778870467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85</v>
      </c>
      <c r="B15" s="126">
        <v>107035</v>
      </c>
      <c r="C15" s="20">
        <v>4062.68</v>
      </c>
      <c r="D15" s="21" t="s">
        <v>159</v>
      </c>
      <c r="E15" s="22" t="s">
        <v>117</v>
      </c>
      <c r="F15" s="126">
        <v>84362</v>
      </c>
      <c r="G15" s="20">
        <v>4888.9399999999996</v>
      </c>
      <c r="H15" s="21" t="s">
        <v>174</v>
      </c>
      <c r="I15" s="22" t="s">
        <v>109</v>
      </c>
      <c r="J15" s="23">
        <f>G15/C50*100</f>
        <v>68.684180949704967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86</v>
      </c>
      <c r="B16" s="127">
        <v>210245</v>
      </c>
      <c r="C16" s="24">
        <v>3697.62</v>
      </c>
      <c r="D16" s="25" t="s">
        <v>160</v>
      </c>
      <c r="E16" s="26" t="s">
        <v>113</v>
      </c>
      <c r="F16" s="127">
        <v>169465</v>
      </c>
      <c r="G16" s="24">
        <v>4308.7299999999996</v>
      </c>
      <c r="H16" s="25" t="s">
        <v>176</v>
      </c>
      <c r="I16" s="26" t="s">
        <v>118</v>
      </c>
      <c r="J16" s="27">
        <f>G16/C50*100</f>
        <v>60.532874402922168</v>
      </c>
      <c r="K16" s="27">
        <f>F16/F14*100</f>
        <v>17.607430103806585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18</v>
      </c>
      <c r="B17" s="128">
        <v>271404</v>
      </c>
      <c r="C17" s="4">
        <v>1782.66</v>
      </c>
      <c r="D17" s="5" t="s">
        <v>161</v>
      </c>
      <c r="E17" s="6" t="s">
        <v>98</v>
      </c>
      <c r="F17" s="128">
        <v>232733</v>
      </c>
      <c r="G17" s="4">
        <v>1950.3054944077548</v>
      </c>
      <c r="H17" s="5" t="s">
        <v>177</v>
      </c>
      <c r="I17" s="6" t="s">
        <v>98</v>
      </c>
      <c r="J17" s="10">
        <f>G17/C50*100</f>
        <v>27.399627625846513</v>
      </c>
      <c r="K17" s="10">
        <f>F17/F14*100</f>
        <v>24.180981502665556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15.95" customHeight="1" x14ac:dyDescent="0.2">
      <c r="A18" s="55" t="s">
        <v>19</v>
      </c>
      <c r="B18" s="129">
        <v>1747</v>
      </c>
      <c r="C18" s="7">
        <v>7493.72</v>
      </c>
      <c r="D18" s="9" t="s">
        <v>162</v>
      </c>
      <c r="E18" s="8" t="s">
        <v>98</v>
      </c>
      <c r="F18" s="129">
        <v>1603</v>
      </c>
      <c r="G18" s="7">
        <v>7855.67</v>
      </c>
      <c r="H18" s="9" t="s">
        <v>178</v>
      </c>
      <c r="I18" s="8" t="s">
        <v>98</v>
      </c>
      <c r="J18" s="11">
        <f>G18/C50*100</f>
        <v>110.36344478786175</v>
      </c>
      <c r="K18" s="11">
        <f>F18/F14*100</f>
        <v>0.1665518570584012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27" customHeight="1" x14ac:dyDescent="0.25">
      <c r="A19" s="180" t="s">
        <v>392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57"/>
    </row>
    <row r="20" spans="1:26" s="1" customFormat="1" ht="15.75" customHeight="1" x14ac:dyDescent="0.2">
      <c r="A20" s="183" t="s">
        <v>8</v>
      </c>
      <c r="B20" s="169" t="str">
        <f>B2</f>
        <v>Broj 
korisnika</v>
      </c>
      <c r="C20" s="167" t="str">
        <f>C2</f>
        <v>Prosječna 
netomirovina</v>
      </c>
      <c r="D20" s="169" t="str">
        <f>D2</f>
        <v>Prosječan mirovinski staž
(gg mm dd)</v>
      </c>
      <c r="E20" s="169" t="str">
        <f>E2</f>
        <v>Prosječna dob
(gg mm)</v>
      </c>
      <c r="F20" s="179" t="s">
        <v>0</v>
      </c>
      <c r="G20" s="179"/>
      <c r="H20" s="179"/>
      <c r="I20" s="179"/>
      <c r="J20" s="179"/>
      <c r="K20" s="179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5.099999999999994" customHeight="1" x14ac:dyDescent="0.2">
      <c r="A21" s="184"/>
      <c r="B21" s="170"/>
      <c r="C21" s="168"/>
      <c r="D21" s="170"/>
      <c r="E21" s="170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93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73" t="s">
        <v>107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17305</v>
      </c>
      <c r="C23" s="29">
        <v>2661.94</v>
      </c>
      <c r="D23" s="30" t="s">
        <v>179</v>
      </c>
      <c r="E23" s="30" t="s">
        <v>125</v>
      </c>
      <c r="F23" s="130">
        <v>13266</v>
      </c>
      <c r="G23" s="31">
        <v>3245.95</v>
      </c>
      <c r="H23" s="32" t="s">
        <v>190</v>
      </c>
      <c r="I23" s="33" t="s">
        <v>121</v>
      </c>
      <c r="J23" s="34">
        <f t="shared" ref="J23:J31" si="2">G23/$C$50*100</f>
        <v>45.60199494239955</v>
      </c>
      <c r="K23" s="34">
        <f>F23/$F$31*100</f>
        <v>42.603892350183052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4543</v>
      </c>
      <c r="C24" s="36">
        <v>3537.77</v>
      </c>
      <c r="D24" s="37" t="s">
        <v>180</v>
      </c>
      <c r="E24" s="37" t="s">
        <v>114</v>
      </c>
      <c r="F24" s="131">
        <v>4104</v>
      </c>
      <c r="G24" s="38">
        <v>3686.24</v>
      </c>
      <c r="H24" s="39" t="s">
        <v>191</v>
      </c>
      <c r="I24" s="40" t="s">
        <v>114</v>
      </c>
      <c r="J24" s="41">
        <f t="shared" si="2"/>
        <v>51.787580781118294</v>
      </c>
      <c r="K24" s="41">
        <f>F24/$F$31*100</f>
        <v>13.180037253516602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21848</v>
      </c>
      <c r="C25" s="43">
        <v>2844.06</v>
      </c>
      <c r="D25" s="44" t="s">
        <v>135</v>
      </c>
      <c r="E25" s="44" t="s">
        <v>126</v>
      </c>
      <c r="F25" s="132">
        <v>17370</v>
      </c>
      <c r="G25" s="45">
        <v>3349.98</v>
      </c>
      <c r="H25" s="46" t="s">
        <v>192</v>
      </c>
      <c r="I25" s="47" t="s">
        <v>129</v>
      </c>
      <c r="J25" s="80">
        <f t="shared" si="2"/>
        <v>47.063500983422308</v>
      </c>
      <c r="K25" s="80">
        <f t="shared" ref="K25:K30" si="3">F25/$F$31*100</f>
        <v>55.783929603699654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5630</v>
      </c>
      <c r="C26" s="36">
        <v>2885.26</v>
      </c>
      <c r="D26" s="37" t="s">
        <v>181</v>
      </c>
      <c r="E26" s="37" t="s">
        <v>187</v>
      </c>
      <c r="F26" s="131">
        <v>4927</v>
      </c>
      <c r="G26" s="38">
        <v>3106.43</v>
      </c>
      <c r="H26" s="39" t="s">
        <v>193</v>
      </c>
      <c r="I26" s="40" t="s">
        <v>122</v>
      </c>
      <c r="J26" s="41">
        <f t="shared" si="2"/>
        <v>43.641893790390554</v>
      </c>
      <c r="K26" s="41">
        <f t="shared" si="3"/>
        <v>15.823110026334383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12</v>
      </c>
      <c r="C27" s="36">
        <v>3052.03</v>
      </c>
      <c r="D27" s="37" t="s">
        <v>182</v>
      </c>
      <c r="E27" s="37" t="s">
        <v>188</v>
      </c>
      <c r="F27" s="131">
        <v>12</v>
      </c>
      <c r="G27" s="38">
        <v>3052.03</v>
      </c>
      <c r="H27" s="39" t="s">
        <v>182</v>
      </c>
      <c r="I27" s="40" t="s">
        <v>188</v>
      </c>
      <c r="J27" s="41">
        <f t="shared" si="2"/>
        <v>42.877634166900819</v>
      </c>
      <c r="K27" s="41">
        <f t="shared" si="3"/>
        <v>3.8538120624317558E-2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27490</v>
      </c>
      <c r="C28" s="43">
        <v>2852.59</v>
      </c>
      <c r="D28" s="44" t="s">
        <v>183</v>
      </c>
      <c r="E28" s="44" t="s">
        <v>110</v>
      </c>
      <c r="F28" s="132">
        <v>22309</v>
      </c>
      <c r="G28" s="45">
        <v>3296.03</v>
      </c>
      <c r="H28" s="46" t="s">
        <v>194</v>
      </c>
      <c r="I28" s="47" t="s">
        <v>115</v>
      </c>
      <c r="J28" s="80">
        <f t="shared" si="2"/>
        <v>46.305563360494524</v>
      </c>
      <c r="K28" s="80">
        <f t="shared" si="3"/>
        <v>71.645577750658362</v>
      </c>
      <c r="L28" s="109"/>
      <c r="M28" s="138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</row>
    <row r="29" spans="1:26" s="1" customFormat="1" ht="12" customHeight="1" x14ac:dyDescent="0.2">
      <c r="A29" s="48" t="s">
        <v>16</v>
      </c>
      <c r="B29" s="123">
        <v>1699</v>
      </c>
      <c r="C29" s="36">
        <v>2056.7600000000002</v>
      </c>
      <c r="D29" s="37" t="s">
        <v>184</v>
      </c>
      <c r="E29" s="37" t="s">
        <v>189</v>
      </c>
      <c r="F29" s="131">
        <v>1507</v>
      </c>
      <c r="G29" s="38">
        <v>2244.77</v>
      </c>
      <c r="H29" s="39" t="s">
        <v>195</v>
      </c>
      <c r="I29" s="40" t="s">
        <v>198</v>
      </c>
      <c r="J29" s="41">
        <f t="shared" si="2"/>
        <v>31.536527114357966</v>
      </c>
      <c r="K29" s="41">
        <f t="shared" si="3"/>
        <v>4.8397456484038797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8987</v>
      </c>
      <c r="C30" s="36">
        <v>2243.89</v>
      </c>
      <c r="D30" s="37" t="s">
        <v>185</v>
      </c>
      <c r="E30" s="37" t="s">
        <v>127</v>
      </c>
      <c r="F30" s="131">
        <v>7322</v>
      </c>
      <c r="G30" s="38">
        <v>2602.4299999999998</v>
      </c>
      <c r="H30" s="39" t="s">
        <v>196</v>
      </c>
      <c r="I30" s="40" t="s">
        <v>199</v>
      </c>
      <c r="J30" s="41">
        <f t="shared" si="2"/>
        <v>36.56125316100028</v>
      </c>
      <c r="K30" s="41">
        <f t="shared" si="3"/>
        <v>23.514676600937761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38176</v>
      </c>
      <c r="C31" s="51">
        <v>2673.8781897003355</v>
      </c>
      <c r="D31" s="52" t="s">
        <v>186</v>
      </c>
      <c r="E31" s="52" t="s">
        <v>128</v>
      </c>
      <c r="F31" s="125">
        <v>31138</v>
      </c>
      <c r="G31" s="51">
        <v>3082.0538929924851</v>
      </c>
      <c r="H31" s="52" t="s">
        <v>197</v>
      </c>
      <c r="I31" s="52" t="s">
        <v>136</v>
      </c>
      <c r="J31" s="53">
        <f t="shared" si="2"/>
        <v>43.299436541057673</v>
      </c>
      <c r="K31" s="53"/>
      <c r="L31" s="109">
        <v>34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71" t="s">
        <v>100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74" t="s">
        <v>39</v>
      </c>
      <c r="B34" s="176" t="s">
        <v>9</v>
      </c>
      <c r="C34" s="177" t="s">
        <v>95</v>
      </c>
      <c r="D34" s="166" t="s">
        <v>80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75"/>
      <c r="B35" s="176"/>
      <c r="C35" s="177"/>
      <c r="D35" s="166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94" t="s">
        <v>108</v>
      </c>
      <c r="B36" s="194"/>
      <c r="C36" s="194"/>
      <c r="D36" s="194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26865</v>
      </c>
      <c r="C37" s="57">
        <v>2608.19</v>
      </c>
      <c r="D37" s="58" t="s">
        <v>200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3655</v>
      </c>
      <c r="C38" s="60">
        <v>2327.69</v>
      </c>
      <c r="D38" s="61" t="s">
        <v>201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9785</v>
      </c>
      <c r="C39" s="60">
        <v>2236.6799999999998</v>
      </c>
      <c r="D39" s="61" t="s">
        <v>202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38</v>
      </c>
      <c r="B40" s="135">
        <v>40305</v>
      </c>
      <c r="C40" s="63">
        <v>2492.5603547946903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95" t="s">
        <v>78</v>
      </c>
      <c r="B41" s="195"/>
      <c r="C41" s="195"/>
      <c r="D41" s="195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8.1" customHeight="1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65" customFormat="1" ht="20.25" customHeight="1" x14ac:dyDescent="0.25">
      <c r="A43" s="188" t="s">
        <v>390</v>
      </c>
      <c r="B43" s="189"/>
      <c r="C43" s="197">
        <v>1600410</v>
      </c>
      <c r="D43" s="197"/>
      <c r="L43" s="136"/>
      <c r="M43" s="140"/>
      <c r="N43" s="140"/>
      <c r="O43" s="140"/>
      <c r="P43" s="140"/>
      <c r="Q43" s="136"/>
      <c r="R43" s="140"/>
      <c r="S43" s="140"/>
      <c r="T43" s="140"/>
      <c r="U43" s="140"/>
      <c r="V43" s="140"/>
      <c r="W43" s="140"/>
      <c r="X43" s="140"/>
    </row>
    <row r="44" spans="1:24" s="65" customFormat="1" ht="20.25" customHeight="1" x14ac:dyDescent="0.25">
      <c r="A44" s="188" t="s">
        <v>203</v>
      </c>
      <c r="B44" s="189"/>
      <c r="C44" s="197">
        <v>1237578</v>
      </c>
      <c r="D44" s="197"/>
      <c r="L44" s="136"/>
      <c r="M44" s="140"/>
      <c r="N44" s="140"/>
      <c r="O44" s="140"/>
      <c r="P44" s="140"/>
      <c r="Q44" s="136"/>
      <c r="R44" s="140"/>
      <c r="S44" s="140"/>
      <c r="T44" s="140"/>
      <c r="U44" s="140"/>
      <c r="V44" s="140"/>
      <c r="W44" s="140"/>
      <c r="X44" s="140"/>
    </row>
    <row r="45" spans="1:24" s="65" customFormat="1" ht="15.95" customHeight="1" x14ac:dyDescent="0.25">
      <c r="A45" s="188" t="s">
        <v>116</v>
      </c>
      <c r="B45" s="189"/>
      <c r="C45" s="196" t="s">
        <v>389</v>
      </c>
      <c r="D45" s="196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3" t="s">
        <v>204</v>
      </c>
      <c r="B46" s="164"/>
      <c r="C46" s="192">
        <v>137019</v>
      </c>
      <c r="D46" s="193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2.5" customHeight="1" x14ac:dyDescent="0.25">
      <c r="A47" s="198" t="s">
        <v>205</v>
      </c>
      <c r="B47" s="199"/>
      <c r="C47" s="192">
        <v>265174</v>
      </c>
      <c r="D47" s="193"/>
      <c r="L47" s="136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3" t="s">
        <v>206</v>
      </c>
      <c r="B48" s="162"/>
      <c r="C48" s="192">
        <v>5497</v>
      </c>
      <c r="D48" s="193"/>
      <c r="L48" s="136"/>
      <c r="M48" s="140"/>
      <c r="N48" s="165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59" t="s">
        <v>207</v>
      </c>
      <c r="B49" s="160"/>
      <c r="C49" s="192">
        <v>119094</v>
      </c>
      <c r="D49" s="193"/>
      <c r="L49" s="136"/>
      <c r="M49" s="140"/>
      <c r="N49" s="140"/>
      <c r="O49" s="140"/>
      <c r="P49" s="140"/>
      <c r="Q49" s="136"/>
      <c r="R49" s="140"/>
      <c r="S49" s="140"/>
      <c r="T49" s="140"/>
      <c r="U49" s="140"/>
      <c r="V49" s="140"/>
      <c r="W49" s="140"/>
      <c r="X49" s="140"/>
    </row>
    <row r="50" spans="1:24" s="65" customFormat="1" ht="15.95" customHeight="1" x14ac:dyDescent="0.25">
      <c r="A50" s="190" t="s">
        <v>393</v>
      </c>
      <c r="B50" s="191"/>
      <c r="C50" s="215">
        <v>7118</v>
      </c>
      <c r="D50" s="215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18" customHeight="1" x14ac:dyDescent="0.25">
      <c r="A51" s="188" t="s">
        <v>147</v>
      </c>
      <c r="B51" s="189"/>
      <c r="C51" s="185">
        <v>71.53</v>
      </c>
      <c r="D51" s="185"/>
      <c r="L51" s="136"/>
      <c r="M51" s="140"/>
      <c r="N51" s="140"/>
      <c r="O51" s="140"/>
      <c r="P51" s="140"/>
      <c r="Q51" s="136">
        <f>C43/C44</f>
        <v>1.2931790965902754</v>
      </c>
      <c r="R51" s="140"/>
      <c r="S51" s="140"/>
      <c r="T51" s="140"/>
      <c r="U51" s="140"/>
      <c r="V51" s="140"/>
      <c r="W51" s="140"/>
      <c r="X51" s="140"/>
    </row>
    <row r="52" spans="1:24" s="65" customFormat="1" ht="18" customHeight="1" x14ac:dyDescent="0.25">
      <c r="A52" s="188" t="s">
        <v>104</v>
      </c>
      <c r="B52" s="189"/>
      <c r="C52" s="185">
        <v>42.63</v>
      </c>
      <c r="D52" s="185"/>
      <c r="L52" s="136"/>
      <c r="M52" s="140"/>
      <c r="N52" s="140"/>
      <c r="O52" s="140"/>
      <c r="P52" s="140"/>
      <c r="Q52" s="136"/>
      <c r="R52" s="140"/>
      <c r="S52" s="140"/>
      <c r="T52" s="140"/>
      <c r="U52" s="140"/>
      <c r="V52" s="140"/>
      <c r="W52" s="140"/>
      <c r="X52" s="140"/>
    </row>
    <row r="53" spans="1:24" s="1" customFormat="1" ht="31.5" customHeight="1" x14ac:dyDescent="0.2">
      <c r="A53" s="186" t="s">
        <v>105</v>
      </c>
      <c r="B53" s="187"/>
      <c r="C53" s="185">
        <v>44.23</v>
      </c>
      <c r="D53" s="185"/>
      <c r="E53" s="65"/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R20" sqref="R20:S20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201" t="s">
        <v>79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07" t="s">
        <v>208</v>
      </c>
      <c r="J2" s="207"/>
      <c r="K2" s="207"/>
      <c r="L2" s="207"/>
      <c r="M2" s="207"/>
    </row>
    <row r="3" spans="1:16" ht="30.75" customHeight="1" x14ac:dyDescent="0.25">
      <c r="A3" s="202" t="s">
        <v>20</v>
      </c>
      <c r="B3" s="204" t="s">
        <v>21</v>
      </c>
      <c r="C3" s="205"/>
      <c r="D3" s="206"/>
      <c r="E3" s="204" t="s">
        <v>81</v>
      </c>
      <c r="F3" s="205"/>
      <c r="G3" s="206"/>
      <c r="H3" s="204" t="s">
        <v>82</v>
      </c>
      <c r="I3" s="205"/>
      <c r="J3" s="206"/>
      <c r="K3" s="204" t="s">
        <v>22</v>
      </c>
      <c r="L3" s="205"/>
      <c r="M3" s="206"/>
    </row>
    <row r="4" spans="1:16" ht="21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3047</v>
      </c>
      <c r="C5" s="69">
        <v>331.52</v>
      </c>
      <c r="D5" s="70" t="s">
        <v>209</v>
      </c>
      <c r="E5" s="68">
        <v>857</v>
      </c>
      <c r="F5" s="69">
        <v>302.89</v>
      </c>
      <c r="G5" s="70" t="s">
        <v>210</v>
      </c>
      <c r="H5" s="68">
        <v>1618</v>
      </c>
      <c r="I5" s="69">
        <v>346.07</v>
      </c>
      <c r="J5" s="70" t="s">
        <v>211</v>
      </c>
      <c r="K5" s="68">
        <v>572</v>
      </c>
      <c r="L5" s="71">
        <v>333.24</v>
      </c>
      <c r="M5" s="70" t="s">
        <v>212</v>
      </c>
    </row>
    <row r="6" spans="1:16" ht="12.75" customHeight="1" x14ac:dyDescent="0.25">
      <c r="A6" s="67" t="s">
        <v>25</v>
      </c>
      <c r="B6" s="68">
        <v>19691</v>
      </c>
      <c r="C6" s="69">
        <v>809.41</v>
      </c>
      <c r="D6" s="70" t="s">
        <v>213</v>
      </c>
      <c r="E6" s="68">
        <v>7866</v>
      </c>
      <c r="F6" s="69">
        <v>807.44</v>
      </c>
      <c r="G6" s="70" t="s">
        <v>214</v>
      </c>
      <c r="H6" s="68">
        <v>3421</v>
      </c>
      <c r="I6" s="69">
        <v>804.49</v>
      </c>
      <c r="J6" s="70" t="s">
        <v>215</v>
      </c>
      <c r="K6" s="68">
        <v>8404</v>
      </c>
      <c r="L6" s="71">
        <v>813.26</v>
      </c>
      <c r="M6" s="70" t="s">
        <v>216</v>
      </c>
    </row>
    <row r="7" spans="1:16" ht="12.75" customHeight="1" x14ac:dyDescent="0.25">
      <c r="A7" s="67" t="s">
        <v>26</v>
      </c>
      <c r="B7" s="68">
        <v>85226</v>
      </c>
      <c r="C7" s="69">
        <v>1248.23</v>
      </c>
      <c r="D7" s="70" t="s">
        <v>217</v>
      </c>
      <c r="E7" s="68">
        <v>43648</v>
      </c>
      <c r="F7" s="69">
        <v>1251.77</v>
      </c>
      <c r="G7" s="70" t="s">
        <v>218</v>
      </c>
      <c r="H7" s="68">
        <v>11512</v>
      </c>
      <c r="I7" s="69">
        <v>1286.1600000000001</v>
      </c>
      <c r="J7" s="70" t="s">
        <v>219</v>
      </c>
      <c r="K7" s="68">
        <v>30066</v>
      </c>
      <c r="L7" s="71">
        <v>1228.56</v>
      </c>
      <c r="M7" s="70" t="s">
        <v>220</v>
      </c>
    </row>
    <row r="8" spans="1:16" ht="12.75" customHeight="1" x14ac:dyDescent="0.25">
      <c r="A8" s="67" t="s">
        <v>27</v>
      </c>
      <c r="B8" s="68">
        <v>129397</v>
      </c>
      <c r="C8" s="69">
        <v>1763</v>
      </c>
      <c r="D8" s="70" t="s">
        <v>221</v>
      </c>
      <c r="E8" s="68">
        <v>76343</v>
      </c>
      <c r="F8" s="69">
        <v>1768.61</v>
      </c>
      <c r="G8" s="70" t="s">
        <v>222</v>
      </c>
      <c r="H8" s="68">
        <v>24266</v>
      </c>
      <c r="I8" s="69">
        <v>1767.01</v>
      </c>
      <c r="J8" s="70" t="s">
        <v>223</v>
      </c>
      <c r="K8" s="68">
        <v>28788</v>
      </c>
      <c r="L8" s="71">
        <v>1744.74</v>
      </c>
      <c r="M8" s="70" t="s">
        <v>224</v>
      </c>
    </row>
    <row r="9" spans="1:16" ht="12.75" customHeight="1" x14ac:dyDescent="0.25">
      <c r="A9" s="67" t="s">
        <v>28</v>
      </c>
      <c r="B9" s="68">
        <v>188398</v>
      </c>
      <c r="C9" s="69">
        <v>2247.7399999999998</v>
      </c>
      <c r="D9" s="70" t="s">
        <v>225</v>
      </c>
      <c r="E9" s="68">
        <v>116767</v>
      </c>
      <c r="F9" s="69">
        <v>2250.89</v>
      </c>
      <c r="G9" s="70" t="s">
        <v>226</v>
      </c>
      <c r="H9" s="68">
        <v>26257</v>
      </c>
      <c r="I9" s="69">
        <v>2236.36</v>
      </c>
      <c r="J9" s="70" t="s">
        <v>227</v>
      </c>
      <c r="K9" s="68">
        <v>45374</v>
      </c>
      <c r="L9" s="71">
        <v>2246.23</v>
      </c>
      <c r="M9" s="70" t="s">
        <v>228</v>
      </c>
    </row>
    <row r="10" spans="1:16" ht="12.75" customHeight="1" x14ac:dyDescent="0.25">
      <c r="A10" s="67" t="s">
        <v>29</v>
      </c>
      <c r="B10" s="68">
        <v>134894</v>
      </c>
      <c r="C10" s="69">
        <v>2732.76</v>
      </c>
      <c r="D10" s="70" t="s">
        <v>229</v>
      </c>
      <c r="E10" s="68">
        <v>94231</v>
      </c>
      <c r="F10" s="69">
        <v>2736.07</v>
      </c>
      <c r="G10" s="70" t="s">
        <v>230</v>
      </c>
      <c r="H10" s="68">
        <v>13229</v>
      </c>
      <c r="I10" s="69">
        <v>2718.32</v>
      </c>
      <c r="J10" s="70" t="s">
        <v>231</v>
      </c>
      <c r="K10" s="68">
        <v>27434</v>
      </c>
      <c r="L10" s="71">
        <v>2728.35</v>
      </c>
      <c r="M10" s="70" t="s">
        <v>232</v>
      </c>
    </row>
    <row r="11" spans="1:16" ht="12.75" customHeight="1" x14ac:dyDescent="0.25">
      <c r="A11" s="67" t="s">
        <v>30</v>
      </c>
      <c r="B11" s="68">
        <v>131440</v>
      </c>
      <c r="C11" s="69">
        <v>3208.27</v>
      </c>
      <c r="D11" s="70" t="s">
        <v>233</v>
      </c>
      <c r="E11" s="68">
        <v>103487</v>
      </c>
      <c r="F11" s="69">
        <v>3208.21</v>
      </c>
      <c r="G11" s="70" t="s">
        <v>234</v>
      </c>
      <c r="H11" s="68">
        <v>10651</v>
      </c>
      <c r="I11" s="69">
        <v>3178.38</v>
      </c>
      <c r="J11" s="70" t="s">
        <v>235</v>
      </c>
      <c r="K11" s="68">
        <v>17302</v>
      </c>
      <c r="L11" s="71">
        <v>3227.07</v>
      </c>
      <c r="M11" s="70" t="s">
        <v>236</v>
      </c>
    </row>
    <row r="12" spans="1:16" ht="12.75" customHeight="1" x14ac:dyDescent="0.25">
      <c r="A12" s="67" t="s">
        <v>31</v>
      </c>
      <c r="B12" s="68">
        <v>81356</v>
      </c>
      <c r="C12" s="69">
        <v>3737.98</v>
      </c>
      <c r="D12" s="70" t="s">
        <v>237</v>
      </c>
      <c r="E12" s="68">
        <v>68398</v>
      </c>
      <c r="F12" s="69">
        <v>3739.6</v>
      </c>
      <c r="G12" s="70" t="s">
        <v>238</v>
      </c>
      <c r="H12" s="68">
        <v>3532</v>
      </c>
      <c r="I12" s="69">
        <v>3721.56</v>
      </c>
      <c r="J12" s="70" t="s">
        <v>239</v>
      </c>
      <c r="K12" s="68">
        <v>9426</v>
      </c>
      <c r="L12" s="71">
        <v>3732.34</v>
      </c>
      <c r="M12" s="70" t="s">
        <v>240</v>
      </c>
    </row>
    <row r="13" spans="1:16" ht="12.75" customHeight="1" x14ac:dyDescent="0.25">
      <c r="A13" s="67" t="s">
        <v>32</v>
      </c>
      <c r="B13" s="68">
        <v>64560</v>
      </c>
      <c r="C13" s="69">
        <v>4237.1400000000003</v>
      </c>
      <c r="D13" s="70" t="s">
        <v>241</v>
      </c>
      <c r="E13" s="68">
        <v>56357</v>
      </c>
      <c r="F13" s="69">
        <v>4238.3999999999996</v>
      </c>
      <c r="G13" s="70" t="s">
        <v>242</v>
      </c>
      <c r="H13" s="68">
        <v>1664</v>
      </c>
      <c r="I13" s="69">
        <v>4220.04</v>
      </c>
      <c r="J13" s="70" t="s">
        <v>243</v>
      </c>
      <c r="K13" s="68">
        <v>6539</v>
      </c>
      <c r="L13" s="71">
        <v>4230.5600000000004</v>
      </c>
      <c r="M13" s="70" t="s">
        <v>244</v>
      </c>
    </row>
    <row r="14" spans="1:16" ht="12.75" customHeight="1" x14ac:dyDescent="0.25">
      <c r="A14" s="67" t="s">
        <v>33</v>
      </c>
      <c r="B14" s="68">
        <v>42713</v>
      </c>
      <c r="C14" s="69">
        <v>4731.29</v>
      </c>
      <c r="D14" s="70" t="s">
        <v>245</v>
      </c>
      <c r="E14" s="68">
        <v>38645</v>
      </c>
      <c r="F14" s="69">
        <v>4731.43</v>
      </c>
      <c r="G14" s="70" t="s">
        <v>145</v>
      </c>
      <c r="H14" s="68">
        <v>685</v>
      </c>
      <c r="I14" s="69">
        <v>4723.66</v>
      </c>
      <c r="J14" s="70" t="s">
        <v>246</v>
      </c>
      <c r="K14" s="68">
        <v>3383</v>
      </c>
      <c r="L14" s="71">
        <v>4731.18</v>
      </c>
      <c r="M14" s="70" t="s">
        <v>247</v>
      </c>
      <c r="P14" s="143" t="s">
        <v>88</v>
      </c>
    </row>
    <row r="15" spans="1:16" ht="12.75" customHeight="1" x14ac:dyDescent="0.25">
      <c r="A15" s="67" t="s">
        <v>34</v>
      </c>
      <c r="B15" s="68">
        <v>44050</v>
      </c>
      <c r="C15" s="69">
        <v>5425.63</v>
      </c>
      <c r="D15" s="70" t="s">
        <v>248</v>
      </c>
      <c r="E15" s="68">
        <v>39791</v>
      </c>
      <c r="F15" s="69">
        <v>5424.95</v>
      </c>
      <c r="G15" s="70" t="s">
        <v>249</v>
      </c>
      <c r="H15" s="68">
        <v>638</v>
      </c>
      <c r="I15" s="69">
        <v>5426.63</v>
      </c>
      <c r="J15" s="70" t="s">
        <v>250</v>
      </c>
      <c r="K15" s="68">
        <v>3621</v>
      </c>
      <c r="L15" s="71">
        <v>5432.88</v>
      </c>
      <c r="M15" s="70" t="s">
        <v>251</v>
      </c>
      <c r="P15" s="143">
        <f>B19-'stranica 4'!B19-'stranica 5'!B19</f>
        <v>0</v>
      </c>
    </row>
    <row r="16" spans="1:16" ht="12.75" customHeight="1" x14ac:dyDescent="0.25">
      <c r="A16" s="67" t="s">
        <v>35</v>
      </c>
      <c r="B16" s="68">
        <v>20661</v>
      </c>
      <c r="C16" s="69">
        <v>6407.89</v>
      </c>
      <c r="D16" s="70" t="s">
        <v>252</v>
      </c>
      <c r="E16" s="68">
        <v>18807</v>
      </c>
      <c r="F16" s="69">
        <v>6411.63</v>
      </c>
      <c r="G16" s="70" t="s">
        <v>253</v>
      </c>
      <c r="H16" s="68">
        <v>265</v>
      </c>
      <c r="I16" s="69">
        <v>6411.26</v>
      </c>
      <c r="J16" s="70" t="s">
        <v>141</v>
      </c>
      <c r="K16" s="68">
        <v>1589</v>
      </c>
      <c r="L16" s="71">
        <v>6362.99</v>
      </c>
      <c r="M16" s="70" t="s">
        <v>254</v>
      </c>
    </row>
    <row r="17" spans="1:13" ht="12.75" customHeight="1" x14ac:dyDescent="0.25">
      <c r="A17" s="67" t="s">
        <v>36</v>
      </c>
      <c r="B17" s="68">
        <v>7927</v>
      </c>
      <c r="C17" s="69">
        <v>7430.63</v>
      </c>
      <c r="D17" s="70" t="s">
        <v>255</v>
      </c>
      <c r="E17" s="68">
        <v>7471</v>
      </c>
      <c r="F17" s="69">
        <v>7431.85</v>
      </c>
      <c r="G17" s="70" t="s">
        <v>256</v>
      </c>
      <c r="H17" s="68">
        <v>86</v>
      </c>
      <c r="I17" s="69">
        <v>7380.37</v>
      </c>
      <c r="J17" s="70" t="s">
        <v>257</v>
      </c>
      <c r="K17" s="68">
        <v>370</v>
      </c>
      <c r="L17" s="71">
        <v>7417.71</v>
      </c>
      <c r="M17" s="70" t="s">
        <v>137</v>
      </c>
    </row>
    <row r="18" spans="1:13" ht="12.75" customHeight="1" x14ac:dyDescent="0.25">
      <c r="A18" s="67" t="s">
        <v>37</v>
      </c>
      <c r="B18" s="68">
        <v>9103</v>
      </c>
      <c r="C18" s="69">
        <v>9421.33</v>
      </c>
      <c r="D18" s="70" t="s">
        <v>258</v>
      </c>
      <c r="E18" s="68">
        <v>8856</v>
      </c>
      <c r="F18" s="69">
        <v>9426.8799999999992</v>
      </c>
      <c r="G18" s="70" t="s">
        <v>259</v>
      </c>
      <c r="H18" s="68">
        <v>48</v>
      </c>
      <c r="I18" s="69">
        <v>9040.4500000000007</v>
      </c>
      <c r="J18" s="70" t="s">
        <v>260</v>
      </c>
      <c r="K18" s="68">
        <v>199</v>
      </c>
      <c r="L18" s="71">
        <v>9266.09</v>
      </c>
      <c r="M18" s="70" t="s">
        <v>261</v>
      </c>
    </row>
    <row r="19" spans="1:13" ht="11.25" customHeight="1" x14ac:dyDescent="0.25">
      <c r="A19" s="72" t="s">
        <v>1</v>
      </c>
      <c r="B19" s="73">
        <v>962463</v>
      </c>
      <c r="C19" s="74">
        <v>2972.64</v>
      </c>
      <c r="D19" s="75" t="s">
        <v>173</v>
      </c>
      <c r="E19" s="73">
        <v>681524</v>
      </c>
      <c r="F19" s="74">
        <v>3230.81</v>
      </c>
      <c r="G19" s="75" t="s">
        <v>170</v>
      </c>
      <c r="H19" s="73">
        <v>97872</v>
      </c>
      <c r="I19" s="74">
        <v>2239.2800000000002</v>
      </c>
      <c r="J19" s="75" t="s">
        <v>171</v>
      </c>
      <c r="K19" s="73">
        <v>183067</v>
      </c>
      <c r="L19" s="76">
        <v>2403.59</v>
      </c>
      <c r="M19" s="75" t="s">
        <v>172</v>
      </c>
    </row>
    <row r="20" spans="1:13" x14ac:dyDescent="0.25">
      <c r="A20" s="200" t="s">
        <v>78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201" t="s">
        <v>83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207" t="str">
        <f>'stranica 3'!$I$2:$L$2</f>
        <v>za rujan 2021. (isplata u listopadu 2021.)</v>
      </c>
      <c r="J2" s="207"/>
      <c r="K2" s="207"/>
      <c r="L2" s="207"/>
      <c r="M2" s="207"/>
    </row>
    <row r="3" spans="1:13" ht="24" customHeight="1" x14ac:dyDescent="0.25">
      <c r="A3" s="202" t="s">
        <v>20</v>
      </c>
      <c r="B3" s="204" t="s">
        <v>21</v>
      </c>
      <c r="C3" s="205"/>
      <c r="D3" s="206"/>
      <c r="E3" s="204" t="s">
        <v>81</v>
      </c>
      <c r="F3" s="205"/>
      <c r="G3" s="206"/>
      <c r="H3" s="204" t="s">
        <v>82</v>
      </c>
      <c r="I3" s="205"/>
      <c r="J3" s="206"/>
      <c r="K3" s="204" t="s">
        <v>22</v>
      </c>
      <c r="L3" s="205"/>
      <c r="M3" s="206"/>
    </row>
    <row r="4" spans="1:13" ht="26.25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101</v>
      </c>
      <c r="C5" s="69">
        <v>390.88</v>
      </c>
      <c r="D5" s="70" t="s">
        <v>138</v>
      </c>
      <c r="E5" s="68">
        <v>29</v>
      </c>
      <c r="F5" s="69">
        <v>297.26</v>
      </c>
      <c r="G5" s="70" t="s">
        <v>139</v>
      </c>
      <c r="H5" s="68">
        <v>1</v>
      </c>
      <c r="I5" s="69">
        <v>395.5</v>
      </c>
      <c r="J5" s="70" t="s">
        <v>123</v>
      </c>
      <c r="K5" s="68">
        <v>71</v>
      </c>
      <c r="L5" s="71">
        <v>429.06</v>
      </c>
      <c r="M5" s="70" t="s">
        <v>262</v>
      </c>
    </row>
    <row r="6" spans="1:13" ht="12.75" customHeight="1" x14ac:dyDescent="0.25">
      <c r="A6" s="67" t="s">
        <v>25</v>
      </c>
      <c r="B6" s="68">
        <v>8107</v>
      </c>
      <c r="C6" s="69">
        <v>794.03</v>
      </c>
      <c r="D6" s="70" t="s">
        <v>263</v>
      </c>
      <c r="E6" s="68">
        <v>5764</v>
      </c>
      <c r="F6" s="69">
        <v>794.34</v>
      </c>
      <c r="G6" s="70" t="s">
        <v>264</v>
      </c>
      <c r="H6" s="68">
        <v>154</v>
      </c>
      <c r="I6" s="69">
        <v>809.71</v>
      </c>
      <c r="J6" s="70" t="s">
        <v>265</v>
      </c>
      <c r="K6" s="68">
        <v>2189</v>
      </c>
      <c r="L6" s="71">
        <v>792.11</v>
      </c>
      <c r="M6" s="70" t="s">
        <v>266</v>
      </c>
    </row>
    <row r="7" spans="1:13" ht="12.75" customHeight="1" x14ac:dyDescent="0.25">
      <c r="A7" s="67" t="s">
        <v>26</v>
      </c>
      <c r="B7" s="68">
        <v>7341</v>
      </c>
      <c r="C7" s="69">
        <v>1261.01</v>
      </c>
      <c r="D7" s="70" t="s">
        <v>267</v>
      </c>
      <c r="E7" s="68">
        <v>3469</v>
      </c>
      <c r="F7" s="69">
        <v>1254.31</v>
      </c>
      <c r="G7" s="70" t="s">
        <v>268</v>
      </c>
      <c r="H7" s="68">
        <v>282</v>
      </c>
      <c r="I7" s="69">
        <v>1291.82</v>
      </c>
      <c r="J7" s="70" t="s">
        <v>269</v>
      </c>
      <c r="K7" s="68">
        <v>3590</v>
      </c>
      <c r="L7" s="71">
        <v>1265.07</v>
      </c>
      <c r="M7" s="70" t="s">
        <v>270</v>
      </c>
    </row>
    <row r="8" spans="1:13" ht="12.75" customHeight="1" x14ac:dyDescent="0.25">
      <c r="A8" s="67" t="s">
        <v>27</v>
      </c>
      <c r="B8" s="68">
        <v>11734</v>
      </c>
      <c r="C8" s="69">
        <v>1770.08</v>
      </c>
      <c r="D8" s="70" t="s">
        <v>271</v>
      </c>
      <c r="E8" s="68">
        <v>6608</v>
      </c>
      <c r="F8" s="69">
        <v>1778.41</v>
      </c>
      <c r="G8" s="70" t="s">
        <v>272</v>
      </c>
      <c r="H8" s="68">
        <v>565</v>
      </c>
      <c r="I8" s="69">
        <v>1767.15</v>
      </c>
      <c r="J8" s="70" t="s">
        <v>273</v>
      </c>
      <c r="K8" s="68">
        <v>4561</v>
      </c>
      <c r="L8" s="71">
        <v>1758.39</v>
      </c>
      <c r="M8" s="70" t="s">
        <v>274</v>
      </c>
    </row>
    <row r="9" spans="1:13" ht="12.75" customHeight="1" x14ac:dyDescent="0.25">
      <c r="A9" s="67" t="s">
        <v>28</v>
      </c>
      <c r="B9" s="68">
        <v>52736</v>
      </c>
      <c r="C9" s="69">
        <v>2273.52</v>
      </c>
      <c r="D9" s="70" t="s">
        <v>275</v>
      </c>
      <c r="E9" s="68">
        <v>33241</v>
      </c>
      <c r="F9" s="69">
        <v>2278.8200000000002</v>
      </c>
      <c r="G9" s="70" t="s">
        <v>276</v>
      </c>
      <c r="H9" s="68">
        <v>3013</v>
      </c>
      <c r="I9" s="69">
        <v>2264.56</v>
      </c>
      <c r="J9" s="70" t="s">
        <v>277</v>
      </c>
      <c r="K9" s="68">
        <v>16482</v>
      </c>
      <c r="L9" s="71">
        <v>2264.48</v>
      </c>
      <c r="M9" s="70" t="s">
        <v>278</v>
      </c>
    </row>
    <row r="10" spans="1:13" ht="12.75" customHeight="1" x14ac:dyDescent="0.25">
      <c r="A10" s="67" t="s">
        <v>29</v>
      </c>
      <c r="B10" s="68">
        <v>29069</v>
      </c>
      <c r="C10" s="69">
        <v>2739.3</v>
      </c>
      <c r="D10" s="70" t="s">
        <v>279</v>
      </c>
      <c r="E10" s="68">
        <v>21083</v>
      </c>
      <c r="F10" s="69">
        <v>2742.31</v>
      </c>
      <c r="G10" s="70" t="s">
        <v>280</v>
      </c>
      <c r="H10" s="68">
        <v>1171</v>
      </c>
      <c r="I10" s="69">
        <v>2758.9</v>
      </c>
      <c r="J10" s="70" t="s">
        <v>281</v>
      </c>
      <c r="K10" s="68">
        <v>6815</v>
      </c>
      <c r="L10" s="71">
        <v>2726.64</v>
      </c>
      <c r="M10" s="70" t="s">
        <v>282</v>
      </c>
    </row>
    <row r="11" spans="1:13" ht="12.75" customHeight="1" x14ac:dyDescent="0.25">
      <c r="A11" s="67" t="s">
        <v>30</v>
      </c>
      <c r="B11" s="68">
        <v>40453</v>
      </c>
      <c r="C11" s="69">
        <v>3187.59</v>
      </c>
      <c r="D11" s="70" t="s">
        <v>283</v>
      </c>
      <c r="E11" s="68">
        <v>35055</v>
      </c>
      <c r="F11" s="69">
        <v>3183.91</v>
      </c>
      <c r="G11" s="70" t="s">
        <v>284</v>
      </c>
      <c r="H11" s="68">
        <v>1825</v>
      </c>
      <c r="I11" s="69">
        <v>3169.33</v>
      </c>
      <c r="J11" s="70" t="s">
        <v>285</v>
      </c>
      <c r="K11" s="68">
        <v>3573</v>
      </c>
      <c r="L11" s="71">
        <v>3233.08</v>
      </c>
      <c r="M11" s="70" t="s">
        <v>286</v>
      </c>
    </row>
    <row r="12" spans="1:13" ht="12.75" customHeight="1" x14ac:dyDescent="0.25">
      <c r="A12" s="67" t="s">
        <v>31</v>
      </c>
      <c r="B12" s="68">
        <v>23892</v>
      </c>
      <c r="C12" s="69">
        <v>3739.2</v>
      </c>
      <c r="D12" s="70" t="s">
        <v>287</v>
      </c>
      <c r="E12" s="68">
        <v>21232</v>
      </c>
      <c r="F12" s="69">
        <v>3739.5</v>
      </c>
      <c r="G12" s="70" t="s">
        <v>288</v>
      </c>
      <c r="H12" s="68">
        <v>849</v>
      </c>
      <c r="I12" s="69">
        <v>3731.03</v>
      </c>
      <c r="J12" s="70" t="s">
        <v>289</v>
      </c>
      <c r="K12" s="68">
        <v>1811</v>
      </c>
      <c r="L12" s="71">
        <v>3739.48</v>
      </c>
      <c r="M12" s="70" t="s">
        <v>232</v>
      </c>
    </row>
    <row r="13" spans="1:13" ht="12.75" customHeight="1" x14ac:dyDescent="0.25">
      <c r="A13" s="67" t="s">
        <v>32</v>
      </c>
      <c r="B13" s="68">
        <v>18750</v>
      </c>
      <c r="C13" s="69">
        <v>4235.05</v>
      </c>
      <c r="D13" s="70" t="s">
        <v>290</v>
      </c>
      <c r="E13" s="68">
        <v>16752</v>
      </c>
      <c r="F13" s="69">
        <v>4234.75</v>
      </c>
      <c r="G13" s="70" t="s">
        <v>291</v>
      </c>
      <c r="H13" s="68">
        <v>559</v>
      </c>
      <c r="I13" s="69">
        <v>4241.55</v>
      </c>
      <c r="J13" s="70" t="s">
        <v>292</v>
      </c>
      <c r="K13" s="68">
        <v>1439</v>
      </c>
      <c r="L13" s="71">
        <v>4236.03</v>
      </c>
      <c r="M13" s="70" t="s">
        <v>293</v>
      </c>
    </row>
    <row r="14" spans="1:13" ht="12.75" customHeight="1" x14ac:dyDescent="0.25">
      <c r="A14" s="67" t="s">
        <v>33</v>
      </c>
      <c r="B14" s="68">
        <v>10902</v>
      </c>
      <c r="C14" s="69">
        <v>4727.2700000000004</v>
      </c>
      <c r="D14" s="70" t="s">
        <v>294</v>
      </c>
      <c r="E14" s="68">
        <v>10029</v>
      </c>
      <c r="F14" s="69">
        <v>4727.47</v>
      </c>
      <c r="G14" s="70" t="s">
        <v>295</v>
      </c>
      <c r="H14" s="68">
        <v>255</v>
      </c>
      <c r="I14" s="69">
        <v>4716.57</v>
      </c>
      <c r="J14" s="70" t="s">
        <v>296</v>
      </c>
      <c r="K14" s="68">
        <v>618</v>
      </c>
      <c r="L14" s="71">
        <v>4728.43</v>
      </c>
      <c r="M14" s="70" t="s">
        <v>297</v>
      </c>
    </row>
    <row r="15" spans="1:13" ht="12.75" customHeight="1" x14ac:dyDescent="0.25">
      <c r="A15" s="67" t="s">
        <v>34</v>
      </c>
      <c r="B15" s="68">
        <v>11030</v>
      </c>
      <c r="C15" s="69">
        <v>5424.03</v>
      </c>
      <c r="D15" s="70" t="s">
        <v>298</v>
      </c>
      <c r="E15" s="68">
        <v>10205</v>
      </c>
      <c r="F15" s="69">
        <v>5424.68</v>
      </c>
      <c r="G15" s="70" t="s">
        <v>299</v>
      </c>
      <c r="H15" s="68">
        <v>212</v>
      </c>
      <c r="I15" s="69">
        <v>5409.15</v>
      </c>
      <c r="J15" s="70" t="s">
        <v>300</v>
      </c>
      <c r="K15" s="68">
        <v>613</v>
      </c>
      <c r="L15" s="71">
        <v>5418.43</v>
      </c>
      <c r="M15" s="70" t="s">
        <v>301</v>
      </c>
    </row>
    <row r="16" spans="1:13" ht="12.75" customHeight="1" x14ac:dyDescent="0.25">
      <c r="A16" s="67" t="s">
        <v>35</v>
      </c>
      <c r="B16" s="68">
        <v>5176</v>
      </c>
      <c r="C16" s="69">
        <v>6406.52</v>
      </c>
      <c r="D16" s="70" t="s">
        <v>302</v>
      </c>
      <c r="E16" s="68">
        <v>4877</v>
      </c>
      <c r="F16" s="69">
        <v>6410.35</v>
      </c>
      <c r="G16" s="70" t="s">
        <v>303</v>
      </c>
      <c r="H16" s="68">
        <v>97</v>
      </c>
      <c r="I16" s="69">
        <v>6430.78</v>
      </c>
      <c r="J16" s="70" t="s">
        <v>304</v>
      </c>
      <c r="K16" s="68">
        <v>202</v>
      </c>
      <c r="L16" s="71">
        <v>6302.33</v>
      </c>
      <c r="M16" s="70" t="s">
        <v>237</v>
      </c>
    </row>
    <row r="17" spans="1:13" ht="12.75" customHeight="1" x14ac:dyDescent="0.25">
      <c r="A17" s="67" t="s">
        <v>36</v>
      </c>
      <c r="B17" s="68">
        <v>1974</v>
      </c>
      <c r="C17" s="69">
        <v>7389.17</v>
      </c>
      <c r="D17" s="70" t="s">
        <v>305</v>
      </c>
      <c r="E17" s="68">
        <v>1926</v>
      </c>
      <c r="F17" s="69">
        <v>7388.36</v>
      </c>
      <c r="G17" s="70" t="s">
        <v>306</v>
      </c>
      <c r="H17" s="68">
        <v>34</v>
      </c>
      <c r="I17" s="69">
        <v>7446.07</v>
      </c>
      <c r="J17" s="70" t="s">
        <v>307</v>
      </c>
      <c r="K17" s="68">
        <v>14</v>
      </c>
      <c r="L17" s="71">
        <v>7362.68</v>
      </c>
      <c r="M17" s="70" t="s">
        <v>308</v>
      </c>
    </row>
    <row r="18" spans="1:13" ht="12.75" customHeight="1" x14ac:dyDescent="0.25">
      <c r="A18" s="67" t="s">
        <v>37</v>
      </c>
      <c r="B18" s="68">
        <v>1083</v>
      </c>
      <c r="C18" s="69">
        <v>8598.16</v>
      </c>
      <c r="D18" s="70" t="s">
        <v>309</v>
      </c>
      <c r="E18" s="68">
        <v>1057</v>
      </c>
      <c r="F18" s="69">
        <v>8593.94</v>
      </c>
      <c r="G18" s="70" t="s">
        <v>310</v>
      </c>
      <c r="H18" s="68">
        <v>23</v>
      </c>
      <c r="I18" s="69">
        <v>8760.68</v>
      </c>
      <c r="J18" s="70" t="s">
        <v>311</v>
      </c>
      <c r="K18" s="68">
        <v>3</v>
      </c>
      <c r="L18" s="71">
        <v>8840.39</v>
      </c>
      <c r="M18" s="70" t="s">
        <v>140</v>
      </c>
    </row>
    <row r="19" spans="1:13" ht="11.25" customHeight="1" x14ac:dyDescent="0.25">
      <c r="A19" s="72" t="s">
        <v>1</v>
      </c>
      <c r="B19" s="73">
        <v>222348</v>
      </c>
      <c r="C19" s="74">
        <v>3157.86</v>
      </c>
      <c r="D19" s="75" t="s">
        <v>312</v>
      </c>
      <c r="E19" s="73">
        <v>171327</v>
      </c>
      <c r="F19" s="74">
        <v>3347.71</v>
      </c>
      <c r="G19" s="75" t="s">
        <v>313</v>
      </c>
      <c r="H19" s="73">
        <v>9040</v>
      </c>
      <c r="I19" s="74">
        <v>2908.43</v>
      </c>
      <c r="J19" s="75" t="s">
        <v>142</v>
      </c>
      <c r="K19" s="73">
        <v>41981</v>
      </c>
      <c r="L19" s="76">
        <v>2436.75</v>
      </c>
      <c r="M19" s="75" t="s">
        <v>314</v>
      </c>
    </row>
    <row r="20" spans="1:13" x14ac:dyDescent="0.25">
      <c r="A20" s="200" t="s">
        <v>78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201" t="s">
        <v>84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207" t="str">
        <f>'stranica 3'!$I$2:$L$2</f>
        <v>za rujan 2021. (isplata u listopadu 2021.)</v>
      </c>
      <c r="J2" s="207"/>
      <c r="K2" s="207"/>
      <c r="L2" s="207"/>
      <c r="M2" s="207"/>
    </row>
    <row r="3" spans="1:13" ht="24" customHeight="1" x14ac:dyDescent="0.25">
      <c r="A3" s="202" t="s">
        <v>20</v>
      </c>
      <c r="B3" s="204" t="s">
        <v>21</v>
      </c>
      <c r="C3" s="205"/>
      <c r="D3" s="206"/>
      <c r="E3" s="204" t="s">
        <v>81</v>
      </c>
      <c r="F3" s="205"/>
      <c r="G3" s="206"/>
      <c r="H3" s="204" t="s">
        <v>82</v>
      </c>
      <c r="I3" s="205"/>
      <c r="J3" s="206"/>
      <c r="K3" s="204" t="s">
        <v>22</v>
      </c>
      <c r="L3" s="205"/>
      <c r="M3" s="206"/>
    </row>
    <row r="4" spans="1:13" ht="26.25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2946</v>
      </c>
      <c r="C5" s="69">
        <v>329.48</v>
      </c>
      <c r="D5" s="70" t="s">
        <v>315</v>
      </c>
      <c r="E5" s="68">
        <v>828</v>
      </c>
      <c r="F5" s="69">
        <v>303.08999999999997</v>
      </c>
      <c r="G5" s="70" t="s">
        <v>316</v>
      </c>
      <c r="H5" s="68">
        <v>1617</v>
      </c>
      <c r="I5" s="69">
        <v>346.04</v>
      </c>
      <c r="J5" s="70" t="s">
        <v>317</v>
      </c>
      <c r="K5" s="68">
        <v>501</v>
      </c>
      <c r="L5" s="71">
        <v>319.66000000000003</v>
      </c>
      <c r="M5" s="70" t="s">
        <v>318</v>
      </c>
    </row>
    <row r="6" spans="1:13" ht="12.75" customHeight="1" x14ac:dyDescent="0.25">
      <c r="A6" s="67" t="s">
        <v>25</v>
      </c>
      <c r="B6" s="68">
        <v>11584</v>
      </c>
      <c r="C6" s="69">
        <v>820.17</v>
      </c>
      <c r="D6" s="70" t="s">
        <v>319</v>
      </c>
      <c r="E6" s="68">
        <v>2102</v>
      </c>
      <c r="F6" s="69">
        <v>843.35</v>
      </c>
      <c r="G6" s="70" t="s">
        <v>320</v>
      </c>
      <c r="H6" s="68">
        <v>3267</v>
      </c>
      <c r="I6" s="69">
        <v>804.24</v>
      </c>
      <c r="J6" s="70" t="s">
        <v>321</v>
      </c>
      <c r="K6" s="68">
        <v>6215</v>
      </c>
      <c r="L6" s="71">
        <v>820.71</v>
      </c>
      <c r="M6" s="70" t="s">
        <v>322</v>
      </c>
    </row>
    <row r="7" spans="1:13" ht="12.75" customHeight="1" x14ac:dyDescent="0.25">
      <c r="A7" s="67" t="s">
        <v>26</v>
      </c>
      <c r="B7" s="68">
        <v>77885</v>
      </c>
      <c r="C7" s="69">
        <v>1247.02</v>
      </c>
      <c r="D7" s="70" t="s">
        <v>323</v>
      </c>
      <c r="E7" s="68">
        <v>40179</v>
      </c>
      <c r="F7" s="69">
        <v>1251.55</v>
      </c>
      <c r="G7" s="70" t="s">
        <v>324</v>
      </c>
      <c r="H7" s="68">
        <v>11230</v>
      </c>
      <c r="I7" s="69">
        <v>1286.01</v>
      </c>
      <c r="J7" s="70" t="s">
        <v>325</v>
      </c>
      <c r="K7" s="68">
        <v>26476</v>
      </c>
      <c r="L7" s="71">
        <v>1223.6099999999999</v>
      </c>
      <c r="M7" s="70" t="s">
        <v>326</v>
      </c>
    </row>
    <row r="8" spans="1:13" ht="12.75" customHeight="1" x14ac:dyDescent="0.25">
      <c r="A8" s="67" t="s">
        <v>27</v>
      </c>
      <c r="B8" s="68">
        <v>117663</v>
      </c>
      <c r="C8" s="69">
        <v>1762.29</v>
      </c>
      <c r="D8" s="70" t="s">
        <v>327</v>
      </c>
      <c r="E8" s="68">
        <v>69735</v>
      </c>
      <c r="F8" s="69">
        <v>1767.68</v>
      </c>
      <c r="G8" s="70" t="s">
        <v>328</v>
      </c>
      <c r="H8" s="68">
        <v>23701</v>
      </c>
      <c r="I8" s="69">
        <v>1767</v>
      </c>
      <c r="J8" s="70" t="s">
        <v>329</v>
      </c>
      <c r="K8" s="68">
        <v>24227</v>
      </c>
      <c r="L8" s="71">
        <v>1742.17</v>
      </c>
      <c r="M8" s="70" t="s">
        <v>330</v>
      </c>
    </row>
    <row r="9" spans="1:13" ht="12.75" customHeight="1" x14ac:dyDescent="0.25">
      <c r="A9" s="67" t="s">
        <v>28</v>
      </c>
      <c r="B9" s="68">
        <v>135662</v>
      </c>
      <c r="C9" s="69">
        <v>2237.7199999999998</v>
      </c>
      <c r="D9" s="70" t="s">
        <v>331</v>
      </c>
      <c r="E9" s="68">
        <v>83526</v>
      </c>
      <c r="F9" s="69">
        <v>2239.77</v>
      </c>
      <c r="G9" s="70" t="s">
        <v>332</v>
      </c>
      <c r="H9" s="68">
        <v>23244</v>
      </c>
      <c r="I9" s="69">
        <v>2232.71</v>
      </c>
      <c r="J9" s="70" t="s">
        <v>333</v>
      </c>
      <c r="K9" s="68">
        <v>28892</v>
      </c>
      <c r="L9" s="71">
        <v>2235.8200000000002</v>
      </c>
      <c r="M9" s="70" t="s">
        <v>334</v>
      </c>
    </row>
    <row r="10" spans="1:13" ht="12.75" customHeight="1" x14ac:dyDescent="0.25">
      <c r="A10" s="67" t="s">
        <v>29</v>
      </c>
      <c r="B10" s="68">
        <v>105825</v>
      </c>
      <c r="C10" s="69">
        <v>2730.96</v>
      </c>
      <c r="D10" s="70" t="s">
        <v>335</v>
      </c>
      <c r="E10" s="68">
        <v>73148</v>
      </c>
      <c r="F10" s="69">
        <v>2734.27</v>
      </c>
      <c r="G10" s="70" t="s">
        <v>336</v>
      </c>
      <c r="H10" s="68">
        <v>12058</v>
      </c>
      <c r="I10" s="69">
        <v>2714.37</v>
      </c>
      <c r="J10" s="70" t="s">
        <v>337</v>
      </c>
      <c r="K10" s="68">
        <v>20619</v>
      </c>
      <c r="L10" s="71">
        <v>2728.92</v>
      </c>
      <c r="M10" s="70" t="s">
        <v>338</v>
      </c>
    </row>
    <row r="11" spans="1:13" ht="12.75" customHeight="1" x14ac:dyDescent="0.25">
      <c r="A11" s="67" t="s">
        <v>30</v>
      </c>
      <c r="B11" s="68">
        <v>90987</v>
      </c>
      <c r="C11" s="69">
        <v>3217.47</v>
      </c>
      <c r="D11" s="70" t="s">
        <v>339</v>
      </c>
      <c r="E11" s="68">
        <v>68432</v>
      </c>
      <c r="F11" s="69">
        <v>3220.66</v>
      </c>
      <c r="G11" s="70" t="s">
        <v>143</v>
      </c>
      <c r="H11" s="68">
        <v>8826</v>
      </c>
      <c r="I11" s="69">
        <v>3180.25</v>
      </c>
      <c r="J11" s="70" t="s">
        <v>340</v>
      </c>
      <c r="K11" s="68">
        <v>13729</v>
      </c>
      <c r="L11" s="71">
        <v>3225.51</v>
      </c>
      <c r="M11" s="70" t="s">
        <v>341</v>
      </c>
    </row>
    <row r="12" spans="1:13" ht="12.75" customHeight="1" x14ac:dyDescent="0.25">
      <c r="A12" s="67" t="s">
        <v>31</v>
      </c>
      <c r="B12" s="68">
        <v>57464</v>
      </c>
      <c r="C12" s="69">
        <v>3737.47</v>
      </c>
      <c r="D12" s="70" t="s">
        <v>342</v>
      </c>
      <c r="E12" s="68">
        <v>47166</v>
      </c>
      <c r="F12" s="69">
        <v>3739.65</v>
      </c>
      <c r="G12" s="70" t="s">
        <v>343</v>
      </c>
      <c r="H12" s="68">
        <v>2683</v>
      </c>
      <c r="I12" s="69">
        <v>3718.57</v>
      </c>
      <c r="J12" s="70" t="s">
        <v>344</v>
      </c>
      <c r="K12" s="68">
        <v>7615</v>
      </c>
      <c r="L12" s="71">
        <v>3730.64</v>
      </c>
      <c r="M12" s="70" t="s">
        <v>345</v>
      </c>
    </row>
    <row r="13" spans="1:13" ht="12.75" customHeight="1" x14ac:dyDescent="0.25">
      <c r="A13" s="67" t="s">
        <v>32</v>
      </c>
      <c r="B13" s="68">
        <v>45810</v>
      </c>
      <c r="C13" s="69">
        <v>4237.99</v>
      </c>
      <c r="D13" s="70" t="s">
        <v>346</v>
      </c>
      <c r="E13" s="68">
        <v>39605</v>
      </c>
      <c r="F13" s="69">
        <v>4239.95</v>
      </c>
      <c r="G13" s="70" t="s">
        <v>347</v>
      </c>
      <c r="H13" s="68">
        <v>1105</v>
      </c>
      <c r="I13" s="69">
        <v>4209.16</v>
      </c>
      <c r="J13" s="70" t="s">
        <v>348</v>
      </c>
      <c r="K13" s="68">
        <v>5100</v>
      </c>
      <c r="L13" s="71">
        <v>4229.0200000000004</v>
      </c>
      <c r="M13" s="70" t="s">
        <v>349</v>
      </c>
    </row>
    <row r="14" spans="1:13" ht="12.75" customHeight="1" x14ac:dyDescent="0.25">
      <c r="A14" s="67" t="s">
        <v>33</v>
      </c>
      <c r="B14" s="68">
        <v>31811</v>
      </c>
      <c r="C14" s="69">
        <v>4732.66</v>
      </c>
      <c r="D14" s="70" t="s">
        <v>350</v>
      </c>
      <c r="E14" s="68">
        <v>28616</v>
      </c>
      <c r="F14" s="69">
        <v>4732.82</v>
      </c>
      <c r="G14" s="70" t="s">
        <v>144</v>
      </c>
      <c r="H14" s="68">
        <v>430</v>
      </c>
      <c r="I14" s="69">
        <v>4727.87</v>
      </c>
      <c r="J14" s="70" t="s">
        <v>351</v>
      </c>
      <c r="K14" s="68">
        <v>2765</v>
      </c>
      <c r="L14" s="71">
        <v>4731.79</v>
      </c>
      <c r="M14" s="70" t="s">
        <v>352</v>
      </c>
    </row>
    <row r="15" spans="1:13" ht="12.75" customHeight="1" x14ac:dyDescent="0.25">
      <c r="A15" s="67" t="s">
        <v>34</v>
      </c>
      <c r="B15" s="68">
        <v>33020</v>
      </c>
      <c r="C15" s="69">
        <v>5426.16</v>
      </c>
      <c r="D15" s="70" t="s">
        <v>353</v>
      </c>
      <c r="E15" s="68">
        <v>29586</v>
      </c>
      <c r="F15" s="69">
        <v>5425.05</v>
      </c>
      <c r="G15" s="70" t="s">
        <v>354</v>
      </c>
      <c r="H15" s="68">
        <v>426</v>
      </c>
      <c r="I15" s="69">
        <v>5435.33</v>
      </c>
      <c r="J15" s="70" t="s">
        <v>355</v>
      </c>
      <c r="K15" s="68">
        <v>3008</v>
      </c>
      <c r="L15" s="71">
        <v>5435.82</v>
      </c>
      <c r="M15" s="70" t="s">
        <v>356</v>
      </c>
    </row>
    <row r="16" spans="1:13" ht="12.75" customHeight="1" x14ac:dyDescent="0.25">
      <c r="A16" s="67" t="s">
        <v>35</v>
      </c>
      <c r="B16" s="68">
        <v>15485</v>
      </c>
      <c r="C16" s="69">
        <v>6408.34</v>
      </c>
      <c r="D16" s="70" t="s">
        <v>357</v>
      </c>
      <c r="E16" s="68">
        <v>13930</v>
      </c>
      <c r="F16" s="69">
        <v>6412.08</v>
      </c>
      <c r="G16" s="70" t="s">
        <v>358</v>
      </c>
      <c r="H16" s="68">
        <v>168</v>
      </c>
      <c r="I16" s="69">
        <v>6399.98</v>
      </c>
      <c r="J16" s="70" t="s">
        <v>359</v>
      </c>
      <c r="K16" s="68">
        <v>1387</v>
      </c>
      <c r="L16" s="71">
        <v>6371.82</v>
      </c>
      <c r="M16" s="70" t="s">
        <v>360</v>
      </c>
    </row>
    <row r="17" spans="1:13" ht="12.75" customHeight="1" x14ac:dyDescent="0.25">
      <c r="A17" s="67" t="s">
        <v>36</v>
      </c>
      <c r="B17" s="68">
        <v>5953</v>
      </c>
      <c r="C17" s="69">
        <v>7444.37</v>
      </c>
      <c r="D17" s="70" t="s">
        <v>361</v>
      </c>
      <c r="E17" s="68">
        <v>5545</v>
      </c>
      <c r="F17" s="69">
        <v>7446.95</v>
      </c>
      <c r="G17" s="70" t="s">
        <v>362</v>
      </c>
      <c r="H17" s="68">
        <v>52</v>
      </c>
      <c r="I17" s="69">
        <v>7337.4</v>
      </c>
      <c r="J17" s="70" t="s">
        <v>363</v>
      </c>
      <c r="K17" s="68">
        <v>356</v>
      </c>
      <c r="L17" s="71">
        <v>7419.87</v>
      </c>
      <c r="M17" s="70" t="s">
        <v>364</v>
      </c>
    </row>
    <row r="18" spans="1:13" ht="12.75" customHeight="1" x14ac:dyDescent="0.25">
      <c r="A18" s="67" t="s">
        <v>37</v>
      </c>
      <c r="B18" s="68">
        <v>8020</v>
      </c>
      <c r="C18" s="69">
        <v>9532.48</v>
      </c>
      <c r="D18" s="70" t="s">
        <v>365</v>
      </c>
      <c r="E18" s="68">
        <v>7799</v>
      </c>
      <c r="F18" s="69">
        <v>9539.77</v>
      </c>
      <c r="G18" s="70" t="s">
        <v>366</v>
      </c>
      <c r="H18" s="68">
        <v>25</v>
      </c>
      <c r="I18" s="69">
        <v>9297.83</v>
      </c>
      <c r="J18" s="70" t="s">
        <v>367</v>
      </c>
      <c r="K18" s="68">
        <v>196</v>
      </c>
      <c r="L18" s="71">
        <v>9272.61</v>
      </c>
      <c r="M18" s="70" t="s">
        <v>368</v>
      </c>
    </row>
    <row r="19" spans="1:13" ht="11.25" customHeight="1" x14ac:dyDescent="0.25">
      <c r="A19" s="72" t="s">
        <v>1</v>
      </c>
      <c r="B19" s="73">
        <v>740115</v>
      </c>
      <c r="C19" s="74">
        <v>2917</v>
      </c>
      <c r="D19" s="75" t="s">
        <v>369</v>
      </c>
      <c r="E19" s="73">
        <v>510197</v>
      </c>
      <c r="F19" s="74">
        <v>3191.56</v>
      </c>
      <c r="G19" s="75" t="s">
        <v>370</v>
      </c>
      <c r="H19" s="73">
        <v>88832</v>
      </c>
      <c r="I19" s="74">
        <v>2171.1799999999998</v>
      </c>
      <c r="J19" s="75" t="s">
        <v>371</v>
      </c>
      <c r="K19" s="73">
        <v>141086</v>
      </c>
      <c r="L19" s="76">
        <v>2393.7199999999998</v>
      </c>
      <c r="M19" s="75" t="s">
        <v>372</v>
      </c>
    </row>
    <row r="20" spans="1:13" x14ac:dyDescent="0.25">
      <c r="A20" s="200" t="s">
        <v>78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E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8" t="s">
        <v>40</v>
      </c>
      <c r="B1" s="208"/>
      <c r="C1" s="208"/>
      <c r="D1" s="208"/>
      <c r="E1" s="208"/>
    </row>
    <row r="2" spans="1:9" ht="6" customHeight="1" x14ac:dyDescent="0.2"/>
    <row r="3" spans="1:9" ht="12" customHeight="1" x14ac:dyDescent="0.2">
      <c r="B3" s="66"/>
      <c r="C3" s="212" t="s">
        <v>208</v>
      </c>
      <c r="D3" s="212"/>
      <c r="E3" s="212"/>
      <c r="F3" s="161"/>
      <c r="G3" s="110"/>
      <c r="H3" s="110"/>
      <c r="I3" s="110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3" t="s">
        <v>43</v>
      </c>
      <c r="B6" s="101" t="s">
        <v>44</v>
      </c>
      <c r="C6" s="102">
        <v>17264</v>
      </c>
      <c r="D6" s="112">
        <v>4203.9380433271544</v>
      </c>
      <c r="E6" s="103"/>
    </row>
    <row r="7" spans="1:9" ht="49.5" customHeight="1" x14ac:dyDescent="0.2">
      <c r="A7" s="214"/>
      <c r="B7" s="98" t="s">
        <v>45</v>
      </c>
      <c r="C7" s="144">
        <v>7869</v>
      </c>
      <c r="D7" s="145">
        <v>4591.91</v>
      </c>
      <c r="E7" s="118" t="s">
        <v>373</v>
      </c>
      <c r="F7" s="94">
        <v>32</v>
      </c>
    </row>
    <row r="8" spans="1:9" ht="49.5" customHeight="1" x14ac:dyDescent="0.2">
      <c r="A8" s="214"/>
      <c r="B8" s="99" t="s">
        <v>46</v>
      </c>
      <c r="C8" s="144">
        <v>8953</v>
      </c>
      <c r="D8" s="145">
        <v>4497.2</v>
      </c>
      <c r="E8" s="118" t="s">
        <v>374</v>
      </c>
      <c r="F8" s="94">
        <v>34</v>
      </c>
    </row>
    <row r="9" spans="1:9" ht="16.5" customHeight="1" x14ac:dyDescent="0.2">
      <c r="A9" s="214"/>
      <c r="B9" s="100" t="s">
        <v>47</v>
      </c>
      <c r="C9" s="146">
        <v>616</v>
      </c>
      <c r="D9" s="147">
        <v>4343.22</v>
      </c>
      <c r="E9" s="117" t="s">
        <v>375</v>
      </c>
      <c r="F9" s="94">
        <v>31</v>
      </c>
    </row>
    <row r="10" spans="1:9" ht="21.75" customHeight="1" x14ac:dyDescent="0.2">
      <c r="A10" s="158" t="s">
        <v>48</v>
      </c>
      <c r="B10" s="100" t="s">
        <v>102</v>
      </c>
      <c r="C10" s="146">
        <v>169</v>
      </c>
      <c r="D10" s="147">
        <v>5278.66</v>
      </c>
      <c r="E10" s="117" t="s">
        <v>98</v>
      </c>
      <c r="F10" s="94"/>
    </row>
    <row r="11" spans="1:9" ht="14.25" customHeight="1" x14ac:dyDescent="0.2">
      <c r="A11" s="104" t="s">
        <v>49</v>
      </c>
      <c r="B11" s="105" t="s">
        <v>87</v>
      </c>
      <c r="C11" s="148">
        <v>15905</v>
      </c>
      <c r="D11" s="149">
        <v>4079.86</v>
      </c>
      <c r="E11" s="116" t="s">
        <v>376</v>
      </c>
      <c r="F11" s="94">
        <v>30</v>
      </c>
    </row>
    <row r="12" spans="1:9" ht="14.25" customHeight="1" x14ac:dyDescent="0.2">
      <c r="A12" s="158" t="s">
        <v>51</v>
      </c>
      <c r="B12" s="105" t="s">
        <v>50</v>
      </c>
      <c r="C12" s="150">
        <v>2839</v>
      </c>
      <c r="D12" s="151">
        <v>2634.88</v>
      </c>
      <c r="E12" s="116" t="s">
        <v>377</v>
      </c>
      <c r="F12" s="94">
        <v>33</v>
      </c>
    </row>
    <row r="13" spans="1:9" ht="14.25" customHeight="1" x14ac:dyDescent="0.2">
      <c r="A13" s="158" t="s">
        <v>53</v>
      </c>
      <c r="B13" s="105" t="s">
        <v>52</v>
      </c>
      <c r="C13" s="150">
        <v>2457</v>
      </c>
      <c r="D13" s="151">
        <v>4136.26</v>
      </c>
      <c r="E13" s="116" t="s">
        <v>378</v>
      </c>
      <c r="F13" s="94">
        <v>33</v>
      </c>
    </row>
    <row r="14" spans="1:9" ht="14.25" customHeight="1" x14ac:dyDescent="0.2">
      <c r="A14" s="158" t="s">
        <v>55</v>
      </c>
      <c r="B14" s="105" t="s">
        <v>54</v>
      </c>
      <c r="C14" s="152">
        <v>70785</v>
      </c>
      <c r="D14" s="149">
        <v>6173.21</v>
      </c>
      <c r="E14" s="116" t="s">
        <v>379</v>
      </c>
      <c r="F14" s="94">
        <v>19</v>
      </c>
    </row>
    <row r="15" spans="1:9" ht="26.25" customHeight="1" x14ac:dyDescent="0.2">
      <c r="A15" s="158" t="s">
        <v>57</v>
      </c>
      <c r="B15" s="105" t="s">
        <v>56</v>
      </c>
      <c r="C15" s="153">
        <v>50039</v>
      </c>
      <c r="D15" s="149">
        <v>2955.94</v>
      </c>
      <c r="E15" s="116" t="s">
        <v>380</v>
      </c>
      <c r="F15" s="94">
        <v>28</v>
      </c>
    </row>
    <row r="16" spans="1:9" ht="15.75" customHeight="1" x14ac:dyDescent="0.2">
      <c r="A16" s="158" t="s">
        <v>59</v>
      </c>
      <c r="B16" s="105" t="s">
        <v>58</v>
      </c>
      <c r="C16" s="150">
        <v>4519</v>
      </c>
      <c r="D16" s="151">
        <v>3420.58</v>
      </c>
      <c r="E16" s="117" t="s">
        <v>98</v>
      </c>
      <c r="F16" s="94">
        <v>28</v>
      </c>
    </row>
    <row r="17" spans="1:8" ht="15.75" customHeight="1" x14ac:dyDescent="0.2">
      <c r="A17" s="158" t="s">
        <v>61</v>
      </c>
      <c r="B17" s="105" t="s">
        <v>60</v>
      </c>
      <c r="C17" s="154">
        <v>159</v>
      </c>
      <c r="D17" s="155">
        <v>3428.54</v>
      </c>
      <c r="E17" s="116" t="s">
        <v>381</v>
      </c>
      <c r="F17" s="94">
        <v>38</v>
      </c>
      <c r="G17" s="95"/>
    </row>
    <row r="18" spans="1:8" ht="17.25" customHeight="1" x14ac:dyDescent="0.2">
      <c r="A18" s="158" t="s">
        <v>63</v>
      </c>
      <c r="B18" s="106" t="s">
        <v>62</v>
      </c>
      <c r="C18" s="156">
        <v>7063</v>
      </c>
      <c r="D18" s="155">
        <v>3049.56</v>
      </c>
      <c r="E18" s="121" t="s">
        <v>382</v>
      </c>
      <c r="F18" s="94">
        <v>29</v>
      </c>
    </row>
    <row r="19" spans="1:8" ht="26.25" customHeight="1" x14ac:dyDescent="0.2">
      <c r="A19" s="158" t="s">
        <v>65</v>
      </c>
      <c r="B19" s="105" t="s">
        <v>64</v>
      </c>
      <c r="C19" s="150">
        <v>685</v>
      </c>
      <c r="D19" s="151">
        <v>10554.83</v>
      </c>
      <c r="E19" s="116" t="s">
        <v>383</v>
      </c>
      <c r="F19" s="94">
        <v>33</v>
      </c>
    </row>
    <row r="20" spans="1:8" ht="26.25" customHeight="1" x14ac:dyDescent="0.2">
      <c r="A20" s="158" t="s">
        <v>67</v>
      </c>
      <c r="B20" s="105" t="s">
        <v>66</v>
      </c>
      <c r="C20" s="150">
        <v>76</v>
      </c>
      <c r="D20" s="151">
        <v>3602.33</v>
      </c>
      <c r="E20" s="116" t="s">
        <v>146</v>
      </c>
      <c r="F20" s="94">
        <v>29</v>
      </c>
    </row>
    <row r="21" spans="1:8" ht="15.75" customHeight="1" x14ac:dyDescent="0.2">
      <c r="A21" s="158" t="s">
        <v>69</v>
      </c>
      <c r="B21" s="105" t="s">
        <v>68</v>
      </c>
      <c r="C21" s="150">
        <v>27</v>
      </c>
      <c r="D21" s="151">
        <v>3910.78</v>
      </c>
      <c r="E21" s="117" t="s">
        <v>98</v>
      </c>
      <c r="F21" s="94" t="str">
        <f t="shared" ref="F21" si="0">LEFT(E21,3)</f>
        <v>−</v>
      </c>
    </row>
    <row r="22" spans="1:8" ht="15.75" customHeight="1" x14ac:dyDescent="0.2">
      <c r="A22" s="158" t="s">
        <v>71</v>
      </c>
      <c r="B22" s="105" t="s">
        <v>70</v>
      </c>
      <c r="C22" s="150">
        <v>128</v>
      </c>
      <c r="D22" s="151">
        <v>9453.32</v>
      </c>
      <c r="E22" s="116" t="s">
        <v>384</v>
      </c>
      <c r="F22" s="94">
        <v>42</v>
      </c>
    </row>
    <row r="23" spans="1:8" s="95" customFormat="1" ht="15.75" customHeight="1" x14ac:dyDescent="0.2">
      <c r="A23" s="158" t="s">
        <v>73</v>
      </c>
      <c r="B23" s="105" t="s">
        <v>72</v>
      </c>
      <c r="C23" s="150">
        <v>245</v>
      </c>
      <c r="D23" s="151">
        <v>4129.17</v>
      </c>
      <c r="E23" s="116" t="s">
        <v>385</v>
      </c>
      <c r="F23" s="94">
        <v>30</v>
      </c>
      <c r="H23" s="82"/>
    </row>
    <row r="24" spans="1:8" s="95" customFormat="1" ht="15.75" customHeight="1" x14ac:dyDescent="0.2">
      <c r="A24" s="158" t="s">
        <v>75</v>
      </c>
      <c r="B24" s="105" t="s">
        <v>74</v>
      </c>
      <c r="C24" s="150">
        <v>852</v>
      </c>
      <c r="D24" s="151">
        <v>3342.25</v>
      </c>
      <c r="E24" s="116" t="s">
        <v>386</v>
      </c>
      <c r="F24" s="94">
        <v>28</v>
      </c>
      <c r="H24" s="82"/>
    </row>
    <row r="25" spans="1:8" ht="26.25" customHeight="1" x14ac:dyDescent="0.2">
      <c r="A25" s="158" t="s">
        <v>76</v>
      </c>
      <c r="B25" s="105" t="s">
        <v>94</v>
      </c>
      <c r="C25" s="152">
        <v>200</v>
      </c>
      <c r="D25" s="149">
        <v>2203.7600000000002</v>
      </c>
      <c r="E25" s="116" t="s">
        <v>387</v>
      </c>
      <c r="F25" s="94">
        <v>30</v>
      </c>
    </row>
    <row r="26" spans="1:8" ht="15.75" customHeight="1" x14ac:dyDescent="0.2">
      <c r="A26" s="158" t="s">
        <v>101</v>
      </c>
      <c r="B26" s="105" t="s">
        <v>77</v>
      </c>
      <c r="C26" s="152">
        <v>6773</v>
      </c>
      <c r="D26" s="149">
        <v>3482.08</v>
      </c>
      <c r="E26" s="117" t="s">
        <v>388</v>
      </c>
      <c r="F26" s="94">
        <v>7</v>
      </c>
    </row>
    <row r="27" spans="1:8" ht="18.75" customHeight="1" x14ac:dyDescent="0.2">
      <c r="A27" s="209" t="s">
        <v>1</v>
      </c>
      <c r="B27" s="210"/>
      <c r="C27" s="107">
        <v>180359</v>
      </c>
      <c r="D27" s="108" t="s">
        <v>7</v>
      </c>
      <c r="E27" s="108" t="s">
        <v>7</v>
      </c>
    </row>
    <row r="28" spans="1:8" x14ac:dyDescent="0.2">
      <c r="A28" s="211" t="s">
        <v>103</v>
      </c>
      <c r="B28" s="21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2021-10-20T09:29:07Z</cp:lastPrinted>
  <dcterms:created xsi:type="dcterms:W3CDTF">2018-09-19T07:11:38Z</dcterms:created>
  <dcterms:modified xsi:type="dcterms:W3CDTF">2021-10-20T09:29:35Z</dcterms:modified>
</cp:coreProperties>
</file>