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<sst xmlns="http://schemas.openxmlformats.org/spreadsheetml/2006/main" count="523" uniqueCount="397">
  <si>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</si>
  <si>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</si>
  <si>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</si>
  <si>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</si>
  <si>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</si>
  <si>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</si>
  <si>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</si>
  <si>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</si>
  <si>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</si>
  <si>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</si>
  <si>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</si>
  <si>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</si>
  <si>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</si>
  <si>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</si>
  <si>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</si>
  <si>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</si>
  <si>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</si>
  <si>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</si>
  <si>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</si>
  <si>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</si>
  <si>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</si>
  <si>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</si>
  <si>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</si>
  <si>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</si>
  <si>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</si>
  <si>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</si>
  <si>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</si>
  <si>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</si>
  <si>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</si>
  <si>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</si>
  <si>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</si>
  <si>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</si>
  <si>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</si>
  <si>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</si>
  <si>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</si>
  <si>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</si>
  <si>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</si>
  <si>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</si>
  <si>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</si>
  <si>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</si>
  <si>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</si>
  <si>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</si>
  <si>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</si>
  <si>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</si>
  <si>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</si>
  <si>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</si>
  <si>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</si>
  <si>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</si>
  <si>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</si>
  <si>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</si>
  <si>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</si>
  <si>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</si>
  <si>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</si>
  <si>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</si>
  <si>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</si>
  <si>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</si>
  <si>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</si>
  <si>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</si>
  <si>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</si>
  <si>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</si>
  <si>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</si>
  <si>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</si>
  <si>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</si>
  <si>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</si>
  <si>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</si>
  <si>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</si>
  <si>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</si>
  <si>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</si>
  <si>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</si>
  <si>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</si>
  <si>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</si>
  <si>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</si>
  <si>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</si>
  <si>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</si>
  <si>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</si>
  <si>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</si>
  <si>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</si>
  <si>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</si>
  <si>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</si>
  <si>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</si>
  <si>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</si>
  <si>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</si>
  <si>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</si>
  <si>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</si>
  <si>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</si>
  <si>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</si>
  <si>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</si>
  <si>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</si>
  <si>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</si>
  <si>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</si>
  <si>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</si>
  <si>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</si>
  <si>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</si>
  <si>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</si>
  <si>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</si>
  <si>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</si>
  <si>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</si>
  <si>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</si>
  <si>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</si>
  <si>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</si>
  <si>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</si>
  <si>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</si>
  <si>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</si>
  <si>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</si>
  <si>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</si>
  <si>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</si>
  <si>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</si>
  <si>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</si>
  <si>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</si>
  <si>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</si>
  <si>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</si>
  <si>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</si>
  <si>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1:1,24</t>
  </si>
  <si>
    <t xml:space="preserve"> 74 01 </t>
  </si>
  <si>
    <t xml:space="preserve"> 74 00 </t>
  </si>
  <si>
    <t xml:space="preserve"> 74 11 </t>
  </si>
  <si>
    <t xml:space="preserve"> 72 06 </t>
  </si>
  <si>
    <t xml:space="preserve"> 62 09 </t>
  </si>
  <si>
    <t xml:space="preserve"> 74 06 </t>
  </si>
  <si>
    <t xml:space="preserve"> 72 02 </t>
  </si>
  <si>
    <t xml:space="preserve"> 62 10 </t>
  </si>
  <si>
    <t xml:space="preserve"> 72 09 </t>
  </si>
  <si>
    <t xml:space="preserve"> 71 06 </t>
  </si>
  <si>
    <t>49 00 26</t>
  </si>
  <si>
    <t xml:space="preserve"> 29 00 17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</si>
  <si>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2021</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</si>
  <si>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2021 </t>
    </r>
  </si>
  <si>
    <t xml:space="preserve"> 72 07 </t>
  </si>
  <si>
    <t xml:space="preserve"> 54 05 </t>
  </si>
  <si>
    <t>28 09 04</t>
  </si>
  <si>
    <t>29 03 07</t>
  </si>
  <si>
    <t xml:space="preserve"> 63 03 </t>
  </si>
  <si>
    <t xml:space="preserve"> 71 10 </t>
  </si>
  <si>
    <t>16 03 17</t>
  </si>
  <si>
    <t>17 02 01</t>
  </si>
  <si>
    <t>23 05 21</t>
  </si>
  <si>
    <t>37 07 22</t>
  </si>
  <si>
    <t>40 07 10</t>
  </si>
  <si>
    <t>20 06 26</t>
  </si>
  <si>
    <t>34 09 24</t>
  </si>
  <si>
    <t>36 05 11</t>
  </si>
  <si>
    <t>26 04 21</t>
  </si>
  <si>
    <t>40 00 04</t>
  </si>
  <si>
    <t>40 00 20</t>
  </si>
  <si>
    <t>31 07 29</t>
  </si>
  <si>
    <t xml:space="preserve"> 65 09 </t>
  </si>
  <si>
    <t xml:space="preserve"> 63 04 </t>
  </si>
  <si>
    <t>28 06 06</t>
  </si>
  <si>
    <t>28 05 00</t>
  </si>
  <si>
    <t>31 08 11</t>
  </si>
  <si>
    <t>42 06 08</t>
  </si>
  <si>
    <t xml:space="preserve"> 65 10 </t>
  </si>
  <si>
    <t>24 09 13</t>
  </si>
  <si>
    <t>31 06 18</t>
  </si>
  <si>
    <t>36 00 07</t>
  </si>
  <si>
    <t xml:space="preserve"> 68 05 </t>
  </si>
  <si>
    <t>35 07 17</t>
  </si>
  <si>
    <t>32 08 03</t>
  </si>
  <si>
    <t>21 10 20</t>
  </si>
  <si>
    <t xml:space="preserve"> 62 05 </t>
  </si>
  <si>
    <t>30 11 10</t>
  </si>
  <si>
    <t xml:space="preserve"> 42 09 04 </t>
  </si>
  <si>
    <t xml:space="preserve"> 42 03 20 </t>
  </si>
  <si>
    <t>27 04 21</t>
  </si>
  <si>
    <t>37 06 05</t>
  </si>
  <si>
    <t>42 06 05</t>
  </si>
  <si>
    <t>24 06 04</t>
  </si>
  <si>
    <t>31 05 27</t>
  </si>
  <si>
    <t>35 10 04</t>
  </si>
  <si>
    <t xml:space="preserve"> 68 00 </t>
  </si>
  <si>
    <t>35 07 18</t>
  </si>
  <si>
    <t>32 07 00</t>
  </si>
  <si>
    <t>21 11 19</t>
  </si>
  <si>
    <t xml:space="preserve"> 62 03 </t>
  </si>
  <si>
    <t>30 08 26</t>
  </si>
  <si>
    <t xml:space="preserve"> 42 09 16 </t>
  </si>
  <si>
    <t xml:space="preserve"> 42 04 01 </t>
  </si>
  <si>
    <t>27 01 11</t>
  </si>
  <si>
    <t>37 07 20</t>
  </si>
  <si>
    <t xml:space="preserve"> 29 11 27 </t>
  </si>
  <si>
    <t xml:space="preserve"> 64 08 </t>
  </si>
  <si>
    <t xml:space="preserve"> 41 11 04 </t>
  </si>
  <si>
    <t xml:space="preserve"> 61 10 </t>
  </si>
  <si>
    <t xml:space="preserve"> 31 07 08 </t>
  </si>
  <si>
    <t xml:space="preserve"> 63 08 </t>
  </si>
  <si>
    <t xml:space="preserve"> 37 01 27 </t>
  </si>
  <si>
    <t xml:space="preserve"> 59 08 </t>
  </si>
  <si>
    <t xml:space="preserve"> 38 07 19 </t>
  </si>
  <si>
    <t xml:space="preserve"> 60 00 </t>
  </si>
  <si>
    <t xml:space="preserve"> 33 02 02 </t>
  </si>
  <si>
    <t xml:space="preserve"> 24 08 08 </t>
  </si>
  <si>
    <t xml:space="preserve"> 55 02 </t>
  </si>
  <si>
    <t xml:space="preserve"> 30 05 24 </t>
  </si>
  <si>
    <t xml:space="preserve"> 31 11 06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</si>
  <si>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</si>
  <si>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 31 01 01 </t>
  </si>
  <si>
    <t xml:space="preserve"> 64 03 </t>
  </si>
  <si>
    <t xml:space="preserve"> 41 10 14 </t>
  </si>
  <si>
    <t xml:space="preserve"> 32 11 21 </t>
  </si>
  <si>
    <t xml:space="preserve"> 63 02 </t>
  </si>
  <si>
    <t xml:space="preserve"> 37 00 16 </t>
  </si>
  <si>
    <t xml:space="preserve"> 59 06 </t>
  </si>
  <si>
    <t xml:space="preserve"> 34 04 11 </t>
  </si>
  <si>
    <t xml:space="preserve"> 24 10 22 </t>
  </si>
  <si>
    <t xml:space="preserve"> 30 10 06 </t>
  </si>
  <si>
    <t xml:space="preserve"> 65 05 </t>
  </si>
  <si>
    <t xml:space="preserve"> 32 08 08 </t>
  </si>
  <si>
    <t xml:space="preserve">   22 02   </t>
  </si>
  <si>
    <t xml:space="preserve">   18 07   </t>
  </si>
  <si>
    <t xml:space="preserve">   18 04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</si>
  <si>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January 2022</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</si>
  <si>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</si>
  <si>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OVERALL number of insurees in January 2022 (payment in February 2022)</t>
  </si>
  <si>
    <t>1:1,27</t>
  </si>
  <si>
    <t>Average net wage in the Republic of Croatia for December 2021   (source: State Bureau of Statistics)</t>
  </si>
  <si>
    <t>situation: January 2022 (payment in February 2022)</t>
  </si>
  <si>
    <t>14 11 22</t>
  </si>
  <si>
    <t>16 03 27</t>
  </si>
  <si>
    <t>13 03 28</t>
  </si>
  <si>
    <t>17 04 21</t>
  </si>
  <si>
    <t>15 02 04</t>
  </si>
  <si>
    <t>16 02 25</t>
  </si>
  <si>
    <t>13 00 01</t>
  </si>
  <si>
    <t>15 01 21</t>
  </si>
  <si>
    <t>17 01 17</t>
  </si>
  <si>
    <t>17 06 11</t>
  </si>
  <si>
    <t>14 05 21</t>
  </si>
  <si>
    <t>17 06 26</t>
  </si>
  <si>
    <t>24 02 15</t>
  </si>
  <si>
    <t>24 05 09</t>
  </si>
  <si>
    <t>20 00 08</t>
  </si>
  <si>
    <t>28 06 18</t>
  </si>
  <si>
    <t>29 06 23</t>
  </si>
  <si>
    <t>28 10 03</t>
  </si>
  <si>
    <t>33 02 01</t>
  </si>
  <si>
    <t>34 00 23</t>
  </si>
  <si>
    <t>26 00 03</t>
  </si>
  <si>
    <t>33 05 14</t>
  </si>
  <si>
    <t>34 06 07</t>
  </si>
  <si>
    <t>35 02 14</t>
  </si>
  <si>
    <t>25 08 10</t>
  </si>
  <si>
    <t>35 08 13</t>
  </si>
  <si>
    <t>36 04 18</t>
  </si>
  <si>
    <t>36 09 08</t>
  </si>
  <si>
    <t>28 04 19</t>
  </si>
  <si>
    <t>36 04 25</t>
  </si>
  <si>
    <t>37 08 11</t>
  </si>
  <si>
    <t>38 00 04</t>
  </si>
  <si>
    <t>29 05 27</t>
  </si>
  <si>
    <t>36 08 21</t>
  </si>
  <si>
    <t>38 08 25</t>
  </si>
  <si>
    <t>39 00 05</t>
  </si>
  <si>
    <t>29 07 10</t>
  </si>
  <si>
    <t>37 01 20</t>
  </si>
  <si>
    <t>38 09 23</t>
  </si>
  <si>
    <t>39 00 21</t>
  </si>
  <si>
    <t>37 07 14</t>
  </si>
  <si>
    <t>38 07 23</t>
  </si>
  <si>
    <t>38 09 16</t>
  </si>
  <si>
    <t>28 07 22</t>
  </si>
  <si>
    <t>38 06 26</t>
  </si>
  <si>
    <t>38 10 16</t>
  </si>
  <si>
    <t>38 10 10</t>
  </si>
  <si>
    <t>29 05 24</t>
  </si>
  <si>
    <t>41 03 18</t>
  </si>
  <si>
    <t>40 07 22</t>
  </si>
  <si>
    <t>28 11 29</t>
  </si>
  <si>
    <t>41 09 22</t>
  </si>
  <si>
    <t>13 08 17</t>
  </si>
  <si>
    <t>09 02 13</t>
  </si>
  <si>
    <t>11 01 16</t>
  </si>
  <si>
    <t>14 11 29</t>
  </si>
  <si>
    <t>10 02 08</t>
  </si>
  <si>
    <t>12 00 01</t>
  </si>
  <si>
    <t>16 08 24</t>
  </si>
  <si>
    <t>18 02 18</t>
  </si>
  <si>
    <t>10 06 12</t>
  </si>
  <si>
    <t>15 09 13</t>
  </si>
  <si>
    <t>21 03 25</t>
  </si>
  <si>
    <t>21 04 19</t>
  </si>
  <si>
    <t>13 08 25</t>
  </si>
  <si>
    <t>22 01 18</t>
  </si>
  <si>
    <t>23 07 25</t>
  </si>
  <si>
    <t>24 02 10</t>
  </si>
  <si>
    <t>13 01 14</t>
  </si>
  <si>
    <t>24 05 01</t>
  </si>
  <si>
    <t>29 01 19</t>
  </si>
  <si>
    <t>21 06 25</t>
  </si>
  <si>
    <t>30 00 01</t>
  </si>
  <si>
    <t>32 08 10</t>
  </si>
  <si>
    <t>33 02 29</t>
  </si>
  <si>
    <t>20 09 05</t>
  </si>
  <si>
    <t>32 07 16</t>
  </si>
  <si>
    <t>33 01 20</t>
  </si>
  <si>
    <t>33 04 25</t>
  </si>
  <si>
    <t>24 02 13</t>
  </si>
  <si>
    <t>33 04 04</t>
  </si>
  <si>
    <t>34 02 23</t>
  </si>
  <si>
    <t>34 05 08</t>
  </si>
  <si>
    <t>25 10 22</t>
  </si>
  <si>
    <t>34 01 05</t>
  </si>
  <si>
    <t>34 09 09</t>
  </si>
  <si>
    <t>34 11 15</t>
  </si>
  <si>
    <t>26 07 10</t>
  </si>
  <si>
    <t>34 07 24</t>
  </si>
  <si>
    <t>34 08 24</t>
  </si>
  <si>
    <t>25 10 18</t>
  </si>
  <si>
    <t>36 00 26</t>
  </si>
  <si>
    <t>34 08 08</t>
  </si>
  <si>
    <t>34 09 06</t>
  </si>
  <si>
    <t>27 04 04</t>
  </si>
  <si>
    <t>36 05 12</t>
  </si>
  <si>
    <t>35 01 24</t>
  </si>
  <si>
    <t>35 02 26</t>
  </si>
  <si>
    <t>28 05 23</t>
  </si>
  <si>
    <t>38 05 24</t>
  </si>
  <si>
    <t>35 11 06</t>
  </si>
  <si>
    <t>36 00 16</t>
  </si>
  <si>
    <t>28 08 29</t>
  </si>
  <si>
    <t>30 00 26</t>
  </si>
  <si>
    <t>18 00 19</t>
  </si>
  <si>
    <t>25 03 27</t>
  </si>
  <si>
    <t>15 00 04</t>
  </si>
  <si>
    <t>16 02 01</t>
  </si>
  <si>
    <t>13 04 00</t>
  </si>
  <si>
    <t>18 03 12</t>
  </si>
  <si>
    <t>15 03 23</t>
  </si>
  <si>
    <t>16 00 12</t>
  </si>
  <si>
    <t>13 01 12</t>
  </si>
  <si>
    <t>16 02 18</t>
  </si>
  <si>
    <t>17 05 20</t>
  </si>
  <si>
    <t>14 06 26</t>
  </si>
  <si>
    <t>17 09 21</t>
  </si>
  <si>
    <t>24 05 27</t>
  </si>
  <si>
    <t>24 08 22</t>
  </si>
  <si>
    <t>20 02 00</t>
  </si>
  <si>
    <t>28 00 06</t>
  </si>
  <si>
    <t>30 04 13</t>
  </si>
  <si>
    <t>31 07 09</t>
  </si>
  <si>
    <t>24 09 02</t>
  </si>
  <si>
    <t>31 02 20</t>
  </si>
  <si>
    <t>34 02 18</t>
  </si>
  <si>
    <t>35 04 20</t>
  </si>
  <si>
    <t>34 06 03</t>
  </si>
  <si>
    <t>35 03 11</t>
  </si>
  <si>
    <t>36 01 23</t>
  </si>
  <si>
    <t>26 06 26</t>
  </si>
  <si>
    <t>38 02 06</t>
  </si>
  <si>
    <t>29 04 13</t>
  </si>
  <si>
    <t>37 01 01</t>
  </si>
  <si>
    <t>39 00 06</t>
  </si>
  <si>
    <t>39 05 10</t>
  </si>
  <si>
    <t>30 08 22</t>
  </si>
  <si>
    <t>37 04 27</t>
  </si>
  <si>
    <t>40 04 13</t>
  </si>
  <si>
    <t>31 01 20</t>
  </si>
  <si>
    <t>40 01 15</t>
  </si>
  <si>
    <t>40 05 23</t>
  </si>
  <si>
    <t>30 09 10</t>
  </si>
  <si>
    <t>37 11 06</t>
  </si>
  <si>
    <t>39 11 01</t>
  </si>
  <si>
    <t>40 01 19</t>
  </si>
  <si>
    <t>29 04 24</t>
  </si>
  <si>
    <t>38 10 15</t>
  </si>
  <si>
    <t>40 00 16</t>
  </si>
  <si>
    <t>30 00 08</t>
  </si>
  <si>
    <t>41 04 24</t>
  </si>
  <si>
    <t>41 02 13</t>
  </si>
  <si>
    <t>41 02 22</t>
  </si>
  <si>
    <t>29 02 15</t>
  </si>
  <si>
    <t>41 08 12</t>
  </si>
  <si>
    <t>31 03 19</t>
  </si>
  <si>
    <t>33 04 17</t>
  </si>
  <si>
    <t>22 03 23</t>
  </si>
  <si>
    <t>29 03 13</t>
  </si>
  <si>
    <t xml:space="preserve"> 31 11 23  </t>
  </si>
  <si>
    <t xml:space="preserve"> 35 05 12  </t>
  </si>
  <si>
    <t xml:space="preserve"> 31 02 01  </t>
  </si>
  <si>
    <t>30 11 08</t>
  </si>
  <si>
    <t xml:space="preserve"> 33 04 09  </t>
  </si>
  <si>
    <t xml:space="preserve"> 33 02 09  </t>
  </si>
  <si>
    <t>18 07 27</t>
  </si>
  <si>
    <t>29 06 22</t>
  </si>
  <si>
    <t xml:space="preserve"> 38 04 27  </t>
  </si>
  <si>
    <t xml:space="preserve"> 29 06 27  </t>
  </si>
  <si>
    <t xml:space="preserve"> 32 10 27  </t>
  </si>
  <si>
    <t xml:space="preserve"> 42 00 05  </t>
  </si>
  <si>
    <t xml:space="preserve"> 29 08 07  </t>
  </si>
  <si>
    <t xml:space="preserve"> 27 09 08  </t>
  </si>
  <si>
    <t xml:space="preserve"> 28 11 05  </t>
  </si>
  <si>
    <t>06 09 03</t>
  </si>
  <si>
    <t xml:space="preserve">KEY INFORMATION ON THE CURRENT STATE OF THE CROATIAN PENSION INSURANCE SYSTEM - January 2022 (payment in February 2022) </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</si>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</sst>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4">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0" fontId="8" fillId="0" borderId="0" xfId="0" applyFont="1"/>
    <xf numFmtId="2" fontId="8" fillId="0" borderId="0" xfId="0" applyNumberFormat="1" applyFont="1"/>
    <xf numFmtId="0" fontId="8" fillId="2" borderId="0" xfId="0" applyFont="1" applyFill="1"/>
    <xf numFmtId="0" fontId="41" fillId="0" borderId="0" xfId="0"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2910</c:v>
                </c:pt>
                <c:pt idx="1">
                  <c:v>2559</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1,27</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January 2022</c:v>
                </c:pt>
                <c:pt idx="1">
                  <c:v>OVERALL number of insurees in January 2022 (payment in February 2022)</c:v>
                </c:pt>
              </c:strCache>
            </c:strRef>
          </c:cat>
          <c:val>
            <c:numRef>
              <c:f>'stranica 1 i 2'!$C$45:$C$46</c:f>
              <c:numCache>
                <c:formatCode>0</c:formatCode>
                <c:ptCount val="2"/>
                <c:pt idx="0">
                  <c:v>1568927</c:v>
                </c:pt>
                <c:pt idx="1">
                  <c:v>1232708</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January 2022</c:v>
                </c:pt>
                <c:pt idx="1">
                  <c:v>OVERALL number of insurees in January 2022 (payment in February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2979.47</c:v>
                </c:pt>
                <c:pt idx="1">
                  <c:v>2920.5834134821812</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1">
                  <c:v>34</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2979.47</c:v>
                </c:pt>
                <c:pt idx="1">
                  <c:v>2920.5834134821812</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40.926785714285714</c:v>
                </c:pt>
                <c:pt idx="1">
                  <c:v>40.117904031348644</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2926</c:v>
                </c:pt>
                <c:pt idx="1">
                  <c:v>18907</c:v>
                </c:pt>
                <c:pt idx="2">
                  <c:v>84532</c:v>
                </c:pt>
                <c:pt idx="3">
                  <c:v>128215</c:v>
                </c:pt>
                <c:pt idx="4">
                  <c:v>186774</c:v>
                </c:pt>
                <c:pt idx="5">
                  <c:v>134775</c:v>
                </c:pt>
                <c:pt idx="6">
                  <c:v>132201</c:v>
                </c:pt>
                <c:pt idx="7">
                  <c:v>81131</c:v>
                </c:pt>
                <c:pt idx="8">
                  <c:v>64198</c:v>
                </c:pt>
                <c:pt idx="9">
                  <c:v>42559</c:v>
                </c:pt>
                <c:pt idx="10">
                  <c:v>43927</c:v>
                </c:pt>
                <c:pt idx="11">
                  <c:v>20674</c:v>
                </c:pt>
                <c:pt idx="12">
                  <c:v>7993</c:v>
                </c:pt>
                <c:pt idx="13">
                  <c:v>9153</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101</c:v>
                </c:pt>
                <c:pt idx="1">
                  <c:v>7600</c:v>
                </c:pt>
                <c:pt idx="2">
                  <c:v>7010</c:v>
                </c:pt>
                <c:pt idx="3">
                  <c:v>11251</c:v>
                </c:pt>
                <c:pt idx="4">
                  <c:v>50378</c:v>
                </c:pt>
                <c:pt idx="5">
                  <c:v>27913</c:v>
                </c:pt>
                <c:pt idx="6">
                  <c:v>39025</c:v>
                </c:pt>
                <c:pt idx="7">
                  <c:v>22974</c:v>
                </c:pt>
                <c:pt idx="8">
                  <c:v>18003</c:v>
                </c:pt>
                <c:pt idx="9">
                  <c:v>10486</c:v>
                </c:pt>
                <c:pt idx="10">
                  <c:v>10580</c:v>
                </c:pt>
                <c:pt idx="11">
                  <c:v>4986</c:v>
                </c:pt>
                <c:pt idx="12">
                  <c:v>1913</c:v>
                </c:pt>
                <c:pt idx="13">
                  <c:v>1032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2825</c:v>
                </c:pt>
                <c:pt idx="1">
                  <c:v>11307</c:v>
                </c:pt>
                <c:pt idx="2">
                  <c:v>77522</c:v>
                </c:pt>
                <c:pt idx="3">
                  <c:v>116964</c:v>
                </c:pt>
                <c:pt idx="4">
                  <c:v>136396</c:v>
                </c:pt>
                <c:pt idx="5">
                  <c:v>106862</c:v>
                </c:pt>
                <c:pt idx="6">
                  <c:v>93176</c:v>
                </c:pt>
                <c:pt idx="7">
                  <c:v>58157</c:v>
                </c:pt>
                <c:pt idx="8">
                  <c:v>46195</c:v>
                </c:pt>
                <c:pt idx="9">
                  <c:v>32073</c:v>
                </c:pt>
                <c:pt idx="10">
                  <c:v>33347</c:v>
                </c:pt>
                <c:pt idx="11">
                  <c:v>15688</c:v>
                </c:pt>
                <c:pt idx="12">
                  <c:v>6080</c:v>
                </c:pt>
                <c:pt idx="13">
                  <c:v>8121</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213</c:v>
                </c:pt>
                <c:pt idx="2" formatCode="0">
                  <c:v>15869</c:v>
                </c:pt>
                <c:pt idx="3">
                  <c:v>2618</c:v>
                </c:pt>
                <c:pt idx="4">
                  <c:v>2369</c:v>
                </c:pt>
                <c:pt idx="5">
                  <c:v>70820</c:v>
                </c:pt>
                <c:pt idx="6">
                  <c:v>52038</c:v>
                </c:pt>
                <c:pt idx="7">
                  <c:v>4336</c:v>
                </c:pt>
                <c:pt idx="8">
                  <c:v>157</c:v>
                </c:pt>
                <c:pt idx="9">
                  <c:v>6580</c:v>
                </c:pt>
                <c:pt idx="10">
                  <c:v>686</c:v>
                </c:pt>
                <c:pt idx="11">
                  <c:v>77</c:v>
                </c:pt>
                <c:pt idx="12">
                  <c:v>24</c:v>
                </c:pt>
                <c:pt idx="13">
                  <c:v>131</c:v>
                </c:pt>
                <c:pt idx="14">
                  <c:v>248</c:v>
                </c:pt>
                <c:pt idx="15">
                  <c:v>851</c:v>
                </c:pt>
                <c:pt idx="16">
                  <c:v>198</c:v>
                </c:pt>
                <c:pt idx="17">
                  <c:v>6790</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5258.67</c:v>
                </c:pt>
                <c:pt idx="2">
                  <c:v>4090.19</c:v>
                </c:pt>
                <c:pt idx="3">
                  <c:v>2635.27</c:v>
                </c:pt>
                <c:pt idx="4">
                  <c:v>4123.3500000000004</c:v>
                </c:pt>
                <c:pt idx="5">
                  <c:v>6153.99</c:v>
                </c:pt>
                <c:pt idx="6">
                  <c:v>2968.33</c:v>
                </c:pt>
                <c:pt idx="7">
                  <c:v>3415.12</c:v>
                </c:pt>
                <c:pt idx="8">
                  <c:v>3438.49</c:v>
                </c:pt>
                <c:pt idx="9">
                  <c:v>3054</c:v>
                </c:pt>
                <c:pt idx="10">
                  <c:v>10533.46</c:v>
                </c:pt>
                <c:pt idx="11">
                  <c:v>3582.03</c:v>
                </c:pt>
                <c:pt idx="12">
                  <c:v>3881.17</c:v>
                </c:pt>
                <c:pt idx="13">
                  <c:v>9478.8700000000008</c:v>
                </c:pt>
                <c:pt idx="14">
                  <c:v>4098.13</c:v>
                </c:pt>
                <c:pt idx="15">
                  <c:v>3340.37</c:v>
                </c:pt>
                <c:pt idx="16">
                  <c:v>2190.63</c:v>
                </c:pt>
                <c:pt idx="17">
                  <c:v>3489.77</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17627" y="1276349"/>
          <a:ext cx="342900" cy="228600"/>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85725</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M50" sqref="M50"/>
    </sheetView>
  </sheetViews>
  <sheetFormatPr defaultColWidth="9.140625" defaultRowHeight="15" x14ac:dyDescent="0.25"/>
  <cols>
    <col min="1" max="1" width="48.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48" bestFit="1" customWidth="1"/>
    <col min="14" max="15" width="9.140625" style="148"/>
    <col min="16" max="16" width="9.42578125" style="148" bestFit="1" customWidth="1"/>
    <col min="17" max="17" width="9.28515625" style="148" bestFit="1" customWidth="1"/>
    <col min="18" max="19" width="9.140625" style="148"/>
    <col min="20" max="22" width="9.140625" style="151"/>
    <col min="23" max="16384" width="9.140625" style="2"/>
  </cols>
  <sheetData>
    <row r="1" spans="1:22" ht="16.5" customHeight="1" x14ac:dyDescent="0.25">
      <c r="A1" s="190" t="s">
        <v>391</v>
      </c>
      <c r="B1" s="190"/>
      <c r="C1" s="190"/>
      <c r="D1" s="190"/>
      <c r="E1" s="190"/>
      <c r="F1" s="190"/>
      <c r="G1" s="190"/>
      <c r="H1" s="190"/>
      <c r="I1" s="190"/>
      <c r="J1" s="190"/>
      <c r="K1" s="190"/>
    </row>
    <row r="2" spans="1:22" ht="12.75" customHeight="1" x14ac:dyDescent="0.25">
      <c r="A2" s="140" t="s">
        <v>106</v>
      </c>
      <c r="B2" s="125"/>
      <c r="C2" s="125"/>
      <c r="D2" s="125"/>
      <c r="E2" s="125"/>
      <c r="F2" s="125"/>
      <c r="G2" s="125"/>
      <c r="H2" s="125"/>
      <c r="I2" s="125"/>
      <c r="J2" s="125"/>
      <c r="K2" s="125"/>
    </row>
    <row r="3" spans="1:22" s="1" customFormat="1" ht="15.75" x14ac:dyDescent="0.2">
      <c r="A3" s="194" t="s">
        <v>55</v>
      </c>
      <c r="B3" s="191" t="s">
        <v>33</v>
      </c>
      <c r="C3" s="191" t="s">
        <v>38</v>
      </c>
      <c r="D3" s="191" t="s">
        <v>34</v>
      </c>
      <c r="E3" s="192" t="s">
        <v>35</v>
      </c>
      <c r="F3" s="188" t="s">
        <v>56</v>
      </c>
      <c r="G3" s="188"/>
      <c r="H3" s="188"/>
      <c r="I3" s="188"/>
      <c r="J3" s="188"/>
      <c r="K3" s="188"/>
      <c r="L3" s="112"/>
      <c r="M3" s="112"/>
      <c r="N3" s="112"/>
      <c r="O3" s="112"/>
      <c r="P3" s="112"/>
      <c r="Q3" s="112"/>
      <c r="R3" s="112"/>
      <c r="S3" s="112"/>
      <c r="T3" s="152"/>
      <c r="U3" s="152"/>
      <c r="V3" s="152"/>
    </row>
    <row r="4" spans="1:22" s="1" customFormat="1" ht="63" customHeight="1" x14ac:dyDescent="0.2">
      <c r="A4" s="194"/>
      <c r="B4" s="191"/>
      <c r="C4" s="191"/>
      <c r="D4" s="191"/>
      <c r="E4" s="193"/>
      <c r="F4" s="122" t="s">
        <v>36</v>
      </c>
      <c r="G4" s="122" t="s">
        <v>37</v>
      </c>
      <c r="H4" s="122" t="s">
        <v>34</v>
      </c>
      <c r="I4" s="122" t="s">
        <v>35</v>
      </c>
      <c r="J4" s="123" t="s">
        <v>39</v>
      </c>
      <c r="K4" s="116" t="s">
        <v>40</v>
      </c>
      <c r="L4" s="112"/>
      <c r="M4" s="112"/>
      <c r="N4" s="112"/>
      <c r="O4" s="112"/>
      <c r="P4" s="112"/>
      <c r="Q4" s="112"/>
      <c r="R4" s="112"/>
      <c r="S4" s="112"/>
      <c r="T4" s="152"/>
      <c r="U4" s="152"/>
      <c r="V4" s="152"/>
    </row>
    <row r="5" spans="1:22" s="1" customFormat="1" ht="15.75" x14ac:dyDescent="0.2">
      <c r="A5" s="187" t="s">
        <v>41</v>
      </c>
      <c r="B5" s="187"/>
      <c r="C5" s="187"/>
      <c r="D5" s="187"/>
      <c r="E5" s="187"/>
      <c r="F5" s="187"/>
      <c r="G5" s="187"/>
      <c r="H5" s="187"/>
      <c r="I5" s="187"/>
      <c r="J5" s="187"/>
      <c r="K5" s="187"/>
      <c r="L5" s="112"/>
      <c r="M5" s="112"/>
      <c r="N5" s="112"/>
      <c r="O5" s="112"/>
      <c r="P5" s="112"/>
      <c r="Q5" s="112"/>
      <c r="R5" s="112"/>
      <c r="S5" s="112"/>
      <c r="T5" s="152"/>
      <c r="U5" s="152"/>
      <c r="V5" s="152"/>
    </row>
    <row r="6" spans="1:22" s="1" customFormat="1" ht="13.5" customHeight="1" x14ac:dyDescent="0.2">
      <c r="A6" s="27" t="s">
        <v>42</v>
      </c>
      <c r="B6" s="126">
        <v>494579</v>
      </c>
      <c r="C6" s="28">
        <v>2851.47</v>
      </c>
      <c r="D6" s="29" t="s">
        <v>149</v>
      </c>
      <c r="E6" s="29" t="s">
        <v>115</v>
      </c>
      <c r="F6" s="134">
        <v>402934</v>
      </c>
      <c r="G6" s="30">
        <v>3312.93</v>
      </c>
      <c r="H6" s="31" t="s">
        <v>144</v>
      </c>
      <c r="I6" s="32" t="s">
        <v>115</v>
      </c>
      <c r="J6" s="33">
        <f t="shared" ref="J6:J15" si="0">G6/$C$48*100</f>
        <v>45.507280219780213</v>
      </c>
      <c r="K6" s="33">
        <f>F6/$F$15*100</f>
        <v>42.061453184615303</v>
      </c>
      <c r="L6" s="171"/>
      <c r="M6" s="171"/>
      <c r="N6" s="171"/>
      <c r="O6" s="171"/>
      <c r="P6" s="172"/>
      <c r="Q6" s="172"/>
      <c r="R6" s="171"/>
      <c r="S6" s="171"/>
      <c r="T6" s="171"/>
      <c r="U6" s="152"/>
      <c r="V6" s="152"/>
    </row>
    <row r="7" spans="1:22" s="1" customFormat="1" ht="13.5" customHeight="1" x14ac:dyDescent="0.2">
      <c r="A7" s="34" t="s">
        <v>43</v>
      </c>
      <c r="B7" s="127">
        <v>43165</v>
      </c>
      <c r="C7" s="35">
        <v>3767.05</v>
      </c>
      <c r="D7" s="36" t="s">
        <v>150</v>
      </c>
      <c r="E7" s="36" t="s">
        <v>151</v>
      </c>
      <c r="F7" s="135">
        <v>37945</v>
      </c>
      <c r="G7" s="37">
        <v>3962.56</v>
      </c>
      <c r="H7" s="38" t="s">
        <v>165</v>
      </c>
      <c r="I7" s="39" t="s">
        <v>145</v>
      </c>
      <c r="J7" s="40">
        <f t="shared" si="0"/>
        <v>54.430769230769229</v>
      </c>
      <c r="K7" s="40">
        <f>F7/$F$15*100</f>
        <v>3.9610006628634653</v>
      </c>
      <c r="L7" s="171"/>
      <c r="M7" s="171"/>
      <c r="N7" s="171"/>
      <c r="O7" s="171"/>
      <c r="P7" s="172"/>
      <c r="Q7" s="172"/>
      <c r="R7" s="171"/>
      <c r="S7" s="171"/>
      <c r="T7" s="171"/>
      <c r="U7" s="152"/>
      <c r="V7" s="152"/>
    </row>
    <row r="8" spans="1:22" s="1" customFormat="1" ht="13.5" customHeight="1" x14ac:dyDescent="0.2">
      <c r="A8" s="34" t="s">
        <v>392</v>
      </c>
      <c r="B8" s="127">
        <v>79680</v>
      </c>
      <c r="C8" s="35">
        <v>2514.7600000000002</v>
      </c>
      <c r="D8" s="36" t="s">
        <v>152</v>
      </c>
      <c r="E8" s="36" t="s">
        <v>109</v>
      </c>
      <c r="F8" s="135">
        <v>68939</v>
      </c>
      <c r="G8" s="37">
        <v>2829.24</v>
      </c>
      <c r="H8" s="38" t="s">
        <v>166</v>
      </c>
      <c r="I8" s="39" t="s">
        <v>114</v>
      </c>
      <c r="J8" s="40">
        <f t="shared" si="0"/>
        <v>38.863186813186815</v>
      </c>
      <c r="K8" s="40">
        <f t="shared" ref="K8:K14" si="1">F8/$F$15*100</f>
        <v>7.1964007035747652</v>
      </c>
      <c r="L8" s="171"/>
      <c r="M8" s="171"/>
      <c r="N8" s="171"/>
      <c r="O8" s="171"/>
      <c r="P8" s="172"/>
      <c r="Q8" s="172"/>
      <c r="R8" s="171"/>
      <c r="S8" s="171"/>
      <c r="T8" s="171"/>
      <c r="U8" s="152"/>
      <c r="V8" s="152"/>
    </row>
    <row r="9" spans="1:22" s="1" customFormat="1" ht="14.25" customHeight="1" x14ac:dyDescent="0.2">
      <c r="A9" s="41" t="s">
        <v>89</v>
      </c>
      <c r="B9" s="128">
        <v>617424</v>
      </c>
      <c r="C9" s="42">
        <v>2872.02</v>
      </c>
      <c r="D9" s="43" t="s">
        <v>153</v>
      </c>
      <c r="E9" s="43" t="s">
        <v>109</v>
      </c>
      <c r="F9" s="136">
        <v>509818</v>
      </c>
      <c r="G9" s="44">
        <v>3295.88</v>
      </c>
      <c r="H9" s="45" t="s">
        <v>167</v>
      </c>
      <c r="I9" s="46" t="s">
        <v>113</v>
      </c>
      <c r="J9" s="40">
        <f t="shared" si="0"/>
        <v>45.273076923076928</v>
      </c>
      <c r="K9" s="77">
        <f t="shared" si="1"/>
        <v>53.218854551053539</v>
      </c>
      <c r="L9" s="171"/>
      <c r="M9" s="171"/>
      <c r="N9" s="171"/>
      <c r="O9" s="171"/>
      <c r="P9" s="172"/>
      <c r="Q9" s="172"/>
      <c r="R9" s="171"/>
      <c r="S9" s="171"/>
      <c r="T9" s="171"/>
      <c r="U9" s="152"/>
      <c r="V9" s="152"/>
    </row>
    <row r="10" spans="1:22" s="1" customFormat="1" ht="13.5" customHeight="1" x14ac:dyDescent="0.2">
      <c r="A10" s="47" t="s">
        <v>44</v>
      </c>
      <c r="B10" s="127">
        <v>206479</v>
      </c>
      <c r="C10" s="35">
        <v>2752.62</v>
      </c>
      <c r="D10" s="36" t="s">
        <v>154</v>
      </c>
      <c r="E10" s="36" t="s">
        <v>155</v>
      </c>
      <c r="F10" s="135">
        <v>170321</v>
      </c>
      <c r="G10" s="37">
        <v>3059.93</v>
      </c>
      <c r="H10" s="38" t="s">
        <v>168</v>
      </c>
      <c r="I10" s="39" t="s">
        <v>169</v>
      </c>
      <c r="J10" s="40">
        <f t="shared" si="0"/>
        <v>42.032005494505491</v>
      </c>
      <c r="K10" s="40">
        <f t="shared" si="1"/>
        <v>17.779459583596477</v>
      </c>
      <c r="L10" s="171"/>
      <c r="M10" s="171"/>
      <c r="N10" s="171"/>
      <c r="O10" s="171"/>
      <c r="P10" s="172"/>
      <c r="Q10" s="172"/>
      <c r="R10" s="172"/>
      <c r="S10" s="172"/>
      <c r="T10" s="171"/>
      <c r="U10" s="152"/>
      <c r="V10" s="152"/>
    </row>
    <row r="11" spans="1:22" s="1" customFormat="1" ht="13.5" customHeight="1" x14ac:dyDescent="0.2">
      <c r="A11" s="48" t="s">
        <v>53</v>
      </c>
      <c r="B11" s="127">
        <v>364</v>
      </c>
      <c r="C11" s="35">
        <v>3029.86</v>
      </c>
      <c r="D11" s="36" t="s">
        <v>156</v>
      </c>
      <c r="E11" s="36" t="s">
        <v>146</v>
      </c>
      <c r="F11" s="135">
        <v>356</v>
      </c>
      <c r="G11" s="37">
        <v>3041.33</v>
      </c>
      <c r="H11" s="38" t="s">
        <v>170</v>
      </c>
      <c r="I11" s="39" t="s">
        <v>146</v>
      </c>
      <c r="J11" s="40">
        <f t="shared" si="0"/>
        <v>41.776510989010987</v>
      </c>
      <c r="K11" s="40">
        <f t="shared" si="1"/>
        <v>3.7162109262864507E-2</v>
      </c>
      <c r="L11" s="171"/>
      <c r="M11" s="171"/>
      <c r="N11" s="171"/>
      <c r="O11" s="171"/>
      <c r="P11" s="172"/>
      <c r="Q11" s="172"/>
      <c r="R11" s="172"/>
      <c r="S11" s="172"/>
      <c r="T11" s="171"/>
      <c r="U11" s="152"/>
      <c r="V11" s="152"/>
    </row>
    <row r="12" spans="1:22" s="1" customFormat="1" ht="14.25" customHeight="1" x14ac:dyDescent="0.2">
      <c r="A12" s="41" t="s">
        <v>90</v>
      </c>
      <c r="B12" s="128">
        <v>824267</v>
      </c>
      <c r="C12" s="42">
        <v>2842.18</v>
      </c>
      <c r="D12" s="43" t="s">
        <v>157</v>
      </c>
      <c r="E12" s="43" t="s">
        <v>121</v>
      </c>
      <c r="F12" s="136">
        <v>680495</v>
      </c>
      <c r="G12" s="44">
        <v>3236.69</v>
      </c>
      <c r="H12" s="45" t="s">
        <v>171</v>
      </c>
      <c r="I12" s="46" t="s">
        <v>127</v>
      </c>
      <c r="J12" s="40">
        <f t="shared" si="0"/>
        <v>44.460027472527472</v>
      </c>
      <c r="K12" s="77">
        <f t="shared" si="1"/>
        <v>71.035476243912882</v>
      </c>
      <c r="L12" s="171"/>
      <c r="M12" s="171"/>
      <c r="N12" s="171"/>
      <c r="O12" s="171"/>
      <c r="P12" s="172"/>
      <c r="Q12" s="172"/>
      <c r="R12" s="172"/>
      <c r="S12" s="172"/>
      <c r="T12" s="171"/>
      <c r="U12" s="152"/>
      <c r="V12" s="152"/>
    </row>
    <row r="13" spans="1:22" s="1" customFormat="1" ht="12" customHeight="1" x14ac:dyDescent="0.2">
      <c r="A13" s="47" t="s">
        <v>45</v>
      </c>
      <c r="B13" s="127">
        <v>101367</v>
      </c>
      <c r="C13" s="35">
        <v>2146.08</v>
      </c>
      <c r="D13" s="36" t="s">
        <v>158</v>
      </c>
      <c r="E13" s="36" t="s">
        <v>159</v>
      </c>
      <c r="F13" s="135">
        <v>95777</v>
      </c>
      <c r="G13" s="37">
        <v>2241.87</v>
      </c>
      <c r="H13" s="38" t="s">
        <v>172</v>
      </c>
      <c r="I13" s="39" t="s">
        <v>173</v>
      </c>
      <c r="J13" s="40">
        <f t="shared" si="0"/>
        <v>30.794917582417579</v>
      </c>
      <c r="K13" s="40">
        <f t="shared" si="1"/>
        <v>9.9979644350263328</v>
      </c>
      <c r="L13" s="171"/>
      <c r="M13" s="171"/>
      <c r="N13" s="171"/>
      <c r="O13" s="171"/>
      <c r="P13" s="172"/>
      <c r="Q13" s="172"/>
      <c r="R13" s="172"/>
      <c r="S13" s="172"/>
      <c r="T13" s="171"/>
      <c r="U13" s="152"/>
      <c r="V13" s="152"/>
    </row>
    <row r="14" spans="1:22" s="1" customFormat="1" ht="12" customHeight="1" x14ac:dyDescent="0.2">
      <c r="A14" s="47" t="s">
        <v>46</v>
      </c>
      <c r="B14" s="127">
        <v>213595</v>
      </c>
      <c r="C14" s="35">
        <v>2141.21</v>
      </c>
      <c r="D14" s="36" t="s">
        <v>147</v>
      </c>
      <c r="E14" s="36" t="s">
        <v>121</v>
      </c>
      <c r="F14" s="135">
        <v>181693</v>
      </c>
      <c r="G14" s="37">
        <v>2404.9299999999998</v>
      </c>
      <c r="H14" s="38" t="s">
        <v>148</v>
      </c>
      <c r="I14" s="39" t="s">
        <v>127</v>
      </c>
      <c r="J14" s="170">
        <f t="shared" si="0"/>
        <v>33.034752747252746</v>
      </c>
      <c r="K14" s="40">
        <f t="shared" si="1"/>
        <v>18.966559321060792</v>
      </c>
      <c r="L14" s="171"/>
      <c r="M14" s="171"/>
      <c r="N14" s="171"/>
      <c r="O14" s="171"/>
      <c r="P14" s="172"/>
      <c r="Q14" s="172"/>
      <c r="R14" s="172"/>
      <c r="S14" s="172"/>
      <c r="T14" s="171"/>
      <c r="U14" s="152"/>
      <c r="V14" s="152"/>
    </row>
    <row r="15" spans="1:22" s="1" customFormat="1" x14ac:dyDescent="0.25">
      <c r="A15" s="49" t="s">
        <v>47</v>
      </c>
      <c r="B15" s="129">
        <v>1139229</v>
      </c>
      <c r="C15" s="50">
        <v>2648.82</v>
      </c>
      <c r="D15" s="51" t="s">
        <v>160</v>
      </c>
      <c r="E15" s="51" t="s">
        <v>132</v>
      </c>
      <c r="F15" s="129">
        <v>957965</v>
      </c>
      <c r="G15" s="50">
        <v>2979.47</v>
      </c>
      <c r="H15" s="51" t="s">
        <v>174</v>
      </c>
      <c r="I15" s="51" t="s">
        <v>122</v>
      </c>
      <c r="J15" s="52">
        <f t="shared" si="0"/>
        <v>40.926785714285714</v>
      </c>
      <c r="K15" s="52"/>
      <c r="L15" s="173"/>
      <c r="M15" s="171"/>
      <c r="N15" s="171"/>
      <c r="O15" s="174"/>
      <c r="P15" s="172"/>
      <c r="Q15" s="172"/>
      <c r="R15" s="172"/>
      <c r="S15" s="172"/>
      <c r="T15" s="171"/>
      <c r="U15" s="152"/>
      <c r="V15" s="152"/>
    </row>
    <row r="16" spans="1:22" s="1" customFormat="1" ht="12.75" customHeight="1" x14ac:dyDescent="0.2">
      <c r="A16" s="117" t="s">
        <v>91</v>
      </c>
      <c r="B16" s="130">
        <v>106963</v>
      </c>
      <c r="C16" s="19">
        <v>4078.14</v>
      </c>
      <c r="D16" s="20" t="s">
        <v>161</v>
      </c>
      <c r="E16" s="21" t="s">
        <v>118</v>
      </c>
      <c r="F16" s="130">
        <v>84548</v>
      </c>
      <c r="G16" s="19">
        <v>4895.8999999999996</v>
      </c>
      <c r="H16" s="20" t="s">
        <v>175</v>
      </c>
      <c r="I16" s="21" t="s">
        <v>114</v>
      </c>
      <c r="J16" s="22">
        <f>G16/C48*100</f>
        <v>67.251373626373621</v>
      </c>
      <c r="K16" s="22"/>
      <c r="L16" s="171"/>
      <c r="M16" s="171"/>
      <c r="N16" s="171"/>
      <c r="O16" s="171"/>
      <c r="P16" s="172"/>
      <c r="Q16" s="172"/>
      <c r="R16" s="172"/>
      <c r="S16" s="172"/>
      <c r="T16" s="171"/>
      <c r="U16" s="152"/>
      <c r="V16" s="152"/>
    </row>
    <row r="17" spans="1:26" s="1" customFormat="1" ht="12.75" customHeight="1" x14ac:dyDescent="0.2">
      <c r="A17" s="118" t="s">
        <v>62</v>
      </c>
      <c r="B17" s="131">
        <v>211533</v>
      </c>
      <c r="C17" s="23">
        <v>3704.47</v>
      </c>
      <c r="D17" s="24" t="s">
        <v>162</v>
      </c>
      <c r="E17" s="25" t="s">
        <v>116</v>
      </c>
      <c r="F17" s="131">
        <v>170804</v>
      </c>
      <c r="G17" s="23">
        <v>4309.26</v>
      </c>
      <c r="H17" s="24" t="s">
        <v>176</v>
      </c>
      <c r="I17" s="25" t="s">
        <v>119</v>
      </c>
      <c r="J17" s="26">
        <f>G17/C48*100</f>
        <v>59.193131868131879</v>
      </c>
      <c r="K17" s="26">
        <f>F17/F15*100</f>
        <v>17.829878962175027</v>
      </c>
      <c r="L17" s="171"/>
      <c r="M17" s="171"/>
      <c r="N17" s="171"/>
      <c r="O17" s="171"/>
      <c r="P17" s="172"/>
      <c r="Q17" s="172"/>
      <c r="R17" s="172"/>
      <c r="S17" s="172"/>
      <c r="T17" s="171"/>
      <c r="U17" s="152"/>
      <c r="V17" s="152"/>
    </row>
    <row r="18" spans="1:26" s="1" customFormat="1" ht="12.75" customHeight="1" x14ac:dyDescent="0.2">
      <c r="A18" s="53" t="s">
        <v>48</v>
      </c>
      <c r="B18" s="132">
        <v>275900</v>
      </c>
      <c r="C18" s="4">
        <v>1791.33</v>
      </c>
      <c r="D18" s="5" t="s">
        <v>163</v>
      </c>
      <c r="E18" s="6" t="s">
        <v>32</v>
      </c>
      <c r="F18" s="132">
        <v>236623</v>
      </c>
      <c r="G18" s="4">
        <v>1959.6904757779253</v>
      </c>
      <c r="H18" s="5" t="s">
        <v>177</v>
      </c>
      <c r="I18" s="6" t="s">
        <v>32</v>
      </c>
      <c r="J18" s="10">
        <f>G18/C48*100</f>
        <v>26.91882521672974</v>
      </c>
      <c r="K18" s="10">
        <f>F18/F15*100</f>
        <v>24.70058926996289</v>
      </c>
      <c r="L18" s="171"/>
      <c r="M18" s="171"/>
      <c r="N18" s="171"/>
      <c r="O18" s="171"/>
      <c r="P18" s="172"/>
      <c r="Q18" s="172"/>
      <c r="R18" s="172"/>
      <c r="S18" s="172"/>
      <c r="T18" s="171"/>
      <c r="U18" s="152"/>
      <c r="V18" s="152"/>
    </row>
    <row r="19" spans="1:26" s="1" customFormat="1" ht="23.25" customHeight="1" x14ac:dyDescent="0.2">
      <c r="A19" s="54" t="s">
        <v>50</v>
      </c>
      <c r="B19" s="133">
        <v>1751</v>
      </c>
      <c r="C19" s="7">
        <v>7502.59</v>
      </c>
      <c r="D19" s="9" t="s">
        <v>164</v>
      </c>
      <c r="E19" s="8" t="s">
        <v>32</v>
      </c>
      <c r="F19" s="133">
        <v>1607</v>
      </c>
      <c r="G19" s="7">
        <v>7862.24</v>
      </c>
      <c r="H19" s="9" t="s">
        <v>178</v>
      </c>
      <c r="I19" s="8" t="s">
        <v>32</v>
      </c>
      <c r="J19" s="11">
        <f>G19/C48*100</f>
        <v>107.9978021978022</v>
      </c>
      <c r="K19" s="11">
        <f>F19/F15*100</f>
        <v>0.16775143141972829</v>
      </c>
      <c r="L19" s="171"/>
      <c r="M19" s="171"/>
      <c r="N19" s="171"/>
      <c r="O19" s="171"/>
      <c r="P19" s="172"/>
      <c r="Q19" s="172"/>
      <c r="R19" s="171"/>
      <c r="S19" s="171"/>
      <c r="T19" s="171"/>
      <c r="U19" s="152"/>
      <c r="V19" s="152"/>
    </row>
    <row r="20" spans="1:26" ht="33" customHeight="1" x14ac:dyDescent="0.25">
      <c r="A20" s="189" t="s">
        <v>393</v>
      </c>
      <c r="B20" s="189"/>
      <c r="C20" s="189"/>
      <c r="D20" s="189"/>
      <c r="E20" s="189"/>
      <c r="F20" s="189"/>
      <c r="G20" s="189"/>
      <c r="H20" s="189"/>
      <c r="I20" s="189"/>
      <c r="J20" s="189"/>
      <c r="K20" s="189"/>
      <c r="L20" s="149"/>
    </row>
    <row r="21" spans="1:26" s="1" customFormat="1" ht="15.75" customHeight="1" x14ac:dyDescent="0.2">
      <c r="A21" s="194" t="s">
        <v>55</v>
      </c>
      <c r="B21" s="191" t="s">
        <v>33</v>
      </c>
      <c r="C21" s="191" t="s">
        <v>38</v>
      </c>
      <c r="D21" s="191" t="s">
        <v>34</v>
      </c>
      <c r="E21" s="192" t="s">
        <v>35</v>
      </c>
      <c r="F21" s="188" t="s">
        <v>56</v>
      </c>
      <c r="G21" s="188"/>
      <c r="H21" s="188"/>
      <c r="I21" s="188"/>
      <c r="J21" s="188"/>
      <c r="K21" s="188"/>
      <c r="L21" s="112"/>
      <c r="M21" s="112"/>
      <c r="N21" s="112"/>
      <c r="O21" s="112"/>
      <c r="P21" s="112"/>
      <c r="Q21" s="112"/>
      <c r="R21" s="112"/>
      <c r="S21" s="112"/>
      <c r="T21" s="152"/>
      <c r="U21" s="152"/>
      <c r="V21" s="152"/>
    </row>
    <row r="22" spans="1:26" s="1" customFormat="1" ht="63" customHeight="1" x14ac:dyDescent="0.2">
      <c r="A22" s="194"/>
      <c r="B22" s="191"/>
      <c r="C22" s="191"/>
      <c r="D22" s="191"/>
      <c r="E22" s="193"/>
      <c r="F22" s="122" t="s">
        <v>36</v>
      </c>
      <c r="G22" s="122" t="s">
        <v>37</v>
      </c>
      <c r="H22" s="122" t="s">
        <v>34</v>
      </c>
      <c r="I22" s="122" t="s">
        <v>35</v>
      </c>
      <c r="J22" s="123" t="s">
        <v>39</v>
      </c>
      <c r="K22" s="116" t="s">
        <v>49</v>
      </c>
      <c r="L22" s="112"/>
      <c r="M22" s="112"/>
      <c r="N22" s="112"/>
      <c r="O22" s="112"/>
      <c r="P22" s="112"/>
      <c r="Q22" s="112"/>
      <c r="R22" s="112"/>
      <c r="S22" s="112"/>
      <c r="T22" s="152"/>
      <c r="U22" s="152"/>
      <c r="V22" s="152"/>
    </row>
    <row r="23" spans="1:26" s="1" customFormat="1" ht="18" customHeight="1" x14ac:dyDescent="0.2">
      <c r="A23" s="198" t="s">
        <v>194</v>
      </c>
      <c r="B23" s="198"/>
      <c r="C23" s="198"/>
      <c r="D23" s="198"/>
      <c r="E23" s="198"/>
      <c r="F23" s="198"/>
      <c r="G23" s="198"/>
      <c r="H23" s="198"/>
      <c r="I23" s="198"/>
      <c r="J23" s="198"/>
      <c r="K23" s="198"/>
      <c r="L23" s="112"/>
      <c r="M23" s="112"/>
      <c r="N23" s="112"/>
      <c r="O23" s="112"/>
      <c r="P23" s="112"/>
      <c r="Q23" s="112"/>
      <c r="R23" s="112"/>
      <c r="S23" s="112"/>
      <c r="T23" s="152"/>
      <c r="U23" s="152"/>
      <c r="V23" s="152"/>
    </row>
    <row r="24" spans="1:26" s="1" customFormat="1" ht="12" customHeight="1" x14ac:dyDescent="0.2">
      <c r="A24" s="27" t="s">
        <v>42</v>
      </c>
      <c r="B24" s="126">
        <v>994</v>
      </c>
      <c r="C24" s="28">
        <v>2172.9</v>
      </c>
      <c r="D24" s="29" t="s">
        <v>179</v>
      </c>
      <c r="E24" s="29" t="s">
        <v>180</v>
      </c>
      <c r="F24" s="134">
        <v>645</v>
      </c>
      <c r="G24" s="30">
        <v>2949.67</v>
      </c>
      <c r="H24" s="31" t="s">
        <v>195</v>
      </c>
      <c r="I24" s="32" t="s">
        <v>196</v>
      </c>
      <c r="J24" s="33">
        <f t="shared" ref="J24:J32" si="2">G24/$C$48*100</f>
        <v>40.517445054945057</v>
      </c>
      <c r="K24" s="33">
        <f>F24/$F$32*100</f>
        <v>27.694289394589955</v>
      </c>
      <c r="L24" s="112"/>
      <c r="M24" s="112"/>
      <c r="N24" s="112"/>
      <c r="O24" s="112"/>
      <c r="P24" s="112"/>
      <c r="Q24" s="112"/>
      <c r="R24" s="112"/>
      <c r="S24" s="112"/>
      <c r="T24" s="152"/>
      <c r="U24" s="152"/>
      <c r="V24" s="152"/>
    </row>
    <row r="25" spans="1:26" s="1" customFormat="1" ht="12" customHeight="1" x14ac:dyDescent="0.2">
      <c r="A25" s="34" t="s">
        <v>43</v>
      </c>
      <c r="B25" s="127">
        <v>549</v>
      </c>
      <c r="C25" s="35">
        <v>3332.35</v>
      </c>
      <c r="D25" s="36" t="s">
        <v>181</v>
      </c>
      <c r="E25" s="36" t="s">
        <v>182</v>
      </c>
      <c r="F25" s="135">
        <v>520</v>
      </c>
      <c r="G25" s="37">
        <v>3388.62</v>
      </c>
      <c r="H25" s="38" t="s">
        <v>197</v>
      </c>
      <c r="I25" s="39" t="s">
        <v>182</v>
      </c>
      <c r="J25" s="40">
        <f t="shared" si="2"/>
        <v>46.54697802197802</v>
      </c>
      <c r="K25" s="40">
        <f>F25/$F$32*100</f>
        <v>22.327179046801202</v>
      </c>
      <c r="L25" s="112"/>
      <c r="M25" s="112"/>
      <c r="N25" s="112"/>
      <c r="O25" s="112"/>
      <c r="P25" s="112"/>
      <c r="Q25" s="112"/>
      <c r="R25" s="112"/>
      <c r="S25" s="112"/>
      <c r="T25" s="152"/>
      <c r="U25" s="152"/>
      <c r="V25" s="152"/>
    </row>
    <row r="26" spans="1:26" s="1" customFormat="1" ht="12" customHeight="1" x14ac:dyDescent="0.2">
      <c r="A26" s="41" t="s">
        <v>89</v>
      </c>
      <c r="B26" s="128">
        <v>1543</v>
      </c>
      <c r="C26" s="42">
        <v>2585.4299999999998</v>
      </c>
      <c r="D26" s="43" t="s">
        <v>183</v>
      </c>
      <c r="E26" s="43" t="s">
        <v>184</v>
      </c>
      <c r="F26" s="136">
        <v>1165</v>
      </c>
      <c r="G26" s="44">
        <v>3145.6</v>
      </c>
      <c r="H26" s="45" t="s">
        <v>198</v>
      </c>
      <c r="I26" s="46" t="s">
        <v>199</v>
      </c>
      <c r="J26" s="77">
        <f t="shared" si="2"/>
        <v>43.208791208791212</v>
      </c>
      <c r="K26" s="77">
        <f t="shared" ref="K26:K31" si="3">F26/$F$32*100</f>
        <v>50.021468441391157</v>
      </c>
      <c r="L26" s="112"/>
      <c r="M26" s="112"/>
      <c r="N26" s="112"/>
      <c r="O26" s="112"/>
      <c r="P26" s="112"/>
      <c r="Q26" s="112"/>
      <c r="R26" s="112"/>
      <c r="S26" s="112"/>
      <c r="T26" s="152"/>
      <c r="U26" s="152"/>
      <c r="V26" s="152"/>
    </row>
    <row r="27" spans="1:26" s="1" customFormat="1" ht="12" customHeight="1" x14ac:dyDescent="0.2">
      <c r="A27" s="47" t="s">
        <v>44</v>
      </c>
      <c r="B27" s="127">
        <v>453</v>
      </c>
      <c r="C27" s="35">
        <v>2742.65</v>
      </c>
      <c r="D27" s="36" t="s">
        <v>185</v>
      </c>
      <c r="E27" s="36" t="s">
        <v>186</v>
      </c>
      <c r="F27" s="135">
        <v>405</v>
      </c>
      <c r="G27" s="37">
        <v>2904.02</v>
      </c>
      <c r="H27" s="38" t="s">
        <v>200</v>
      </c>
      <c r="I27" s="39" t="s">
        <v>201</v>
      </c>
      <c r="J27" s="40">
        <f t="shared" si="2"/>
        <v>39.890384615384619</v>
      </c>
      <c r="K27" s="40">
        <f t="shared" si="3"/>
        <v>17.389437526835554</v>
      </c>
      <c r="L27" s="112"/>
      <c r="M27" s="112"/>
      <c r="N27" s="112"/>
      <c r="O27" s="112"/>
      <c r="P27" s="112" t="s">
        <v>1</v>
      </c>
      <c r="Q27" s="112"/>
      <c r="R27" s="112"/>
      <c r="S27" s="112"/>
      <c r="T27" s="152"/>
      <c r="U27" s="152"/>
      <c r="V27" s="152"/>
    </row>
    <row r="28" spans="1:26" s="1" customFormat="1" ht="12" customHeight="1" x14ac:dyDescent="0.2">
      <c r="A28" s="48" t="s">
        <v>52</v>
      </c>
      <c r="B28" s="127">
        <v>1</v>
      </c>
      <c r="C28" s="35">
        <v>3532.28</v>
      </c>
      <c r="D28" s="36" t="s">
        <v>187</v>
      </c>
      <c r="E28" s="36" t="s">
        <v>188</v>
      </c>
      <c r="F28" s="135">
        <v>1</v>
      </c>
      <c r="G28" s="37">
        <v>3532.28</v>
      </c>
      <c r="H28" s="38" t="s">
        <v>187</v>
      </c>
      <c r="I28" s="39" t="s">
        <v>188</v>
      </c>
      <c r="J28" s="40">
        <f t="shared" si="2"/>
        <v>48.520329670329673</v>
      </c>
      <c r="K28" s="40">
        <f t="shared" si="3"/>
        <v>4.2936882782310004E-2</v>
      </c>
      <c r="L28" s="112"/>
      <c r="M28" s="112"/>
      <c r="N28" s="112"/>
      <c r="O28" s="112"/>
      <c r="P28" s="112"/>
      <c r="Q28" s="112"/>
      <c r="R28" s="112"/>
      <c r="S28" s="112"/>
      <c r="T28" s="152"/>
      <c r="U28" s="152"/>
      <c r="V28" s="152"/>
    </row>
    <row r="29" spans="1:26" s="1" customFormat="1" ht="12" customHeight="1" x14ac:dyDescent="0.2">
      <c r="A29" s="41" t="s">
        <v>90</v>
      </c>
      <c r="B29" s="128">
        <v>1997</v>
      </c>
      <c r="C29" s="42">
        <v>2621.57</v>
      </c>
      <c r="D29" s="43" t="s">
        <v>189</v>
      </c>
      <c r="E29" s="43" t="s">
        <v>117</v>
      </c>
      <c r="F29" s="136">
        <v>1571</v>
      </c>
      <c r="G29" s="44">
        <v>3083.57</v>
      </c>
      <c r="H29" s="45" t="s">
        <v>202</v>
      </c>
      <c r="I29" s="46" t="s">
        <v>173</v>
      </c>
      <c r="J29" s="77">
        <f t="shared" si="2"/>
        <v>42.356730769230772</v>
      </c>
      <c r="K29" s="77">
        <f t="shared" si="3"/>
        <v>67.453842851009014</v>
      </c>
      <c r="L29" s="112"/>
      <c r="M29" s="112"/>
      <c r="N29" s="197"/>
      <c r="O29" s="197"/>
      <c r="P29" s="197"/>
      <c r="Q29" s="197"/>
      <c r="R29" s="197"/>
      <c r="S29" s="197"/>
      <c r="T29" s="197"/>
      <c r="U29" s="197"/>
      <c r="V29" s="197"/>
      <c r="W29" s="197"/>
      <c r="X29" s="197"/>
      <c r="Y29" s="197"/>
      <c r="Z29" s="197"/>
    </row>
    <row r="30" spans="1:26" s="1" customFormat="1" ht="12" customHeight="1" x14ac:dyDescent="0.2">
      <c r="A30" s="47" t="s">
        <v>45</v>
      </c>
      <c r="B30" s="127">
        <v>119</v>
      </c>
      <c r="C30" s="35">
        <v>2042.43</v>
      </c>
      <c r="D30" s="36" t="s">
        <v>190</v>
      </c>
      <c r="E30" s="36" t="s">
        <v>191</v>
      </c>
      <c r="F30" s="135">
        <v>101</v>
      </c>
      <c r="G30" s="37">
        <v>2286.77</v>
      </c>
      <c r="H30" s="38" t="s">
        <v>203</v>
      </c>
      <c r="I30" s="39" t="s">
        <v>128</v>
      </c>
      <c r="J30" s="40">
        <f t="shared" si="2"/>
        <v>31.411675824175823</v>
      </c>
      <c r="K30" s="40">
        <f t="shared" si="3"/>
        <v>4.3366251610133109</v>
      </c>
      <c r="L30" s="112"/>
      <c r="M30" s="112"/>
      <c r="N30" s="112"/>
      <c r="O30" s="112"/>
      <c r="P30" s="112"/>
      <c r="Q30" s="112"/>
      <c r="R30" s="112"/>
      <c r="S30" s="112"/>
      <c r="T30" s="152"/>
      <c r="U30" s="152"/>
      <c r="V30" s="152"/>
    </row>
    <row r="31" spans="1:26" s="1" customFormat="1" ht="12" customHeight="1" x14ac:dyDescent="0.2">
      <c r="A31" s="47" t="s">
        <v>46</v>
      </c>
      <c r="B31" s="127">
        <v>794</v>
      </c>
      <c r="C31" s="35">
        <v>2285.85</v>
      </c>
      <c r="D31" s="36" t="s">
        <v>192</v>
      </c>
      <c r="E31" s="36" t="s">
        <v>151</v>
      </c>
      <c r="F31" s="135">
        <v>657</v>
      </c>
      <c r="G31" s="37">
        <v>2628.29</v>
      </c>
      <c r="H31" s="38" t="s">
        <v>204</v>
      </c>
      <c r="I31" s="39" t="s">
        <v>205</v>
      </c>
      <c r="J31" s="40">
        <f t="shared" si="2"/>
        <v>36.102884615384617</v>
      </c>
      <c r="K31" s="40">
        <f t="shared" si="3"/>
        <v>28.20953198797767</v>
      </c>
      <c r="L31" s="112"/>
      <c r="M31" s="112"/>
      <c r="N31" s="112"/>
      <c r="O31" s="112"/>
      <c r="P31" s="112"/>
      <c r="Q31" s="112"/>
      <c r="R31" s="112"/>
      <c r="S31" s="112"/>
      <c r="T31" s="152"/>
      <c r="U31" s="152"/>
      <c r="V31" s="152"/>
    </row>
    <row r="32" spans="1:26" s="1" customFormat="1" ht="15" customHeight="1" x14ac:dyDescent="0.2">
      <c r="A32" s="49" t="s">
        <v>47</v>
      </c>
      <c r="B32" s="129">
        <v>2910</v>
      </c>
      <c r="C32" s="50">
        <v>2506.285003436426</v>
      </c>
      <c r="D32" s="51" t="s">
        <v>193</v>
      </c>
      <c r="E32" s="51" t="s">
        <v>131</v>
      </c>
      <c r="F32" s="129">
        <v>2329</v>
      </c>
      <c r="G32" s="50">
        <v>2920.5834134821812</v>
      </c>
      <c r="H32" s="51" t="s">
        <v>206</v>
      </c>
      <c r="I32" s="51" t="s">
        <v>120</v>
      </c>
      <c r="J32" s="52">
        <f t="shared" si="2"/>
        <v>40.117904031348644</v>
      </c>
      <c r="K32" s="52"/>
      <c r="L32" s="147">
        <v>34</v>
      </c>
      <c r="M32" s="112"/>
      <c r="N32" s="112"/>
      <c r="O32" s="112"/>
      <c r="P32" s="112"/>
      <c r="Q32" s="112"/>
      <c r="R32" s="112"/>
      <c r="S32" s="112"/>
      <c r="T32" s="152"/>
      <c r="U32" s="152"/>
      <c r="V32" s="152"/>
    </row>
    <row r="33" spans="1:22" s="3" customFormat="1" ht="25.5" customHeight="1" x14ac:dyDescent="0.2">
      <c r="A33" s="196" t="s">
        <v>92</v>
      </c>
      <c r="B33" s="196"/>
      <c r="C33" s="196"/>
      <c r="D33" s="196"/>
      <c r="E33" s="196"/>
      <c r="F33" s="196"/>
      <c r="G33" s="196"/>
      <c r="H33" s="196"/>
      <c r="I33" s="196"/>
      <c r="J33" s="196"/>
      <c r="K33" s="196"/>
      <c r="L33" s="147"/>
      <c r="M33" s="147"/>
      <c r="N33" s="147"/>
      <c r="O33" s="147"/>
      <c r="P33" s="147"/>
      <c r="Q33" s="147"/>
      <c r="R33" s="147"/>
      <c r="S33" s="147"/>
      <c r="T33" s="153"/>
      <c r="U33" s="153"/>
      <c r="V33" s="153"/>
    </row>
    <row r="34" spans="1:22" s="1" customFormat="1" ht="12.75" x14ac:dyDescent="0.2">
      <c r="L34" s="112"/>
      <c r="M34" s="112"/>
      <c r="N34" s="112"/>
      <c r="O34" s="112"/>
      <c r="P34" s="112"/>
      <c r="Q34" s="112"/>
      <c r="R34" s="112"/>
      <c r="S34" s="112"/>
      <c r="T34" s="152"/>
      <c r="U34" s="152"/>
      <c r="V34" s="152"/>
    </row>
    <row r="35" spans="1:22" s="1" customFormat="1" ht="12.75" customHeight="1" x14ac:dyDescent="0.2">
      <c r="A35" s="199" t="s">
        <v>54</v>
      </c>
      <c r="B35" s="191" t="s">
        <v>33</v>
      </c>
      <c r="C35" s="191" t="s">
        <v>38</v>
      </c>
      <c r="D35" s="195" t="s">
        <v>57</v>
      </c>
      <c r="E35" s="16"/>
      <c r="F35" s="17"/>
      <c r="L35" s="112"/>
      <c r="M35" s="112"/>
      <c r="N35" s="112"/>
      <c r="O35" s="112"/>
      <c r="P35" s="112"/>
      <c r="Q35" s="112"/>
      <c r="R35" s="112"/>
      <c r="S35" s="112"/>
      <c r="T35" s="152"/>
      <c r="U35" s="152"/>
      <c r="V35" s="152"/>
    </row>
    <row r="36" spans="1:22" s="1" customFormat="1" ht="51.75" customHeight="1" x14ac:dyDescent="0.2">
      <c r="A36" s="200"/>
      <c r="B36" s="191"/>
      <c r="C36" s="191"/>
      <c r="D36" s="195"/>
      <c r="E36" s="16"/>
      <c r="F36" s="17"/>
      <c r="L36" s="112"/>
      <c r="M36" s="112"/>
      <c r="N36" s="112"/>
      <c r="O36" s="112"/>
      <c r="P36" s="112"/>
      <c r="Q36" s="112"/>
      <c r="R36" s="112"/>
      <c r="S36" s="112"/>
      <c r="T36" s="152"/>
      <c r="U36" s="152"/>
      <c r="V36" s="152"/>
    </row>
    <row r="37" spans="1:22" s="1" customFormat="1" ht="33.75" customHeight="1" x14ac:dyDescent="0.2">
      <c r="A37" s="175" t="s">
        <v>211</v>
      </c>
      <c r="B37" s="175"/>
      <c r="C37" s="175"/>
      <c r="D37" s="175"/>
      <c r="E37" s="12"/>
      <c r="F37" s="12"/>
      <c r="G37" s="12"/>
      <c r="H37" s="12"/>
      <c r="I37" s="12"/>
      <c r="J37" s="12"/>
      <c r="K37" s="12"/>
      <c r="L37" s="112"/>
      <c r="M37" s="112"/>
      <c r="N37" s="112"/>
      <c r="O37" s="112"/>
      <c r="P37" s="112"/>
      <c r="Q37" s="112"/>
      <c r="R37" s="112"/>
      <c r="S37" s="112"/>
      <c r="T37" s="152"/>
      <c r="U37" s="152"/>
      <c r="V37" s="152"/>
    </row>
    <row r="38" spans="1:22" s="1" customFormat="1" ht="14.25" customHeight="1" x14ac:dyDescent="0.2">
      <c r="A38" s="55" t="s">
        <v>51</v>
      </c>
      <c r="B38" s="137">
        <v>1728</v>
      </c>
      <c r="C38" s="56">
        <v>2874.98</v>
      </c>
      <c r="D38" s="57" t="s">
        <v>207</v>
      </c>
      <c r="L38" s="112"/>
      <c r="M38" s="112"/>
      <c r="N38" s="112"/>
      <c r="O38" s="112"/>
      <c r="P38" s="112"/>
      <c r="Q38" s="112"/>
      <c r="R38" s="112"/>
      <c r="S38" s="112"/>
      <c r="T38" s="152"/>
      <c r="U38" s="152"/>
      <c r="V38" s="152"/>
    </row>
    <row r="39" spans="1:22" s="1" customFormat="1" ht="14.25" customHeight="1" x14ac:dyDescent="0.2">
      <c r="A39" s="58" t="s">
        <v>58</v>
      </c>
      <c r="B39" s="138">
        <v>188</v>
      </c>
      <c r="C39" s="59">
        <v>2368.48</v>
      </c>
      <c r="D39" s="60" t="s">
        <v>208</v>
      </c>
      <c r="L39" s="112"/>
      <c r="M39" s="112"/>
      <c r="N39" s="112"/>
      <c r="O39" s="112"/>
      <c r="P39" s="112"/>
      <c r="Q39" s="112"/>
      <c r="R39" s="112"/>
      <c r="S39" s="112"/>
      <c r="T39" s="152"/>
      <c r="U39" s="152"/>
      <c r="V39" s="152"/>
    </row>
    <row r="40" spans="1:22" s="1" customFormat="1" ht="14.25" customHeight="1" x14ac:dyDescent="0.2">
      <c r="A40" s="58" t="s">
        <v>59</v>
      </c>
      <c r="B40" s="138">
        <v>643</v>
      </c>
      <c r="C40" s="59">
        <v>2346.5700000000002</v>
      </c>
      <c r="D40" s="60" t="s">
        <v>209</v>
      </c>
      <c r="L40" s="112"/>
      <c r="M40" s="112"/>
      <c r="N40" s="112"/>
      <c r="O40" s="112"/>
      <c r="P40" s="112"/>
      <c r="Q40" s="112"/>
      <c r="R40" s="112"/>
      <c r="S40" s="112"/>
      <c r="T40" s="152"/>
      <c r="U40" s="152"/>
      <c r="V40" s="152"/>
    </row>
    <row r="41" spans="1:22" s="1" customFormat="1" ht="20.25" customHeight="1" x14ac:dyDescent="0.2">
      <c r="A41" s="61" t="s">
        <v>60</v>
      </c>
      <c r="B41" s="139">
        <v>2559</v>
      </c>
      <c r="C41" s="62">
        <v>2704.9957756936305</v>
      </c>
      <c r="D41" s="63" t="s">
        <v>1</v>
      </c>
      <c r="L41" s="112"/>
      <c r="M41" s="112"/>
      <c r="N41" s="112"/>
      <c r="O41" s="112"/>
      <c r="P41" s="112"/>
      <c r="Q41" s="112"/>
      <c r="R41" s="112"/>
      <c r="S41" s="112"/>
      <c r="T41" s="152"/>
      <c r="U41" s="152"/>
      <c r="V41" s="152"/>
    </row>
    <row r="42" spans="1:22" s="1" customFormat="1" ht="27.75" customHeight="1" x14ac:dyDescent="0.2">
      <c r="A42" s="176" t="s">
        <v>93</v>
      </c>
      <c r="B42" s="176"/>
      <c r="C42" s="176"/>
      <c r="D42" s="176"/>
      <c r="L42" s="112"/>
      <c r="M42" s="112"/>
      <c r="N42" s="112"/>
      <c r="O42" s="112"/>
      <c r="P42" s="112"/>
      <c r="Q42" s="112"/>
      <c r="R42" s="112"/>
      <c r="S42" s="112"/>
      <c r="T42" s="152"/>
      <c r="U42" s="152"/>
      <c r="V42" s="152"/>
    </row>
    <row r="43" spans="1:22" s="1" customFormat="1" ht="12.75" x14ac:dyDescent="0.2">
      <c r="A43" s="64"/>
      <c r="B43" s="64"/>
      <c r="C43" s="64"/>
      <c r="D43" s="64"/>
      <c r="L43" s="112"/>
      <c r="M43" s="112"/>
      <c r="N43" s="112"/>
      <c r="O43" s="112"/>
      <c r="P43" s="112"/>
      <c r="Q43" s="112"/>
      <c r="R43" s="112"/>
      <c r="S43" s="112"/>
      <c r="T43" s="152"/>
      <c r="U43" s="152"/>
      <c r="V43" s="152"/>
    </row>
    <row r="44" spans="1:22" s="1" customFormat="1" ht="12.75" x14ac:dyDescent="0.2">
      <c r="A44" s="64"/>
      <c r="B44" s="64"/>
      <c r="C44" s="64"/>
      <c r="D44" s="64"/>
      <c r="L44" s="112"/>
      <c r="M44" s="112"/>
      <c r="N44" s="112"/>
      <c r="O44" s="112"/>
      <c r="P44" s="112"/>
      <c r="Q44" s="112"/>
      <c r="R44" s="112"/>
      <c r="S44" s="112"/>
      <c r="T44" s="152"/>
      <c r="U44" s="152"/>
      <c r="V44" s="152"/>
    </row>
    <row r="45" spans="1:22" s="64" customFormat="1" ht="20.25" customHeight="1" x14ac:dyDescent="0.25">
      <c r="A45" s="177" t="s">
        <v>210</v>
      </c>
      <c r="B45" s="178"/>
      <c r="C45" s="182">
        <v>1568927</v>
      </c>
      <c r="D45" s="182"/>
      <c r="L45" s="150"/>
      <c r="M45" s="150"/>
      <c r="N45" s="150"/>
      <c r="O45" s="150">
        <v>1536300</v>
      </c>
      <c r="P45" s="150"/>
      <c r="Q45" s="150"/>
      <c r="R45" s="150"/>
      <c r="S45" s="150"/>
      <c r="T45" s="154"/>
      <c r="U45" s="154"/>
      <c r="V45" s="154"/>
    </row>
    <row r="46" spans="1:22" s="64" customFormat="1" ht="20.25" customHeight="1" x14ac:dyDescent="0.25">
      <c r="A46" s="179" t="s">
        <v>212</v>
      </c>
      <c r="B46" s="180"/>
      <c r="C46" s="182">
        <v>1232708</v>
      </c>
      <c r="D46" s="182"/>
      <c r="L46" s="150"/>
      <c r="M46" s="150"/>
      <c r="N46" s="150"/>
      <c r="O46" s="150">
        <v>1241085</v>
      </c>
      <c r="P46" s="150"/>
      <c r="Q46" s="150"/>
      <c r="R46" s="150"/>
      <c r="S46" s="150"/>
      <c r="T46" s="154"/>
      <c r="U46" s="154"/>
      <c r="V46" s="154"/>
    </row>
    <row r="47" spans="1:22" s="64" customFormat="1" ht="20.25" customHeight="1" x14ac:dyDescent="0.25">
      <c r="A47" s="177" t="s">
        <v>61</v>
      </c>
      <c r="B47" s="178"/>
      <c r="C47" s="181" t="s">
        <v>213</v>
      </c>
      <c r="D47" s="181"/>
      <c r="L47" s="150"/>
      <c r="M47" s="150"/>
      <c r="N47" s="150"/>
      <c r="O47" s="150" t="s">
        <v>112</v>
      </c>
      <c r="P47" s="150"/>
      <c r="Q47" s="150"/>
      <c r="R47" s="150"/>
      <c r="S47" s="150"/>
      <c r="T47" s="154"/>
      <c r="U47" s="154"/>
      <c r="V47" s="154"/>
    </row>
    <row r="48" spans="1:22" s="64" customFormat="1" ht="27" customHeight="1" x14ac:dyDescent="0.25">
      <c r="A48" s="185" t="s">
        <v>214</v>
      </c>
      <c r="B48" s="186"/>
      <c r="C48" s="184">
        <v>7280</v>
      </c>
      <c r="D48" s="184"/>
      <c r="L48" s="150"/>
      <c r="M48" s="150"/>
      <c r="N48" s="150"/>
      <c r="O48" s="150">
        <v>6863</v>
      </c>
      <c r="P48" s="150"/>
      <c r="Q48" s="150"/>
      <c r="R48" s="150"/>
      <c r="S48" s="150"/>
      <c r="T48" s="154"/>
      <c r="U48" s="154"/>
      <c r="V48" s="154"/>
    </row>
    <row r="49" spans="1:22" s="64" customFormat="1" ht="20.25" customHeight="1" x14ac:dyDescent="0.25">
      <c r="A49" s="177" t="s">
        <v>125</v>
      </c>
      <c r="B49" s="178"/>
      <c r="C49" s="183">
        <v>71.53</v>
      </c>
      <c r="D49" s="183"/>
      <c r="L49" s="150"/>
      <c r="M49" s="150"/>
      <c r="N49" s="150"/>
      <c r="O49" s="150">
        <v>69.42</v>
      </c>
      <c r="P49" s="150"/>
      <c r="Q49" s="150"/>
      <c r="R49" s="150"/>
      <c r="S49" s="150"/>
      <c r="T49" s="154"/>
      <c r="U49" s="154"/>
      <c r="V49" s="154"/>
    </row>
    <row r="50" spans="1:22" s="64" customFormat="1" ht="20.25" customHeight="1" x14ac:dyDescent="0.25">
      <c r="A50" s="177" t="s">
        <v>126</v>
      </c>
      <c r="B50" s="178"/>
      <c r="C50" s="183">
        <f>C49</f>
        <v>71.53</v>
      </c>
      <c r="D50" s="183"/>
      <c r="L50" s="150"/>
      <c r="M50" s="150"/>
      <c r="N50" s="150"/>
      <c r="O50" s="150">
        <v>69.42</v>
      </c>
      <c r="P50" s="150"/>
      <c r="Q50" s="150"/>
      <c r="R50" s="150"/>
      <c r="S50" s="150"/>
      <c r="T50" s="154"/>
      <c r="U50" s="154"/>
      <c r="V50" s="154"/>
    </row>
    <row r="51" spans="1:22" s="64" customFormat="1" ht="20.25" customHeight="1" x14ac:dyDescent="0.25">
      <c r="A51" s="177" t="s">
        <v>394</v>
      </c>
      <c r="B51" s="178"/>
      <c r="C51" s="183">
        <v>43.75</v>
      </c>
      <c r="D51" s="183"/>
      <c r="L51" s="150"/>
      <c r="M51" s="150"/>
      <c r="N51" s="150"/>
      <c r="O51" s="150">
        <v>42.6</v>
      </c>
      <c r="P51" s="150"/>
      <c r="Q51" s="150"/>
      <c r="R51" s="150"/>
      <c r="S51" s="150"/>
      <c r="T51" s="154"/>
      <c r="U51" s="154"/>
      <c r="V51" s="154"/>
    </row>
    <row r="52" spans="1:22" s="1" customFormat="1" ht="31.5" customHeight="1" x14ac:dyDescent="0.2">
      <c r="A52" s="185" t="s">
        <v>395</v>
      </c>
      <c r="B52" s="186"/>
      <c r="C52" s="183">
        <v>45.79</v>
      </c>
      <c r="D52" s="183"/>
      <c r="E52" s="64"/>
      <c r="L52" s="112"/>
      <c r="M52" s="112"/>
      <c r="N52" s="112"/>
      <c r="O52" s="112">
        <v>44.5</v>
      </c>
      <c r="P52" s="112"/>
      <c r="Q52" s="112"/>
      <c r="R52" s="112"/>
      <c r="S52" s="112"/>
      <c r="T52" s="152"/>
      <c r="U52" s="152"/>
      <c r="V52" s="152"/>
    </row>
    <row r="53" spans="1:22" s="1" customFormat="1" ht="12.75" x14ac:dyDescent="0.2">
      <c r="L53" s="112"/>
      <c r="M53" s="112"/>
      <c r="N53" s="112"/>
      <c r="O53" s="112"/>
      <c r="P53" s="112"/>
      <c r="Q53" s="112"/>
      <c r="R53" s="112"/>
      <c r="S53" s="112"/>
      <c r="T53" s="152"/>
      <c r="U53" s="152"/>
      <c r="V53" s="152"/>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R16" sqref="R16"/>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202" t="s">
        <v>73</v>
      </c>
      <c r="B1" s="202"/>
      <c r="C1" s="202"/>
      <c r="D1" s="202"/>
      <c r="E1" s="202"/>
      <c r="F1" s="202"/>
      <c r="G1" s="202"/>
      <c r="H1" s="202"/>
      <c r="I1" s="202"/>
      <c r="J1" s="202"/>
      <c r="K1" s="202"/>
      <c r="L1" s="202"/>
      <c r="M1" s="202"/>
    </row>
    <row r="2" spans="1:16" ht="11.25" customHeight="1" x14ac:dyDescent="0.25">
      <c r="A2" s="65"/>
      <c r="B2" s="65"/>
      <c r="C2" s="65"/>
      <c r="D2" s="18"/>
      <c r="E2" s="65"/>
      <c r="F2" s="65"/>
      <c r="G2" s="18"/>
      <c r="H2" s="65"/>
      <c r="I2" s="208" t="s">
        <v>215</v>
      </c>
      <c r="J2" s="208"/>
      <c r="K2" s="208"/>
      <c r="L2" s="208"/>
      <c r="M2" s="208"/>
    </row>
    <row r="3" spans="1:16" ht="30.75" customHeight="1" x14ac:dyDescent="0.25">
      <c r="A3" s="203" t="s">
        <v>63</v>
      </c>
      <c r="B3" s="205" t="s">
        <v>64</v>
      </c>
      <c r="C3" s="206"/>
      <c r="D3" s="207"/>
      <c r="E3" s="205" t="s">
        <v>65</v>
      </c>
      <c r="F3" s="206"/>
      <c r="G3" s="207"/>
      <c r="H3" s="205" t="s">
        <v>66</v>
      </c>
      <c r="I3" s="206"/>
      <c r="J3" s="207"/>
      <c r="K3" s="205" t="s">
        <v>67</v>
      </c>
      <c r="L3" s="206"/>
      <c r="M3" s="207"/>
    </row>
    <row r="4" spans="1:16" ht="35.25" customHeight="1" x14ac:dyDescent="0.25">
      <c r="A4" s="204"/>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2926</v>
      </c>
      <c r="C5" s="68">
        <v>329.66</v>
      </c>
      <c r="D5" s="69" t="s">
        <v>216</v>
      </c>
      <c r="E5" s="67">
        <v>847</v>
      </c>
      <c r="F5" s="68">
        <v>302.73</v>
      </c>
      <c r="G5" s="69" t="s">
        <v>217</v>
      </c>
      <c r="H5" s="67">
        <v>1504</v>
      </c>
      <c r="I5" s="68">
        <v>344.38</v>
      </c>
      <c r="J5" s="69" t="s">
        <v>218</v>
      </c>
      <c r="K5" s="67">
        <v>575</v>
      </c>
      <c r="L5" s="70">
        <v>330.83</v>
      </c>
      <c r="M5" s="69" t="s">
        <v>219</v>
      </c>
    </row>
    <row r="6" spans="1:16" ht="12.75" customHeight="1" x14ac:dyDescent="0.25">
      <c r="A6" s="66" t="s">
        <v>2</v>
      </c>
      <c r="B6" s="67">
        <v>18907</v>
      </c>
      <c r="C6" s="68">
        <v>811.34</v>
      </c>
      <c r="D6" s="69" t="s">
        <v>220</v>
      </c>
      <c r="E6" s="67">
        <v>7270</v>
      </c>
      <c r="F6" s="68">
        <v>809.4</v>
      </c>
      <c r="G6" s="69" t="s">
        <v>221</v>
      </c>
      <c r="H6" s="67">
        <v>3265</v>
      </c>
      <c r="I6" s="68">
        <v>806.66</v>
      </c>
      <c r="J6" s="69" t="s">
        <v>222</v>
      </c>
      <c r="K6" s="67">
        <v>8372</v>
      </c>
      <c r="L6" s="70">
        <v>814.84</v>
      </c>
      <c r="M6" s="69" t="s">
        <v>223</v>
      </c>
    </row>
    <row r="7" spans="1:16" ht="12.75" customHeight="1" x14ac:dyDescent="0.25">
      <c r="A7" s="66" t="s">
        <v>3</v>
      </c>
      <c r="B7" s="67">
        <v>84532</v>
      </c>
      <c r="C7" s="68">
        <v>1248.18</v>
      </c>
      <c r="D7" s="69" t="s">
        <v>224</v>
      </c>
      <c r="E7" s="67">
        <v>43367</v>
      </c>
      <c r="F7" s="68">
        <v>1251.69</v>
      </c>
      <c r="G7" s="69" t="s">
        <v>225</v>
      </c>
      <c r="H7" s="67">
        <v>11263</v>
      </c>
      <c r="I7" s="68">
        <v>1287</v>
      </c>
      <c r="J7" s="69" t="s">
        <v>226</v>
      </c>
      <c r="K7" s="67">
        <v>29902</v>
      </c>
      <c r="L7" s="70">
        <v>1228.47</v>
      </c>
      <c r="M7" s="69" t="s">
        <v>227</v>
      </c>
    </row>
    <row r="8" spans="1:16" ht="12.75" customHeight="1" x14ac:dyDescent="0.25">
      <c r="A8" s="66" t="s">
        <v>4</v>
      </c>
      <c r="B8" s="67">
        <v>128215</v>
      </c>
      <c r="C8" s="68">
        <v>1763.26</v>
      </c>
      <c r="D8" s="69" t="s">
        <v>228</v>
      </c>
      <c r="E8" s="67">
        <v>75665</v>
      </c>
      <c r="F8" s="68">
        <v>1769.03</v>
      </c>
      <c r="G8" s="69" t="s">
        <v>229</v>
      </c>
      <c r="H8" s="67">
        <v>23950</v>
      </c>
      <c r="I8" s="68">
        <v>1766.98</v>
      </c>
      <c r="J8" s="69" t="s">
        <v>230</v>
      </c>
      <c r="K8" s="67">
        <v>28600</v>
      </c>
      <c r="L8" s="70">
        <v>1744.89</v>
      </c>
      <c r="M8" s="69" t="s">
        <v>177</v>
      </c>
    </row>
    <row r="9" spans="1:16" ht="12.75" customHeight="1" x14ac:dyDescent="0.25">
      <c r="A9" s="66" t="s">
        <v>5</v>
      </c>
      <c r="B9" s="67">
        <v>186774</v>
      </c>
      <c r="C9" s="68">
        <v>2247.34</v>
      </c>
      <c r="D9" s="69" t="s">
        <v>231</v>
      </c>
      <c r="E9" s="67">
        <v>116216</v>
      </c>
      <c r="F9" s="68">
        <v>2250.58</v>
      </c>
      <c r="G9" s="69" t="s">
        <v>232</v>
      </c>
      <c r="H9" s="67">
        <v>25635</v>
      </c>
      <c r="I9" s="68">
        <v>2235.86</v>
      </c>
      <c r="J9" s="69" t="s">
        <v>135</v>
      </c>
      <c r="K9" s="67">
        <v>44923</v>
      </c>
      <c r="L9" s="70">
        <v>2245.4899999999998</v>
      </c>
      <c r="M9" s="69" t="s">
        <v>233</v>
      </c>
    </row>
    <row r="10" spans="1:16" ht="12.75" customHeight="1" x14ac:dyDescent="0.25">
      <c r="A10" s="66" t="s">
        <v>6</v>
      </c>
      <c r="B10" s="67">
        <v>134775</v>
      </c>
      <c r="C10" s="68">
        <v>2734.27</v>
      </c>
      <c r="D10" s="69" t="s">
        <v>234</v>
      </c>
      <c r="E10" s="67">
        <v>94779</v>
      </c>
      <c r="F10" s="68">
        <v>2737.95</v>
      </c>
      <c r="G10" s="69" t="s">
        <v>235</v>
      </c>
      <c r="H10" s="67">
        <v>12876</v>
      </c>
      <c r="I10" s="68">
        <v>2719.28</v>
      </c>
      <c r="J10" s="69" t="s">
        <v>236</v>
      </c>
      <c r="K10" s="67">
        <v>27120</v>
      </c>
      <c r="L10" s="70">
        <v>2728.52</v>
      </c>
      <c r="M10" s="69" t="s">
        <v>237</v>
      </c>
    </row>
    <row r="11" spans="1:16" ht="12.75" customHeight="1" x14ac:dyDescent="0.25">
      <c r="A11" s="66" t="s">
        <v>7</v>
      </c>
      <c r="B11" s="67">
        <v>132201</v>
      </c>
      <c r="C11" s="68">
        <v>3207.51</v>
      </c>
      <c r="D11" s="69" t="s">
        <v>238</v>
      </c>
      <c r="E11" s="67">
        <v>104528</v>
      </c>
      <c r="F11" s="68">
        <v>3207.26</v>
      </c>
      <c r="G11" s="69" t="s">
        <v>239</v>
      </c>
      <c r="H11" s="67">
        <v>10518</v>
      </c>
      <c r="I11" s="68">
        <v>3177.36</v>
      </c>
      <c r="J11" s="69" t="s">
        <v>240</v>
      </c>
      <c r="K11" s="67">
        <v>17155</v>
      </c>
      <c r="L11" s="70">
        <v>3227.52</v>
      </c>
      <c r="M11" s="69" t="s">
        <v>241</v>
      </c>
    </row>
    <row r="12" spans="1:16" ht="12.75" customHeight="1" x14ac:dyDescent="0.25">
      <c r="A12" s="66" t="s">
        <v>8</v>
      </c>
      <c r="B12" s="67">
        <v>81131</v>
      </c>
      <c r="C12" s="68">
        <v>3738.09</v>
      </c>
      <c r="D12" s="69" t="s">
        <v>242</v>
      </c>
      <c r="E12" s="67">
        <v>68293</v>
      </c>
      <c r="F12" s="68">
        <v>3739.8</v>
      </c>
      <c r="G12" s="69" t="s">
        <v>243</v>
      </c>
      <c r="H12" s="67">
        <v>3454</v>
      </c>
      <c r="I12" s="68">
        <v>3721.2</v>
      </c>
      <c r="J12" s="69" t="s">
        <v>244</v>
      </c>
      <c r="K12" s="67">
        <v>9384</v>
      </c>
      <c r="L12" s="70">
        <v>3731.88</v>
      </c>
      <c r="M12" s="69" t="s">
        <v>245</v>
      </c>
    </row>
    <row r="13" spans="1:16" ht="12.75" customHeight="1" x14ac:dyDescent="0.25">
      <c r="A13" s="66" t="s">
        <v>9</v>
      </c>
      <c r="B13" s="67">
        <v>64198</v>
      </c>
      <c r="C13" s="68">
        <v>4237.1099999999997</v>
      </c>
      <c r="D13" s="69" t="s">
        <v>246</v>
      </c>
      <c r="E13" s="67">
        <v>56108</v>
      </c>
      <c r="F13" s="68">
        <v>4238.3900000000003</v>
      </c>
      <c r="G13" s="69" t="s">
        <v>247</v>
      </c>
      <c r="H13" s="67">
        <v>1625</v>
      </c>
      <c r="I13" s="68">
        <v>4219.58</v>
      </c>
      <c r="J13" s="69" t="s">
        <v>248</v>
      </c>
      <c r="K13" s="67">
        <v>6465</v>
      </c>
      <c r="L13" s="70">
        <v>4230.43</v>
      </c>
      <c r="M13" s="69" t="s">
        <v>249</v>
      </c>
    </row>
    <row r="14" spans="1:16" ht="12.75" customHeight="1" x14ac:dyDescent="0.25">
      <c r="A14" s="66" t="s">
        <v>10</v>
      </c>
      <c r="B14" s="67">
        <v>42559</v>
      </c>
      <c r="C14" s="68">
        <v>4731.32</v>
      </c>
      <c r="D14" s="69" t="s">
        <v>250</v>
      </c>
      <c r="E14" s="67">
        <v>38509</v>
      </c>
      <c r="F14" s="68">
        <v>4731.47</v>
      </c>
      <c r="G14" s="69" t="s">
        <v>251</v>
      </c>
      <c r="H14" s="67">
        <v>668</v>
      </c>
      <c r="I14" s="68">
        <v>4722.38</v>
      </c>
      <c r="J14" s="69" t="s">
        <v>252</v>
      </c>
      <c r="K14" s="67">
        <v>3382</v>
      </c>
      <c r="L14" s="70">
        <v>4731.37</v>
      </c>
      <c r="M14" s="69" t="s">
        <v>253</v>
      </c>
      <c r="P14" s="155" t="s">
        <v>31</v>
      </c>
    </row>
    <row r="15" spans="1:16" ht="12.75" customHeight="1" x14ac:dyDescent="0.25">
      <c r="A15" s="66" t="s">
        <v>11</v>
      </c>
      <c r="B15" s="67">
        <v>43927</v>
      </c>
      <c r="C15" s="68">
        <v>5425.34</v>
      </c>
      <c r="D15" s="69" t="s">
        <v>254</v>
      </c>
      <c r="E15" s="67">
        <v>39690</v>
      </c>
      <c r="F15" s="68">
        <v>5424.65</v>
      </c>
      <c r="G15" s="69" t="s">
        <v>255</v>
      </c>
      <c r="H15" s="67">
        <v>623</v>
      </c>
      <c r="I15" s="68">
        <v>5426.49</v>
      </c>
      <c r="J15" s="69" t="s">
        <v>130</v>
      </c>
      <c r="K15" s="67">
        <v>3614</v>
      </c>
      <c r="L15" s="70">
        <v>5432.73</v>
      </c>
      <c r="M15" s="69" t="s">
        <v>256</v>
      </c>
      <c r="P15" s="155">
        <f>B19-'stranica 4'!B19-'stranica 5'!B19</f>
        <v>0</v>
      </c>
    </row>
    <row r="16" spans="1:16" ht="12.75" customHeight="1" x14ac:dyDescent="0.25">
      <c r="A16" s="66" t="s">
        <v>12</v>
      </c>
      <c r="B16" s="67">
        <v>20674</v>
      </c>
      <c r="C16" s="68">
        <v>6451.8</v>
      </c>
      <c r="D16" s="69" t="s">
        <v>257</v>
      </c>
      <c r="E16" s="67">
        <v>18811</v>
      </c>
      <c r="F16" s="68">
        <v>6456.72</v>
      </c>
      <c r="G16" s="69" t="s">
        <v>258</v>
      </c>
      <c r="H16" s="67">
        <v>261</v>
      </c>
      <c r="I16" s="68">
        <v>6448.32</v>
      </c>
      <c r="J16" s="69" t="s">
        <v>259</v>
      </c>
      <c r="K16" s="67">
        <v>1602</v>
      </c>
      <c r="L16" s="70">
        <v>6394.57</v>
      </c>
      <c r="M16" s="69" t="s">
        <v>260</v>
      </c>
    </row>
    <row r="17" spans="1:13" ht="12.75" customHeight="1" x14ac:dyDescent="0.25">
      <c r="A17" s="66" t="s">
        <v>13</v>
      </c>
      <c r="B17" s="67">
        <v>7993</v>
      </c>
      <c r="C17" s="68">
        <v>7430.09</v>
      </c>
      <c r="D17" s="69" t="s">
        <v>261</v>
      </c>
      <c r="E17" s="67">
        <v>7509</v>
      </c>
      <c r="F17" s="68">
        <v>7431.17</v>
      </c>
      <c r="G17" s="69" t="s">
        <v>262</v>
      </c>
      <c r="H17" s="67">
        <v>88</v>
      </c>
      <c r="I17" s="68">
        <v>7386.07</v>
      </c>
      <c r="J17" s="69" t="s">
        <v>263</v>
      </c>
      <c r="K17" s="67">
        <v>396</v>
      </c>
      <c r="L17" s="70">
        <v>7419.32</v>
      </c>
      <c r="M17" s="69" t="s">
        <v>264</v>
      </c>
    </row>
    <row r="18" spans="1:13" ht="12.75" customHeight="1" x14ac:dyDescent="0.25">
      <c r="A18" s="66" t="s">
        <v>77</v>
      </c>
      <c r="B18" s="67">
        <v>9153</v>
      </c>
      <c r="C18" s="68">
        <v>9429.18</v>
      </c>
      <c r="D18" s="69" t="s">
        <v>137</v>
      </c>
      <c r="E18" s="67">
        <v>8903</v>
      </c>
      <c r="F18" s="68">
        <v>9434.6299999999992</v>
      </c>
      <c r="G18" s="69" t="s">
        <v>265</v>
      </c>
      <c r="H18" s="67">
        <v>47</v>
      </c>
      <c r="I18" s="68">
        <v>9066.7900000000009</v>
      </c>
      <c r="J18" s="69" t="s">
        <v>266</v>
      </c>
      <c r="K18" s="67">
        <v>203</v>
      </c>
      <c r="L18" s="70">
        <v>9274.09</v>
      </c>
      <c r="M18" s="69" t="s">
        <v>267</v>
      </c>
    </row>
    <row r="19" spans="1:13" ht="11.25" customHeight="1" x14ac:dyDescent="0.25">
      <c r="A19" s="71" t="s">
        <v>60</v>
      </c>
      <c r="B19" s="72">
        <v>957965</v>
      </c>
      <c r="C19" s="73">
        <v>2979.47</v>
      </c>
      <c r="D19" s="74" t="s">
        <v>174</v>
      </c>
      <c r="E19" s="72">
        <v>680495</v>
      </c>
      <c r="F19" s="73">
        <v>3236.69</v>
      </c>
      <c r="G19" s="74" t="s">
        <v>171</v>
      </c>
      <c r="H19" s="72">
        <v>95777</v>
      </c>
      <c r="I19" s="73">
        <v>2241.87</v>
      </c>
      <c r="J19" s="74" t="s">
        <v>172</v>
      </c>
      <c r="K19" s="72">
        <v>181693</v>
      </c>
      <c r="L19" s="75">
        <v>2404.9299999999998</v>
      </c>
      <c r="M19" s="74" t="s">
        <v>148</v>
      </c>
    </row>
    <row r="20" spans="1:13" x14ac:dyDescent="0.25">
      <c r="A20" s="201" t="s">
        <v>94</v>
      </c>
      <c r="B20" s="201"/>
      <c r="C20" s="201"/>
      <c r="D20" s="201"/>
      <c r="E20" s="201"/>
      <c r="F20" s="201"/>
      <c r="G20" s="201"/>
      <c r="H20" s="201"/>
      <c r="I20" s="201"/>
      <c r="J20" s="201"/>
      <c r="K20" s="201"/>
      <c r="L20" s="201"/>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30" sqref="P30"/>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202" t="s">
        <v>75</v>
      </c>
      <c r="B1" s="202"/>
      <c r="C1" s="202"/>
      <c r="D1" s="202"/>
      <c r="E1" s="202"/>
      <c r="F1" s="202"/>
      <c r="G1" s="202"/>
      <c r="H1" s="202"/>
      <c r="I1" s="202"/>
      <c r="J1" s="202"/>
      <c r="K1" s="202"/>
      <c r="L1" s="202"/>
      <c r="M1" s="202"/>
    </row>
    <row r="2" spans="1:13" ht="12" customHeight="1" x14ac:dyDescent="0.25">
      <c r="A2" s="65"/>
      <c r="B2" s="65"/>
      <c r="C2" s="65"/>
      <c r="D2" s="114"/>
      <c r="E2" s="65"/>
      <c r="F2" s="65"/>
      <c r="G2" s="114"/>
      <c r="H2" s="65"/>
      <c r="I2" s="208" t="str">
        <f>'stranica 3'!$I$2:$L$2</f>
        <v>situation: January 2022 (payment in February 2022)</v>
      </c>
      <c r="J2" s="208"/>
      <c r="K2" s="208"/>
      <c r="L2" s="208"/>
      <c r="M2" s="208"/>
    </row>
    <row r="3" spans="1:13" ht="24" customHeight="1" x14ac:dyDescent="0.25">
      <c r="A3" s="203" t="s">
        <v>63</v>
      </c>
      <c r="B3" s="205" t="s">
        <v>64</v>
      </c>
      <c r="C3" s="206"/>
      <c r="D3" s="207"/>
      <c r="E3" s="205" t="s">
        <v>65</v>
      </c>
      <c r="F3" s="206"/>
      <c r="G3" s="207"/>
      <c r="H3" s="205" t="s">
        <v>66</v>
      </c>
      <c r="I3" s="206"/>
      <c r="J3" s="207"/>
      <c r="K3" s="205" t="s">
        <v>67</v>
      </c>
      <c r="L3" s="206"/>
      <c r="M3" s="207"/>
    </row>
    <row r="4" spans="1:13" ht="36" customHeight="1" x14ac:dyDescent="0.25">
      <c r="A4" s="204"/>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101</v>
      </c>
      <c r="C5" s="68">
        <v>389.56</v>
      </c>
      <c r="D5" s="69" t="s">
        <v>268</v>
      </c>
      <c r="E5" s="67">
        <v>28</v>
      </c>
      <c r="F5" s="68">
        <v>304.48</v>
      </c>
      <c r="G5" s="69" t="s">
        <v>138</v>
      </c>
      <c r="H5" s="67">
        <v>2</v>
      </c>
      <c r="I5" s="68">
        <v>356.83</v>
      </c>
      <c r="J5" s="69" t="s">
        <v>269</v>
      </c>
      <c r="K5" s="67">
        <v>71</v>
      </c>
      <c r="L5" s="70">
        <v>424.04</v>
      </c>
      <c r="M5" s="69" t="s">
        <v>270</v>
      </c>
    </row>
    <row r="6" spans="1:13" ht="12.75" customHeight="1" x14ac:dyDescent="0.25">
      <c r="A6" s="66" t="s">
        <v>2</v>
      </c>
      <c r="B6" s="67">
        <v>7600</v>
      </c>
      <c r="C6" s="68">
        <v>794.62</v>
      </c>
      <c r="D6" s="69" t="s">
        <v>271</v>
      </c>
      <c r="E6" s="67">
        <v>5337</v>
      </c>
      <c r="F6" s="68">
        <v>794.89</v>
      </c>
      <c r="G6" s="69" t="s">
        <v>133</v>
      </c>
      <c r="H6" s="67">
        <v>143</v>
      </c>
      <c r="I6" s="68">
        <v>809.58</v>
      </c>
      <c r="J6" s="69" t="s">
        <v>272</v>
      </c>
      <c r="K6" s="67">
        <v>2120</v>
      </c>
      <c r="L6" s="70">
        <v>792.93</v>
      </c>
      <c r="M6" s="69" t="s">
        <v>273</v>
      </c>
    </row>
    <row r="7" spans="1:13" ht="12.75" customHeight="1" x14ac:dyDescent="0.25">
      <c r="A7" s="66" t="s">
        <v>3</v>
      </c>
      <c r="B7" s="67">
        <v>7010</v>
      </c>
      <c r="C7" s="68">
        <v>1261.46</v>
      </c>
      <c r="D7" s="69" t="s">
        <v>274</v>
      </c>
      <c r="E7" s="67">
        <v>3295</v>
      </c>
      <c r="F7" s="68">
        <v>1255.3599999999999</v>
      </c>
      <c r="G7" s="69" t="s">
        <v>275</v>
      </c>
      <c r="H7" s="67">
        <v>267</v>
      </c>
      <c r="I7" s="68">
        <v>1292.95</v>
      </c>
      <c r="J7" s="69" t="s">
        <v>276</v>
      </c>
      <c r="K7" s="67">
        <v>3448</v>
      </c>
      <c r="L7" s="70">
        <v>1264.8499999999999</v>
      </c>
      <c r="M7" s="69" t="s">
        <v>277</v>
      </c>
    </row>
    <row r="8" spans="1:13" ht="12.75" customHeight="1" x14ac:dyDescent="0.25">
      <c r="A8" s="66" t="s">
        <v>4</v>
      </c>
      <c r="B8" s="67">
        <v>11251</v>
      </c>
      <c r="C8" s="68">
        <v>1770.57</v>
      </c>
      <c r="D8" s="69" t="s">
        <v>278</v>
      </c>
      <c r="E8" s="67">
        <v>6342</v>
      </c>
      <c r="F8" s="68">
        <v>1779.09</v>
      </c>
      <c r="G8" s="69" t="s">
        <v>279</v>
      </c>
      <c r="H8" s="67">
        <v>526</v>
      </c>
      <c r="I8" s="68">
        <v>1766.52</v>
      </c>
      <c r="J8" s="69" t="s">
        <v>280</v>
      </c>
      <c r="K8" s="67">
        <v>4383</v>
      </c>
      <c r="L8" s="70">
        <v>1758.74</v>
      </c>
      <c r="M8" s="69" t="s">
        <v>281</v>
      </c>
    </row>
    <row r="9" spans="1:13" ht="12.75" customHeight="1" x14ac:dyDescent="0.25">
      <c r="A9" s="66" t="s">
        <v>5</v>
      </c>
      <c r="B9" s="67">
        <v>50378</v>
      </c>
      <c r="C9" s="68">
        <v>2273.2399999999998</v>
      </c>
      <c r="D9" s="69" t="s">
        <v>282</v>
      </c>
      <c r="E9" s="67">
        <v>31849</v>
      </c>
      <c r="F9" s="68">
        <v>2278.61</v>
      </c>
      <c r="G9" s="69" t="s">
        <v>283</v>
      </c>
      <c r="H9" s="67">
        <v>2817</v>
      </c>
      <c r="I9" s="68">
        <v>2264.7199999999998</v>
      </c>
      <c r="J9" s="69" t="s">
        <v>284</v>
      </c>
      <c r="K9" s="67">
        <v>15712</v>
      </c>
      <c r="L9" s="70">
        <v>2263.89</v>
      </c>
      <c r="M9" s="69" t="s">
        <v>285</v>
      </c>
    </row>
    <row r="10" spans="1:13" ht="12.75" customHeight="1" x14ac:dyDescent="0.25">
      <c r="A10" s="66" t="s">
        <v>6</v>
      </c>
      <c r="B10" s="67">
        <v>27913</v>
      </c>
      <c r="C10" s="68">
        <v>2739.29</v>
      </c>
      <c r="D10" s="69" t="s">
        <v>286</v>
      </c>
      <c r="E10" s="67">
        <v>20295</v>
      </c>
      <c r="F10" s="68">
        <v>2742.24</v>
      </c>
      <c r="G10" s="69" t="s">
        <v>130</v>
      </c>
      <c r="H10" s="67">
        <v>1113</v>
      </c>
      <c r="I10" s="68">
        <v>2758.76</v>
      </c>
      <c r="J10" s="69" t="s">
        <v>287</v>
      </c>
      <c r="K10" s="67">
        <v>6505</v>
      </c>
      <c r="L10" s="70">
        <v>2726.77</v>
      </c>
      <c r="M10" s="69" t="s">
        <v>288</v>
      </c>
    </row>
    <row r="11" spans="1:13" ht="12.75" customHeight="1" x14ac:dyDescent="0.25">
      <c r="A11" s="66" t="s">
        <v>7</v>
      </c>
      <c r="B11" s="67">
        <v>39025</v>
      </c>
      <c r="C11" s="68">
        <v>3187.36</v>
      </c>
      <c r="D11" s="69" t="s">
        <v>289</v>
      </c>
      <c r="E11" s="67">
        <v>33814</v>
      </c>
      <c r="F11" s="68">
        <v>3183.76</v>
      </c>
      <c r="G11" s="69" t="s">
        <v>290</v>
      </c>
      <c r="H11" s="67">
        <v>1764</v>
      </c>
      <c r="I11" s="68">
        <v>3168.07</v>
      </c>
      <c r="J11" s="69" t="s">
        <v>291</v>
      </c>
      <c r="K11" s="67">
        <v>3447</v>
      </c>
      <c r="L11" s="70">
        <v>3232.56</v>
      </c>
      <c r="M11" s="69" t="s">
        <v>292</v>
      </c>
    </row>
    <row r="12" spans="1:13" ht="12.75" customHeight="1" x14ac:dyDescent="0.25">
      <c r="A12" s="66" t="s">
        <v>8</v>
      </c>
      <c r="B12" s="67">
        <v>22974</v>
      </c>
      <c r="C12" s="68">
        <v>3739.16</v>
      </c>
      <c r="D12" s="69" t="s">
        <v>293</v>
      </c>
      <c r="E12" s="67">
        <v>20419</v>
      </c>
      <c r="F12" s="68">
        <v>3739.51</v>
      </c>
      <c r="G12" s="69" t="s">
        <v>294</v>
      </c>
      <c r="H12" s="67">
        <v>810</v>
      </c>
      <c r="I12" s="68">
        <v>3731.04</v>
      </c>
      <c r="J12" s="69" t="s">
        <v>295</v>
      </c>
      <c r="K12" s="67">
        <v>1745</v>
      </c>
      <c r="L12" s="70">
        <v>3738.78</v>
      </c>
      <c r="M12" s="69" t="s">
        <v>296</v>
      </c>
    </row>
    <row r="13" spans="1:13" ht="12.75" customHeight="1" x14ac:dyDescent="0.25">
      <c r="A13" s="66" t="s">
        <v>9</v>
      </c>
      <c r="B13" s="67">
        <v>18003</v>
      </c>
      <c r="C13" s="68">
        <v>4234.87</v>
      </c>
      <c r="D13" s="69" t="s">
        <v>297</v>
      </c>
      <c r="E13" s="67">
        <v>16099</v>
      </c>
      <c r="F13" s="68">
        <v>4234.5600000000004</v>
      </c>
      <c r="G13" s="69" t="s">
        <v>298</v>
      </c>
      <c r="H13" s="67">
        <v>540</v>
      </c>
      <c r="I13" s="68">
        <v>4240.45</v>
      </c>
      <c r="J13" s="69" t="s">
        <v>299</v>
      </c>
      <c r="K13" s="67">
        <v>1364</v>
      </c>
      <c r="L13" s="70">
        <v>4236.3500000000004</v>
      </c>
      <c r="M13" s="69" t="s">
        <v>300</v>
      </c>
    </row>
    <row r="14" spans="1:13" ht="12.75" customHeight="1" x14ac:dyDescent="0.25">
      <c r="A14" s="66" t="s">
        <v>10</v>
      </c>
      <c r="B14" s="67">
        <v>10486</v>
      </c>
      <c r="C14" s="68">
        <v>4726.59</v>
      </c>
      <c r="D14" s="69" t="s">
        <v>301</v>
      </c>
      <c r="E14" s="67">
        <v>9644</v>
      </c>
      <c r="F14" s="68">
        <v>4726.75</v>
      </c>
      <c r="G14" s="69" t="s">
        <v>302</v>
      </c>
      <c r="H14" s="67">
        <v>248</v>
      </c>
      <c r="I14" s="68">
        <v>4715.76</v>
      </c>
      <c r="J14" s="69" t="s">
        <v>303</v>
      </c>
      <c r="K14" s="67">
        <v>594</v>
      </c>
      <c r="L14" s="70">
        <v>4728.45</v>
      </c>
      <c r="M14" s="69" t="s">
        <v>139</v>
      </c>
    </row>
    <row r="15" spans="1:13" ht="12.75" customHeight="1" x14ac:dyDescent="0.25">
      <c r="A15" s="66" t="s">
        <v>11</v>
      </c>
      <c r="B15" s="67">
        <v>10580</v>
      </c>
      <c r="C15" s="68">
        <v>5424.61</v>
      </c>
      <c r="D15" s="69" t="s">
        <v>304</v>
      </c>
      <c r="E15" s="67">
        <v>9788</v>
      </c>
      <c r="F15" s="68">
        <v>5425.31</v>
      </c>
      <c r="G15" s="69" t="s">
        <v>305</v>
      </c>
      <c r="H15" s="67">
        <v>202</v>
      </c>
      <c r="I15" s="68">
        <v>5402.94</v>
      </c>
      <c r="J15" s="69" t="s">
        <v>306</v>
      </c>
      <c r="K15" s="67">
        <v>590</v>
      </c>
      <c r="L15" s="70">
        <v>5420.49</v>
      </c>
      <c r="M15" s="69" t="s">
        <v>307</v>
      </c>
    </row>
    <row r="16" spans="1:13" ht="12.75" customHeight="1" x14ac:dyDescent="0.25">
      <c r="A16" s="66" t="s">
        <v>12</v>
      </c>
      <c r="B16" s="67">
        <v>4986</v>
      </c>
      <c r="C16" s="68">
        <v>6450.29</v>
      </c>
      <c r="D16" s="69" t="s">
        <v>308</v>
      </c>
      <c r="E16" s="67">
        <v>4693</v>
      </c>
      <c r="F16" s="68">
        <v>6455.9</v>
      </c>
      <c r="G16" s="69" t="s">
        <v>309</v>
      </c>
      <c r="H16" s="67">
        <v>96</v>
      </c>
      <c r="I16" s="68">
        <v>6462.65</v>
      </c>
      <c r="J16" s="69" t="s">
        <v>310</v>
      </c>
      <c r="K16" s="67">
        <v>197</v>
      </c>
      <c r="L16" s="70">
        <v>6310.65</v>
      </c>
      <c r="M16" s="69" t="s">
        <v>311</v>
      </c>
    </row>
    <row r="17" spans="1:13" ht="12.75" customHeight="1" x14ac:dyDescent="0.25">
      <c r="A17" s="66" t="s">
        <v>13</v>
      </c>
      <c r="B17" s="67">
        <v>1913</v>
      </c>
      <c r="C17" s="68">
        <v>7388.81</v>
      </c>
      <c r="D17" s="69" t="s">
        <v>312</v>
      </c>
      <c r="E17" s="67">
        <v>1869</v>
      </c>
      <c r="F17" s="68">
        <v>7387.96</v>
      </c>
      <c r="G17" s="69" t="s">
        <v>313</v>
      </c>
      <c r="H17" s="67">
        <v>31</v>
      </c>
      <c r="I17" s="68">
        <v>7455.69</v>
      </c>
      <c r="J17" s="69" t="s">
        <v>314</v>
      </c>
      <c r="K17" s="67">
        <v>13</v>
      </c>
      <c r="L17" s="70">
        <v>7350.73</v>
      </c>
      <c r="M17" s="69" t="s">
        <v>315</v>
      </c>
    </row>
    <row r="18" spans="1:13" ht="12.75" customHeight="1" x14ac:dyDescent="0.25">
      <c r="A18" s="66" t="s">
        <v>76</v>
      </c>
      <c r="B18" s="67">
        <v>1032</v>
      </c>
      <c r="C18" s="68">
        <v>8598.5300000000007</v>
      </c>
      <c r="D18" s="69" t="s">
        <v>316</v>
      </c>
      <c r="E18" s="67">
        <v>1006</v>
      </c>
      <c r="F18" s="68">
        <v>8594.08</v>
      </c>
      <c r="G18" s="69" t="s">
        <v>317</v>
      </c>
      <c r="H18" s="67">
        <v>23</v>
      </c>
      <c r="I18" s="68">
        <v>8761.17</v>
      </c>
      <c r="J18" s="69" t="s">
        <v>129</v>
      </c>
      <c r="K18" s="67">
        <v>3</v>
      </c>
      <c r="L18" s="70">
        <v>8841.9699999999993</v>
      </c>
      <c r="M18" s="69" t="s">
        <v>123</v>
      </c>
    </row>
    <row r="19" spans="1:13" ht="11.25" customHeight="1" x14ac:dyDescent="0.25">
      <c r="A19" s="71" t="s">
        <v>0</v>
      </c>
      <c r="B19" s="72">
        <v>213252</v>
      </c>
      <c r="C19" s="73">
        <v>3162.84</v>
      </c>
      <c r="D19" s="74" t="s">
        <v>318</v>
      </c>
      <c r="E19" s="72">
        <v>164478</v>
      </c>
      <c r="F19" s="73">
        <v>3353.15</v>
      </c>
      <c r="G19" s="74" t="s">
        <v>319</v>
      </c>
      <c r="H19" s="72">
        <v>8582</v>
      </c>
      <c r="I19" s="73">
        <v>2919.54</v>
      </c>
      <c r="J19" s="74" t="s">
        <v>320</v>
      </c>
      <c r="K19" s="72">
        <v>40192</v>
      </c>
      <c r="L19" s="75">
        <v>2435.96</v>
      </c>
      <c r="M19" s="74" t="s">
        <v>321</v>
      </c>
    </row>
    <row r="20" spans="1:13" x14ac:dyDescent="0.25">
      <c r="A20" s="201" t="s">
        <v>94</v>
      </c>
      <c r="B20" s="201"/>
      <c r="C20" s="201"/>
      <c r="D20" s="201"/>
      <c r="E20" s="201"/>
      <c r="F20" s="201"/>
      <c r="G20" s="201"/>
      <c r="H20" s="201"/>
      <c r="I20" s="201"/>
      <c r="J20" s="201"/>
      <c r="K20" s="201"/>
      <c r="L20" s="201"/>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27" sqref="R27"/>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2" t="s">
        <v>108</v>
      </c>
      <c r="B1" s="202"/>
      <c r="C1" s="202"/>
      <c r="D1" s="202"/>
      <c r="E1" s="202"/>
      <c r="F1" s="202"/>
      <c r="G1" s="202"/>
      <c r="H1" s="202"/>
      <c r="I1" s="202"/>
      <c r="J1" s="202"/>
      <c r="K1" s="202"/>
      <c r="L1" s="202"/>
      <c r="M1" s="202"/>
    </row>
    <row r="2" spans="1:13" ht="12" customHeight="1" x14ac:dyDescent="0.25">
      <c r="A2" s="65"/>
      <c r="B2" s="65"/>
      <c r="C2" s="65"/>
      <c r="E2" s="114"/>
      <c r="F2" s="65"/>
      <c r="G2" s="114"/>
      <c r="H2" s="65"/>
      <c r="I2" s="208" t="str">
        <f>'stranica 3'!$I$2:$L$2</f>
        <v>situation: January 2022 (payment in February 2022)</v>
      </c>
      <c r="J2" s="208"/>
      <c r="K2" s="208"/>
      <c r="L2" s="208"/>
      <c r="M2" s="208"/>
    </row>
    <row r="3" spans="1:13" ht="24" customHeight="1" x14ac:dyDescent="0.25">
      <c r="A3" s="203" t="s">
        <v>63</v>
      </c>
      <c r="B3" s="205" t="s">
        <v>64</v>
      </c>
      <c r="C3" s="206"/>
      <c r="D3" s="207"/>
      <c r="E3" s="205" t="s">
        <v>65</v>
      </c>
      <c r="F3" s="206"/>
      <c r="G3" s="207"/>
      <c r="H3" s="205" t="s">
        <v>66</v>
      </c>
      <c r="I3" s="206"/>
      <c r="J3" s="207"/>
      <c r="K3" s="205" t="s">
        <v>67</v>
      </c>
      <c r="L3" s="206"/>
      <c r="M3" s="207"/>
    </row>
    <row r="4" spans="1:13" ht="33" customHeight="1" x14ac:dyDescent="0.25">
      <c r="A4" s="204"/>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2825</v>
      </c>
      <c r="C5" s="68">
        <v>327.52</v>
      </c>
      <c r="D5" s="69" t="s">
        <v>322</v>
      </c>
      <c r="E5" s="67">
        <v>819</v>
      </c>
      <c r="F5" s="68">
        <v>302.67</v>
      </c>
      <c r="G5" s="69" t="s">
        <v>323</v>
      </c>
      <c r="H5" s="67">
        <v>1502</v>
      </c>
      <c r="I5" s="68">
        <v>344.37</v>
      </c>
      <c r="J5" s="69" t="s">
        <v>324</v>
      </c>
      <c r="K5" s="67">
        <v>504</v>
      </c>
      <c r="L5" s="70">
        <v>317.7</v>
      </c>
      <c r="M5" s="69" t="s">
        <v>325</v>
      </c>
    </row>
    <row r="6" spans="1:13" ht="12.75" customHeight="1" x14ac:dyDescent="0.25">
      <c r="A6" s="66" t="s">
        <v>2</v>
      </c>
      <c r="B6" s="67">
        <v>11307</v>
      </c>
      <c r="C6" s="68">
        <v>822.57</v>
      </c>
      <c r="D6" s="69" t="s">
        <v>326</v>
      </c>
      <c r="E6" s="67">
        <v>1933</v>
      </c>
      <c r="F6" s="68">
        <v>849.45</v>
      </c>
      <c r="G6" s="69" t="s">
        <v>327</v>
      </c>
      <c r="H6" s="67">
        <v>3122</v>
      </c>
      <c r="I6" s="68">
        <v>806.52</v>
      </c>
      <c r="J6" s="69" t="s">
        <v>328</v>
      </c>
      <c r="K6" s="67">
        <v>6252</v>
      </c>
      <c r="L6" s="70">
        <v>822.27</v>
      </c>
      <c r="M6" s="69" t="s">
        <v>329</v>
      </c>
    </row>
    <row r="7" spans="1:13" ht="12.75" customHeight="1" x14ac:dyDescent="0.25">
      <c r="A7" s="66" t="s">
        <v>3</v>
      </c>
      <c r="B7" s="67">
        <v>77522</v>
      </c>
      <c r="C7" s="68">
        <v>1246.98</v>
      </c>
      <c r="D7" s="69" t="s">
        <v>134</v>
      </c>
      <c r="E7" s="67">
        <v>40072</v>
      </c>
      <c r="F7" s="68">
        <v>1251.3900000000001</v>
      </c>
      <c r="G7" s="69" t="s">
        <v>330</v>
      </c>
      <c r="H7" s="67">
        <v>10996</v>
      </c>
      <c r="I7" s="68">
        <v>1286.8599999999999</v>
      </c>
      <c r="J7" s="69" t="s">
        <v>331</v>
      </c>
      <c r="K7" s="67">
        <v>26454</v>
      </c>
      <c r="L7" s="70">
        <v>1223.73</v>
      </c>
      <c r="M7" s="69" t="s">
        <v>332</v>
      </c>
    </row>
    <row r="8" spans="1:13" ht="12.75" customHeight="1" x14ac:dyDescent="0.25">
      <c r="A8" s="66" t="s">
        <v>4</v>
      </c>
      <c r="B8" s="67">
        <v>116964</v>
      </c>
      <c r="C8" s="68">
        <v>1762.56</v>
      </c>
      <c r="D8" s="69" t="s">
        <v>333</v>
      </c>
      <c r="E8" s="67">
        <v>69323</v>
      </c>
      <c r="F8" s="68">
        <v>1768.11</v>
      </c>
      <c r="G8" s="69" t="s">
        <v>334</v>
      </c>
      <c r="H8" s="67">
        <v>23424</v>
      </c>
      <c r="I8" s="68">
        <v>1766.99</v>
      </c>
      <c r="J8" s="69" t="s">
        <v>335</v>
      </c>
      <c r="K8" s="67">
        <v>24217</v>
      </c>
      <c r="L8" s="70">
        <v>1742.38</v>
      </c>
      <c r="M8" s="69" t="s">
        <v>336</v>
      </c>
    </row>
    <row r="9" spans="1:13" ht="12.75" customHeight="1" x14ac:dyDescent="0.25">
      <c r="A9" s="66" t="s">
        <v>5</v>
      </c>
      <c r="B9" s="67">
        <v>136396</v>
      </c>
      <c r="C9" s="68">
        <v>2237.77</v>
      </c>
      <c r="D9" s="69" t="s">
        <v>337</v>
      </c>
      <c r="E9" s="67">
        <v>84367</v>
      </c>
      <c r="F9" s="68">
        <v>2240</v>
      </c>
      <c r="G9" s="69" t="s">
        <v>338</v>
      </c>
      <c r="H9" s="67">
        <v>22818</v>
      </c>
      <c r="I9" s="68">
        <v>2232.3000000000002</v>
      </c>
      <c r="J9" s="69" t="s">
        <v>339</v>
      </c>
      <c r="K9" s="67">
        <v>29211</v>
      </c>
      <c r="L9" s="70">
        <v>2235.59</v>
      </c>
      <c r="M9" s="69" t="s">
        <v>340</v>
      </c>
    </row>
    <row r="10" spans="1:13" ht="12.75" customHeight="1" x14ac:dyDescent="0.25">
      <c r="A10" s="66" t="s">
        <v>6</v>
      </c>
      <c r="B10" s="67">
        <v>106862</v>
      </c>
      <c r="C10" s="68">
        <v>2732.96</v>
      </c>
      <c r="D10" s="69" t="s">
        <v>341</v>
      </c>
      <c r="E10" s="67">
        <v>74484</v>
      </c>
      <c r="F10" s="68">
        <v>2736.78</v>
      </c>
      <c r="G10" s="69" t="s">
        <v>342</v>
      </c>
      <c r="H10" s="67">
        <v>11763</v>
      </c>
      <c r="I10" s="68">
        <v>2715.54</v>
      </c>
      <c r="J10" s="69" t="s">
        <v>141</v>
      </c>
      <c r="K10" s="67">
        <v>20615</v>
      </c>
      <c r="L10" s="70">
        <v>2729.07</v>
      </c>
      <c r="M10" s="69" t="s">
        <v>343</v>
      </c>
    </row>
    <row r="11" spans="1:13" ht="12.75" customHeight="1" x14ac:dyDescent="0.25">
      <c r="A11" s="66" t="s">
        <v>7</v>
      </c>
      <c r="B11" s="67">
        <v>93176</v>
      </c>
      <c r="C11" s="68">
        <v>3215.95</v>
      </c>
      <c r="D11" s="69" t="s">
        <v>344</v>
      </c>
      <c r="E11" s="67">
        <v>70714</v>
      </c>
      <c r="F11" s="68">
        <v>3218.5</v>
      </c>
      <c r="G11" s="69" t="s">
        <v>345</v>
      </c>
      <c r="H11" s="67">
        <v>8754</v>
      </c>
      <c r="I11" s="68">
        <v>3179.23</v>
      </c>
      <c r="J11" s="69" t="s">
        <v>346</v>
      </c>
      <c r="K11" s="67">
        <v>13708</v>
      </c>
      <c r="L11" s="70">
        <v>3226.25</v>
      </c>
      <c r="M11" s="69" t="s">
        <v>140</v>
      </c>
    </row>
    <row r="12" spans="1:13" ht="12.75" customHeight="1" x14ac:dyDescent="0.25">
      <c r="A12" s="66" t="s">
        <v>8</v>
      </c>
      <c r="B12" s="67">
        <v>58157</v>
      </c>
      <c r="C12" s="68">
        <v>3737.67</v>
      </c>
      <c r="D12" s="69" t="s">
        <v>136</v>
      </c>
      <c r="E12" s="67">
        <v>47874</v>
      </c>
      <c r="F12" s="68">
        <v>3739.93</v>
      </c>
      <c r="G12" s="69" t="s">
        <v>347</v>
      </c>
      <c r="H12" s="67">
        <v>2644</v>
      </c>
      <c r="I12" s="68">
        <v>3718.19</v>
      </c>
      <c r="J12" s="69" t="s">
        <v>348</v>
      </c>
      <c r="K12" s="67">
        <v>7639</v>
      </c>
      <c r="L12" s="70">
        <v>3730.3</v>
      </c>
      <c r="M12" s="69" t="s">
        <v>349</v>
      </c>
    </row>
    <row r="13" spans="1:13" ht="12.75" customHeight="1" x14ac:dyDescent="0.25">
      <c r="A13" s="66" t="s">
        <v>9</v>
      </c>
      <c r="B13" s="67">
        <v>46195</v>
      </c>
      <c r="C13" s="68">
        <v>4237.9799999999996</v>
      </c>
      <c r="D13" s="69" t="s">
        <v>350</v>
      </c>
      <c r="E13" s="67">
        <v>40009</v>
      </c>
      <c r="F13" s="68">
        <v>4239.93</v>
      </c>
      <c r="G13" s="69" t="s">
        <v>351</v>
      </c>
      <c r="H13" s="67">
        <v>1085</v>
      </c>
      <c r="I13" s="68">
        <v>4209.1899999999996</v>
      </c>
      <c r="J13" s="69" t="s">
        <v>352</v>
      </c>
      <c r="K13" s="67">
        <v>5101</v>
      </c>
      <c r="L13" s="70">
        <v>4228.84</v>
      </c>
      <c r="M13" s="69" t="s">
        <v>353</v>
      </c>
    </row>
    <row r="14" spans="1:13" ht="12.75" customHeight="1" x14ac:dyDescent="0.25">
      <c r="A14" s="66" t="s">
        <v>10</v>
      </c>
      <c r="B14" s="67">
        <v>32073</v>
      </c>
      <c r="C14" s="68">
        <v>4732.87</v>
      </c>
      <c r="D14" s="69" t="s">
        <v>142</v>
      </c>
      <c r="E14" s="67">
        <v>28865</v>
      </c>
      <c r="F14" s="68">
        <v>4733.05</v>
      </c>
      <c r="G14" s="69" t="s">
        <v>354</v>
      </c>
      <c r="H14" s="67">
        <v>420</v>
      </c>
      <c r="I14" s="68">
        <v>4726.29</v>
      </c>
      <c r="J14" s="69" t="s">
        <v>355</v>
      </c>
      <c r="K14" s="67">
        <v>2788</v>
      </c>
      <c r="L14" s="70">
        <v>4732</v>
      </c>
      <c r="M14" s="69" t="s">
        <v>136</v>
      </c>
    </row>
    <row r="15" spans="1:13" ht="12.75" customHeight="1" x14ac:dyDescent="0.25">
      <c r="A15" s="66" t="s">
        <v>11</v>
      </c>
      <c r="B15" s="67">
        <v>33347</v>
      </c>
      <c r="C15" s="68">
        <v>5425.57</v>
      </c>
      <c r="D15" s="69" t="s">
        <v>356</v>
      </c>
      <c r="E15" s="67">
        <v>29902</v>
      </c>
      <c r="F15" s="68">
        <v>5424.43</v>
      </c>
      <c r="G15" s="69" t="s">
        <v>357</v>
      </c>
      <c r="H15" s="67">
        <v>421</v>
      </c>
      <c r="I15" s="68">
        <v>5437.78</v>
      </c>
      <c r="J15" s="69" t="s">
        <v>358</v>
      </c>
      <c r="K15" s="67">
        <v>3024</v>
      </c>
      <c r="L15" s="70">
        <v>5435.12</v>
      </c>
      <c r="M15" s="69" t="s">
        <v>359</v>
      </c>
    </row>
    <row r="16" spans="1:13" ht="12.75" customHeight="1" x14ac:dyDescent="0.25">
      <c r="A16" s="66" t="s">
        <v>12</v>
      </c>
      <c r="B16" s="67">
        <v>15688</v>
      </c>
      <c r="C16" s="68">
        <v>6452.28</v>
      </c>
      <c r="D16" s="69" t="s">
        <v>360</v>
      </c>
      <c r="E16" s="67">
        <v>14118</v>
      </c>
      <c r="F16" s="68">
        <v>6456.99</v>
      </c>
      <c r="G16" s="69" t="s">
        <v>361</v>
      </c>
      <c r="H16" s="67">
        <v>165</v>
      </c>
      <c r="I16" s="68">
        <v>6439.98</v>
      </c>
      <c r="J16" s="69" t="s">
        <v>362</v>
      </c>
      <c r="K16" s="67">
        <v>1405</v>
      </c>
      <c r="L16" s="70">
        <v>6406.34</v>
      </c>
      <c r="M16" s="69" t="s">
        <v>363</v>
      </c>
    </row>
    <row r="17" spans="1:13" ht="12.75" customHeight="1" x14ac:dyDescent="0.25">
      <c r="A17" s="66" t="s">
        <v>13</v>
      </c>
      <c r="B17" s="67">
        <v>6080</v>
      </c>
      <c r="C17" s="68">
        <v>7443.07</v>
      </c>
      <c r="D17" s="69" t="s">
        <v>364</v>
      </c>
      <c r="E17" s="67">
        <v>5640</v>
      </c>
      <c r="F17" s="68">
        <v>7445.49</v>
      </c>
      <c r="G17" s="69" t="s">
        <v>143</v>
      </c>
      <c r="H17" s="67">
        <v>57</v>
      </c>
      <c r="I17" s="68">
        <v>7348.22</v>
      </c>
      <c r="J17" s="69" t="s">
        <v>365</v>
      </c>
      <c r="K17" s="67">
        <v>383</v>
      </c>
      <c r="L17" s="70">
        <v>7421.65</v>
      </c>
      <c r="M17" s="69" t="s">
        <v>366</v>
      </c>
    </row>
    <row r="18" spans="1:13" ht="12.75" customHeight="1" x14ac:dyDescent="0.25">
      <c r="A18" s="66" t="s">
        <v>76</v>
      </c>
      <c r="B18" s="67">
        <v>8121</v>
      </c>
      <c r="C18" s="68">
        <v>9534.74</v>
      </c>
      <c r="D18" s="69" t="s">
        <v>367</v>
      </c>
      <c r="E18" s="67">
        <v>7897</v>
      </c>
      <c r="F18" s="68">
        <v>9541.7099999999991</v>
      </c>
      <c r="G18" s="69" t="s">
        <v>368</v>
      </c>
      <c r="H18" s="67">
        <v>24</v>
      </c>
      <c r="I18" s="68">
        <v>9359.67</v>
      </c>
      <c r="J18" s="69" t="s">
        <v>369</v>
      </c>
      <c r="K18" s="67">
        <v>200</v>
      </c>
      <c r="L18" s="70">
        <v>9280.57</v>
      </c>
      <c r="M18" s="69" t="s">
        <v>370</v>
      </c>
    </row>
    <row r="19" spans="1:13" ht="11.25" customHeight="1" x14ac:dyDescent="0.25">
      <c r="A19" s="71" t="s">
        <v>0</v>
      </c>
      <c r="B19" s="72">
        <v>744713</v>
      </c>
      <c r="C19" s="73">
        <v>2926.97</v>
      </c>
      <c r="D19" s="74" t="s">
        <v>371</v>
      </c>
      <c r="E19" s="72">
        <v>516017</v>
      </c>
      <c r="F19" s="73">
        <v>3199.57</v>
      </c>
      <c r="G19" s="74" t="s">
        <v>372</v>
      </c>
      <c r="H19" s="72">
        <v>87195</v>
      </c>
      <c r="I19" s="73">
        <v>2175.17</v>
      </c>
      <c r="J19" s="74" t="s">
        <v>373</v>
      </c>
      <c r="K19" s="72">
        <v>141501</v>
      </c>
      <c r="L19" s="75">
        <v>2396.12</v>
      </c>
      <c r="M19" s="74" t="s">
        <v>374</v>
      </c>
    </row>
    <row r="20" spans="1:13" x14ac:dyDescent="0.25">
      <c r="A20" s="201" t="s">
        <v>94</v>
      </c>
      <c r="B20" s="201"/>
      <c r="C20" s="201"/>
      <c r="D20" s="201"/>
      <c r="E20" s="201"/>
      <c r="F20" s="201"/>
      <c r="G20" s="201"/>
      <c r="H20" s="201"/>
      <c r="I20" s="201"/>
      <c r="J20" s="201"/>
      <c r="K20" s="201"/>
      <c r="L20" s="201"/>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10" zoomScaleNormal="100" workbookViewId="0">
      <selection activeCell="G26" sqref="G26"/>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9" t="s">
        <v>81</v>
      </c>
      <c r="B1" s="209"/>
      <c r="C1" s="209"/>
      <c r="D1" s="209"/>
      <c r="E1" s="209"/>
    </row>
    <row r="2" spans="1:13" ht="8.25" customHeight="1" x14ac:dyDescent="0.2"/>
    <row r="3" spans="1:13" ht="15" customHeight="1" x14ac:dyDescent="0.2">
      <c r="A3" s="169"/>
      <c r="B3" s="208" t="s">
        <v>215</v>
      </c>
      <c r="C3" s="208"/>
      <c r="D3" s="208"/>
      <c r="E3" s="208"/>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12" t="s">
        <v>14</v>
      </c>
      <c r="B6" s="91" t="s">
        <v>95</v>
      </c>
      <c r="C6" s="92">
        <v>17264</v>
      </c>
      <c r="D6" s="115">
        <v>4203.9380433271544</v>
      </c>
      <c r="E6" s="93"/>
    </row>
    <row r="7" spans="1:13" ht="50.25" customHeight="1" x14ac:dyDescent="0.2">
      <c r="A7" s="213"/>
      <c r="B7" s="146" t="s">
        <v>107</v>
      </c>
      <c r="C7" s="97">
        <v>7701</v>
      </c>
      <c r="D7" s="98">
        <v>4600.7</v>
      </c>
      <c r="E7" s="121" t="s">
        <v>375</v>
      </c>
      <c r="F7" s="85">
        <v>32</v>
      </c>
    </row>
    <row r="8" spans="1:13" ht="60.75" customHeight="1" x14ac:dyDescent="0.2">
      <c r="A8" s="213"/>
      <c r="B8" s="89" t="s">
        <v>82</v>
      </c>
      <c r="C8" s="97">
        <v>9044</v>
      </c>
      <c r="D8" s="98">
        <v>4500.1499999999996</v>
      </c>
      <c r="E8" s="121" t="s">
        <v>376</v>
      </c>
      <c r="F8" s="85">
        <v>34</v>
      </c>
    </row>
    <row r="9" spans="1:13" ht="17.25" customHeight="1" x14ac:dyDescent="0.2">
      <c r="A9" s="213"/>
      <c r="B9" s="90" t="s">
        <v>86</v>
      </c>
      <c r="C9" s="99">
        <v>627</v>
      </c>
      <c r="D9" s="100">
        <v>4354.76</v>
      </c>
      <c r="E9" s="120" t="s">
        <v>377</v>
      </c>
      <c r="F9" s="85">
        <v>31</v>
      </c>
    </row>
    <row r="10" spans="1:13" ht="17.25" customHeight="1" x14ac:dyDescent="0.2">
      <c r="A10" s="162" t="s">
        <v>15</v>
      </c>
      <c r="B10" s="165" t="s">
        <v>396</v>
      </c>
      <c r="C10" s="99">
        <v>213</v>
      </c>
      <c r="D10" s="100">
        <v>5258.67</v>
      </c>
      <c r="E10" s="120" t="s">
        <v>32</v>
      </c>
      <c r="F10" s="85"/>
      <c r="J10" s="163"/>
    </row>
    <row r="11" spans="1:13" ht="17.25" customHeight="1" x14ac:dyDescent="0.2">
      <c r="A11" s="94" t="s">
        <v>16</v>
      </c>
      <c r="B11" s="95" t="s">
        <v>83</v>
      </c>
      <c r="C11" s="101">
        <v>15869</v>
      </c>
      <c r="D11" s="102">
        <v>4090.19</v>
      </c>
      <c r="E11" s="119" t="s">
        <v>378</v>
      </c>
      <c r="F11" s="85">
        <v>30</v>
      </c>
    </row>
    <row r="12" spans="1:13" ht="17.25" customHeight="1" x14ac:dyDescent="0.2">
      <c r="A12" s="162" t="s">
        <v>17</v>
      </c>
      <c r="B12" s="95" t="s">
        <v>84</v>
      </c>
      <c r="C12" s="103">
        <v>2618</v>
      </c>
      <c r="D12" s="104">
        <v>2635.27</v>
      </c>
      <c r="E12" s="119" t="s">
        <v>379</v>
      </c>
      <c r="F12" s="85">
        <v>33</v>
      </c>
      <c r="M12" s="164"/>
    </row>
    <row r="13" spans="1:13" ht="17.25" customHeight="1" x14ac:dyDescent="0.2">
      <c r="A13" s="162" t="s">
        <v>18</v>
      </c>
      <c r="B13" s="95" t="s">
        <v>85</v>
      </c>
      <c r="C13" s="103">
        <v>2369</v>
      </c>
      <c r="D13" s="104">
        <v>4123.3500000000004</v>
      </c>
      <c r="E13" s="119" t="s">
        <v>380</v>
      </c>
      <c r="F13" s="85">
        <v>33</v>
      </c>
      <c r="M13" s="164"/>
    </row>
    <row r="14" spans="1:13" ht="27" customHeight="1" x14ac:dyDescent="0.25">
      <c r="A14" s="162" t="s">
        <v>19</v>
      </c>
      <c r="B14" s="95" t="s">
        <v>110</v>
      </c>
      <c r="C14" s="105">
        <v>70820</v>
      </c>
      <c r="D14" s="102">
        <v>6153.99</v>
      </c>
      <c r="E14" s="119" t="s">
        <v>381</v>
      </c>
      <c r="F14" s="85">
        <v>19</v>
      </c>
      <c r="G14" s="160"/>
    </row>
    <row r="15" spans="1:13" ht="39" customHeight="1" x14ac:dyDescent="0.2">
      <c r="A15" s="162" t="s">
        <v>20</v>
      </c>
      <c r="B15" s="95" t="s">
        <v>104</v>
      </c>
      <c r="C15" s="106">
        <v>52038</v>
      </c>
      <c r="D15" s="102">
        <v>2968.33</v>
      </c>
      <c r="E15" s="119" t="s">
        <v>382</v>
      </c>
      <c r="F15" s="85">
        <v>28</v>
      </c>
    </row>
    <row r="16" spans="1:13" ht="17.25" customHeight="1" x14ac:dyDescent="0.2">
      <c r="A16" s="162" t="s">
        <v>21</v>
      </c>
      <c r="B16" s="95" t="s">
        <v>96</v>
      </c>
      <c r="C16" s="103">
        <v>4336</v>
      </c>
      <c r="D16" s="104">
        <v>3415.12</v>
      </c>
      <c r="E16" s="120" t="s">
        <v>32</v>
      </c>
      <c r="F16" s="85">
        <v>28</v>
      </c>
    </row>
    <row r="17" spans="1:11" ht="22.5" customHeight="1" x14ac:dyDescent="0.2">
      <c r="A17" s="162" t="s">
        <v>22</v>
      </c>
      <c r="B17" s="95" t="s">
        <v>103</v>
      </c>
      <c r="C17" s="107">
        <v>157</v>
      </c>
      <c r="D17" s="108">
        <v>3438.49</v>
      </c>
      <c r="E17" s="119" t="s">
        <v>383</v>
      </c>
      <c r="F17" s="85">
        <v>38</v>
      </c>
      <c r="G17" s="86"/>
    </row>
    <row r="18" spans="1:11" ht="17.25" customHeight="1" x14ac:dyDescent="0.2">
      <c r="A18" s="162" t="s">
        <v>23</v>
      </c>
      <c r="B18" s="96" t="s">
        <v>87</v>
      </c>
      <c r="C18" s="109">
        <v>6580</v>
      </c>
      <c r="D18" s="108">
        <v>3054</v>
      </c>
      <c r="E18" s="124" t="s">
        <v>384</v>
      </c>
      <c r="F18" s="85">
        <v>29</v>
      </c>
    </row>
    <row r="19" spans="1:11" ht="26.25" customHeight="1" x14ac:dyDescent="0.2">
      <c r="A19" s="162" t="s">
        <v>24</v>
      </c>
      <c r="B19" s="95" t="s">
        <v>97</v>
      </c>
      <c r="C19" s="103">
        <v>686</v>
      </c>
      <c r="D19" s="104">
        <v>10533.46</v>
      </c>
      <c r="E19" s="119" t="s">
        <v>385</v>
      </c>
      <c r="F19" s="85">
        <v>33</v>
      </c>
    </row>
    <row r="20" spans="1:11" ht="26.25" customHeight="1" x14ac:dyDescent="0.2">
      <c r="A20" s="162" t="s">
        <v>25</v>
      </c>
      <c r="B20" s="95" t="s">
        <v>102</v>
      </c>
      <c r="C20" s="103">
        <v>77</v>
      </c>
      <c r="D20" s="104">
        <v>3582.03</v>
      </c>
      <c r="E20" s="119" t="s">
        <v>124</v>
      </c>
      <c r="F20" s="85">
        <v>29</v>
      </c>
    </row>
    <row r="21" spans="1:11" ht="24" customHeight="1" x14ac:dyDescent="0.2">
      <c r="A21" s="162" t="s">
        <v>26</v>
      </c>
      <c r="B21" s="95" t="s">
        <v>105</v>
      </c>
      <c r="C21" s="103">
        <v>24</v>
      </c>
      <c r="D21" s="104">
        <v>3881.17</v>
      </c>
      <c r="E21" s="120" t="s">
        <v>32</v>
      </c>
      <c r="F21" s="85" t="str">
        <f t="shared" ref="F21" si="0">LEFT(E21,3)</f>
        <v>−</v>
      </c>
    </row>
    <row r="22" spans="1:11" ht="17.25" customHeight="1" x14ac:dyDescent="0.2">
      <c r="A22" s="162" t="s">
        <v>27</v>
      </c>
      <c r="B22" s="95" t="s">
        <v>98</v>
      </c>
      <c r="C22" s="103">
        <v>131</v>
      </c>
      <c r="D22" s="104">
        <v>9478.8700000000008</v>
      </c>
      <c r="E22" s="119" t="s">
        <v>386</v>
      </c>
      <c r="F22" s="85">
        <v>42</v>
      </c>
    </row>
    <row r="23" spans="1:11" s="86" customFormat="1" ht="17.25" customHeight="1" x14ac:dyDescent="0.2">
      <c r="A23" s="162" t="s">
        <v>28</v>
      </c>
      <c r="B23" s="95" t="s">
        <v>88</v>
      </c>
      <c r="C23" s="103">
        <v>248</v>
      </c>
      <c r="D23" s="104">
        <v>4098.13</v>
      </c>
      <c r="E23" s="119" t="s">
        <v>387</v>
      </c>
      <c r="F23" s="85">
        <v>30</v>
      </c>
      <c r="H23" s="78"/>
      <c r="K23" s="159"/>
    </row>
    <row r="24" spans="1:11" s="86" customFormat="1" ht="17.25" customHeight="1" x14ac:dyDescent="0.2">
      <c r="A24" s="162" t="s">
        <v>29</v>
      </c>
      <c r="B24" s="95" t="s">
        <v>99</v>
      </c>
      <c r="C24" s="103">
        <v>851</v>
      </c>
      <c r="D24" s="104">
        <v>3340.37</v>
      </c>
      <c r="E24" s="119" t="s">
        <v>388</v>
      </c>
      <c r="F24" s="85">
        <v>28</v>
      </c>
      <c r="H24" s="78"/>
      <c r="K24" s="159"/>
    </row>
    <row r="25" spans="1:11" ht="26.25" customHeight="1" x14ac:dyDescent="0.2">
      <c r="A25" s="162" t="s">
        <v>30</v>
      </c>
      <c r="B25" s="95" t="s">
        <v>100</v>
      </c>
      <c r="C25" s="105">
        <v>198</v>
      </c>
      <c r="D25" s="102">
        <v>2190.63</v>
      </c>
      <c r="E25" s="119" t="s">
        <v>389</v>
      </c>
      <c r="F25" s="85">
        <v>30</v>
      </c>
    </row>
    <row r="26" spans="1:11" ht="17.25" customHeight="1" x14ac:dyDescent="0.2">
      <c r="A26" s="162" t="s">
        <v>111</v>
      </c>
      <c r="B26" s="95" t="s">
        <v>101</v>
      </c>
      <c r="C26" s="105">
        <v>6790</v>
      </c>
      <c r="D26" s="102">
        <v>3489.77</v>
      </c>
      <c r="E26" s="120" t="s">
        <v>390</v>
      </c>
      <c r="F26" s="85">
        <v>7</v>
      </c>
    </row>
    <row r="27" spans="1:11" ht="18.75" customHeight="1" x14ac:dyDescent="0.2">
      <c r="A27" s="210" t="s">
        <v>60</v>
      </c>
      <c r="B27" s="211"/>
      <c r="C27" s="110">
        <v>181377</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2022-02-18T12:56:33Z</cp:lastPrinted>
  <dcterms:created xsi:type="dcterms:W3CDTF">2018-09-19T07:11:38Z</dcterms:created>
  <dcterms:modified xsi:type="dcterms:W3CDTF">2022-02-18T12:57:23Z</dcterms:modified>
</cp:coreProperties>
</file>