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I17" i="6" s="1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<sst xmlns="http://schemas.openxmlformats.org/spreadsheetml/2006/main" count="631" uniqueCount="461">
  <si>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</si>
  <si>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</si>
  <si>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</si>
  <si>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</si>
  <si>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</si>
  <si>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</si>
  <si>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</si>
  <si>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</si>
  <si>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</si>
  <si>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</si>
  <si>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</si>
  <si>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</si>
  <si>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</si>
  <si>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</si>
  <si>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</si>
  <si>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</si>
  <si>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</si>
  <si>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</si>
  <si>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</si>
  <si>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</si>
  <si>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</si>
  <si>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</si>
  <si>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</si>
  <si>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</si>
  <si>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</si>
  <si>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</si>
  <si>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</si>
  <si>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</si>
  <si>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</si>
  <si>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</si>
  <si>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</si>
  <si>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</si>
  <si>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</si>
  <si>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</si>
  <si>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</si>
  <si>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</si>
  <si>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</si>
  <si>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</si>
  <si>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</si>
  <si>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</si>
  <si>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</si>
  <si>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</si>
  <si>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</si>
  <si>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</si>
  <si>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</si>
  <si>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</si>
  <si>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</si>
  <si>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</si>
  <si>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</si>
  <si>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</si>
  <si>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</si>
  <si>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</si>
  <si>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</si>
  <si>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</si>
  <si>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</si>
  <si>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</si>
  <si>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</si>
  <si>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</si>
  <si>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</si>
  <si>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</si>
  <si>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</si>
  <si>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</si>
  <si>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</si>
  <si>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</si>
  <si>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</si>
  <si>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</si>
  <si>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</si>
  <si>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</si>
  <si>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</si>
  <si>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</si>
  <si>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</si>
  <si>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</si>
  <si>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</si>
  <si>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</si>
  <si>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</si>
  <si>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</si>
  <si>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</si>
  <si>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</si>
  <si>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</si>
  <si>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</si>
  <si>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</si>
  <si>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</si>
  <si>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</si>
  <si>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</si>
  <si>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</si>
  <si>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</si>
  <si>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</si>
  <si>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</si>
  <si>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</si>
  <si>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</si>
  <si>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</si>
  <si>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</si>
  <si>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</si>
  <si>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</si>
  <si>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</si>
  <si>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</si>
  <si>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</si>
  <si>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</si>
  <si>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>18.</t>
  </si>
  <si>
    <t>Korisnici koji pravo na mirovinu ostvaruju prema Zakonu o vatrogastvu (NN 125/19)*</t>
  </si>
  <si>
    <t xml:space="preserve"> 72 06 </t>
  </si>
  <si>
    <t>Odnos broja korisnika mirovina i osiguranika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</si>
  <si>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</si>
  <si>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</si>
  <si>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</si>
  <si>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</si>
  <si>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</si>
  <si>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</si>
  <si>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</si>
  <si>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</si>
  <si>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</si>
  <si>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</si>
  <si>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</si>
  <si>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t>02 09 12</t>
  </si>
  <si>
    <t xml:space="preserve"> 74 03 </t>
  </si>
  <si>
    <t xml:space="preserve"> 74 06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</si>
  <si>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</si>
  <si>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</si>
  <si>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</si>
  <si>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</si>
  <si>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</si>
  <si>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 xml:space="preserve"> 72 10 </t>
  </si>
  <si>
    <t xml:space="preserve"> 61 09 </t>
  </si>
  <si>
    <t xml:space="preserve"> 59 06 </t>
  </si>
  <si>
    <t xml:space="preserve"> 64 06 </t>
  </si>
  <si>
    <t xml:space="preserve"> 63 02 </t>
  </si>
  <si>
    <t xml:space="preserve"> 75 00 </t>
  </si>
  <si>
    <t xml:space="preserve"> 63 09 </t>
  </si>
  <si>
    <t xml:space="preserve"> 62 08 </t>
  </si>
  <si>
    <t xml:space="preserve"> 73 10 </t>
  </si>
  <si>
    <t xml:space="preserve"> 28 11 28  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</si>
  <si>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</si>
  <si>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t xml:space="preserve"> 66 01 </t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</si>
  <si>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</si>
  <si>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64 07 </t>
  </si>
  <si>
    <t xml:space="preserve"> 61 10 </t>
  </si>
  <si>
    <t xml:space="preserve"> 60 05 </t>
  </si>
  <si>
    <t xml:space="preserve"> 60 00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</si>
  <si>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</si>
  <si>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</si>
  <si>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>35 08 14</t>
  </si>
  <si>
    <t xml:space="preserve"> 74 04 </t>
  </si>
  <si>
    <t xml:space="preserve"> 71 08 </t>
  </si>
  <si>
    <t xml:space="preserve"> 64 03 </t>
  </si>
  <si>
    <t xml:space="preserve">   21 09   </t>
  </si>
  <si>
    <t>36 05 27</t>
  </si>
  <si>
    <t xml:space="preserve"> 62 00 </t>
  </si>
  <si>
    <t xml:space="preserve"> 40 04 11 </t>
  </si>
  <si>
    <t xml:space="preserve"> 63 10 </t>
  </si>
  <si>
    <t>37 05 18</t>
  </si>
  <si>
    <t xml:space="preserve"> 68 10 </t>
  </si>
  <si>
    <t xml:space="preserve"> 72 00 </t>
  </si>
  <si>
    <t xml:space="preserve"> 74 02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</si>
  <si>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01.07.2022.</t>
    </r>
  </si>
  <si>
    <t>18 02 26</t>
  </si>
  <si>
    <t>13 09 05</t>
  </si>
  <si>
    <t>31 09 04</t>
  </si>
  <si>
    <t>18 04 12</t>
  </si>
  <si>
    <t>30 03 10</t>
  </si>
  <si>
    <t>22 03 09</t>
  </si>
  <si>
    <t xml:space="preserve"> 66 02 </t>
  </si>
  <si>
    <t xml:space="preserve"> 63 07 </t>
  </si>
  <si>
    <t xml:space="preserve"> 65 06 </t>
  </si>
  <si>
    <t xml:space="preserve"> 40 06 12 </t>
  </si>
  <si>
    <t xml:space="preserve"> 59 09 </t>
  </si>
  <si>
    <t xml:space="preserve"> 58 09 </t>
  </si>
  <si>
    <t xml:space="preserve"> 42 01 27 </t>
  </si>
  <si>
    <t xml:space="preserve"> 60 04 </t>
  </si>
  <si>
    <t>PREGLED OSNOVNIH PODATAKA O STANJU U SUSTAVU MIROVINSKOG OSIGURANJA za rujan 2022. (isplata u listopadu 2022.)</t>
  </si>
  <si>
    <t>31 09 02</t>
  </si>
  <si>
    <t>42 05 27</t>
  </si>
  <si>
    <t>24 09 00</t>
  </si>
  <si>
    <t>31 08 06</t>
  </si>
  <si>
    <t>36 00 19</t>
  </si>
  <si>
    <t>32 09 13</t>
  </si>
  <si>
    <t>21 10 16</t>
  </si>
  <si>
    <t>28 07 03</t>
  </si>
  <si>
    <t>31 00 20</t>
  </si>
  <si>
    <t xml:space="preserve"> 42 10 11 </t>
  </si>
  <si>
    <t xml:space="preserve"> 42 04 10 </t>
  </si>
  <si>
    <t>27 06 23</t>
  </si>
  <si>
    <t xml:space="preserve"> 72 11 </t>
  </si>
  <si>
    <t xml:space="preserve"> 62 10 </t>
  </si>
  <si>
    <t>42 05 23</t>
  </si>
  <si>
    <t>24 05 25</t>
  </si>
  <si>
    <t>31 07 29</t>
  </si>
  <si>
    <t>35 10 16</t>
  </si>
  <si>
    <t>35 08 18</t>
  </si>
  <si>
    <t>32 08 22</t>
  </si>
  <si>
    <t>21 11 13</t>
  </si>
  <si>
    <t>28 05 22</t>
  </si>
  <si>
    <t>30 10 19</t>
  </si>
  <si>
    <t xml:space="preserve"> 42 10 28 </t>
  </si>
  <si>
    <t xml:space="preserve"> 66 00 </t>
  </si>
  <si>
    <t xml:space="preserve"> 68 05 </t>
  </si>
  <si>
    <t xml:space="preserve"> 72 07 </t>
  </si>
  <si>
    <t xml:space="preserve"> 42 04 23 </t>
  </si>
  <si>
    <t>27 03 18</t>
  </si>
  <si>
    <t>37 07 07</t>
  </si>
  <si>
    <t xml:space="preserve"> 31 11 10 </t>
  </si>
  <si>
    <t xml:space="preserve"> 34 01 01 </t>
  </si>
  <si>
    <t xml:space="preserve"> 37 03 27 </t>
  </si>
  <si>
    <t xml:space="preserve"> 38 02 27 </t>
  </si>
  <si>
    <t xml:space="preserve"> 34 08 21 </t>
  </si>
  <si>
    <t xml:space="preserve"> 24 06 04 </t>
  </si>
  <si>
    <t xml:space="preserve"> 30 03 03 </t>
  </si>
  <si>
    <t xml:space="preserve"> 33 02 28 </t>
  </si>
  <si>
    <t xml:space="preserve"> 60 02 </t>
  </si>
  <si>
    <t xml:space="preserve"> 54 08 </t>
  </si>
  <si>
    <t xml:space="preserve"> 64 05 </t>
  </si>
  <si>
    <t xml:space="preserve"> 33 00 01 </t>
  </si>
  <si>
    <t xml:space="preserve"> 42 01 20 </t>
  </si>
  <si>
    <t xml:space="preserve"> 35 02 17 </t>
  </si>
  <si>
    <t xml:space="preserve"> 37 02 24 </t>
  </si>
  <si>
    <t xml:space="preserve"> 35 07 24 </t>
  </si>
  <si>
    <t xml:space="preserve"> 24 08 05 </t>
  </si>
  <si>
    <t xml:space="preserve"> 30 05 21 </t>
  </si>
  <si>
    <t xml:space="preserve"> 33 11 10 </t>
  </si>
  <si>
    <t xml:space="preserve"> 54 02 </t>
  </si>
  <si>
    <t xml:space="preserve"> 63 06 </t>
  </si>
  <si>
    <t xml:space="preserve">   20 02   </t>
  </si>
  <si>
    <t xml:space="preserve">   18 08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</si>
  <si>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30.09.2022.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</si>
  <si>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rujan 2022. (isplata u listopadu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</si>
  <si>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rujna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</si>
  <si>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kolovoz 2022. (izvor: DZS)</t>
    </r>
  </si>
  <si>
    <t>za rujan 2022. (isplata u listopadu 2022.)</t>
  </si>
  <si>
    <t>14 11 12</t>
  </si>
  <si>
    <t>16 03 12</t>
  </si>
  <si>
    <t>12 11 05</t>
  </si>
  <si>
    <t>18 01 03</t>
  </si>
  <si>
    <t>14 10 27</t>
  </si>
  <si>
    <t>16 02 06</t>
  </si>
  <si>
    <t>12 11 24</t>
  </si>
  <si>
    <t>14 06 29</t>
  </si>
  <si>
    <t>16 05 04</t>
  </si>
  <si>
    <t>17 00 13</t>
  </si>
  <si>
    <t>13 09 02</t>
  </si>
  <si>
    <t>16 05 23</t>
  </si>
  <si>
    <t>22 03 01</t>
  </si>
  <si>
    <t>25 02 29</t>
  </si>
  <si>
    <t>27 04 09</t>
  </si>
  <si>
    <t>28 01 12</t>
  </si>
  <si>
    <t>23 00 17</t>
  </si>
  <si>
    <t>28 00 23</t>
  </si>
  <si>
    <t>31 11 14</t>
  </si>
  <si>
    <t>32 11 26</t>
  </si>
  <si>
    <t>24 11 23</t>
  </si>
  <si>
    <t>32 04 06</t>
  </si>
  <si>
    <t>34 00 10</t>
  </si>
  <si>
    <t>34 10 04</t>
  </si>
  <si>
    <t>25 05 02</t>
  </si>
  <si>
    <t>35 00 21</t>
  </si>
  <si>
    <t>35 09 20</t>
  </si>
  <si>
    <t>36 02 20</t>
  </si>
  <si>
    <t>27 07 28</t>
  </si>
  <si>
    <t>36 04 06</t>
  </si>
  <si>
    <t>37 00 20</t>
  </si>
  <si>
    <t>37 04 28</t>
  </si>
  <si>
    <t>29 00 02</t>
  </si>
  <si>
    <t>36 07 13</t>
  </si>
  <si>
    <t>38 01 16</t>
  </si>
  <si>
    <t>38 05 18</t>
  </si>
  <si>
    <t>29 04 18</t>
  </si>
  <si>
    <t>36 08 25</t>
  </si>
  <si>
    <t>38 11 09</t>
  </si>
  <si>
    <t>39 02 19</t>
  </si>
  <si>
    <t>29 04 11</t>
  </si>
  <si>
    <t>37 03 14</t>
  </si>
  <si>
    <t>38 09 29</t>
  </si>
  <si>
    <t>39 00 11</t>
  </si>
  <si>
    <t>28 10 28</t>
  </si>
  <si>
    <t>38 01 14</t>
  </si>
  <si>
    <t>38 08 19</t>
  </si>
  <si>
    <t>38 09 03</t>
  </si>
  <si>
    <t>28 11 26</t>
  </si>
  <si>
    <t>40 05 10</t>
  </si>
  <si>
    <t>40 03 27</t>
  </si>
  <si>
    <t>40 04 08</t>
  </si>
  <si>
    <t>29 05 05</t>
  </si>
  <si>
    <t>41 08 08</t>
  </si>
  <si>
    <t>17 09 14</t>
  </si>
  <si>
    <t>22 00 11</t>
  </si>
  <si>
    <t>14 10 16</t>
  </si>
  <si>
    <t>16 02 24</t>
  </si>
  <si>
    <t>10 05 05</t>
  </si>
  <si>
    <t>11 08 02</t>
  </si>
  <si>
    <t>16 00 10</t>
  </si>
  <si>
    <t>17 10 06</t>
  </si>
  <si>
    <t>10 04 01</t>
  </si>
  <si>
    <t>14 07 29</t>
  </si>
  <si>
    <t>20 00 00</t>
  </si>
  <si>
    <t>20 01 23</t>
  </si>
  <si>
    <t>12 01 11</t>
  </si>
  <si>
    <t>20 07 29</t>
  </si>
  <si>
    <t>22 04 08</t>
  </si>
  <si>
    <t>22 09 22</t>
  </si>
  <si>
    <t>12 02 16</t>
  </si>
  <si>
    <t>23 04 05</t>
  </si>
  <si>
    <t>28 01 05</t>
  </si>
  <si>
    <t>28 03 03</t>
  </si>
  <si>
    <t>19 05 03</t>
  </si>
  <si>
    <t>28 10 19</t>
  </si>
  <si>
    <t>31 09 00</t>
  </si>
  <si>
    <t>32 03 27</t>
  </si>
  <si>
    <t>20 07 20</t>
  </si>
  <si>
    <t>31 11 07</t>
  </si>
  <si>
    <t>32 06 05</t>
  </si>
  <si>
    <t>32 09 00</t>
  </si>
  <si>
    <t>23 08 22</t>
  </si>
  <si>
    <t>33 00 03</t>
  </si>
  <si>
    <t>33 06 28</t>
  </si>
  <si>
    <t>33 09 24</t>
  </si>
  <si>
    <t>24 05 17</t>
  </si>
  <si>
    <t>33 06 17</t>
  </si>
  <si>
    <t>34 02 23</t>
  </si>
  <si>
    <t>34 05 09</t>
  </si>
  <si>
    <t>26 00 17</t>
  </si>
  <si>
    <t>34 02 07</t>
  </si>
  <si>
    <t>34 06 14</t>
  </si>
  <si>
    <t>34 08 02</t>
  </si>
  <si>
    <t>26 03 20</t>
  </si>
  <si>
    <t>35 03 15</t>
  </si>
  <si>
    <t>34 06 01</t>
  </si>
  <si>
    <t>34 06 18</t>
  </si>
  <si>
    <t>26 01 18</t>
  </si>
  <si>
    <t>36 06 21</t>
  </si>
  <si>
    <t>34 08 16</t>
  </si>
  <si>
    <t>34 09 14</t>
  </si>
  <si>
    <t>28 07 28</t>
  </si>
  <si>
    <t>40 04 06</t>
  </si>
  <si>
    <t>35 07 28</t>
  </si>
  <si>
    <t>35 10 04</t>
  </si>
  <si>
    <t>28 04 18</t>
  </si>
  <si>
    <t>36 11 07</t>
  </si>
  <si>
    <t>28 08 10</t>
  </si>
  <si>
    <t>30 00 05</t>
  </si>
  <si>
    <t>18 00 14</t>
  </si>
  <si>
    <t>25 03 04</t>
  </si>
  <si>
    <t>14 10 17</t>
  </si>
  <si>
    <t>16 00 22</t>
  </si>
  <si>
    <t>12 11 08</t>
  </si>
  <si>
    <t>18 04 18</t>
  </si>
  <si>
    <t>14 11 06</t>
  </si>
  <si>
    <t>15 11 25</t>
  </si>
  <si>
    <t>13 01 00</t>
  </si>
  <si>
    <t>15 08 02</t>
  </si>
  <si>
    <t>16 05 16</t>
  </si>
  <si>
    <t>16 11 25</t>
  </si>
  <si>
    <t>13 09 27</t>
  </si>
  <si>
    <t>16 08 10</t>
  </si>
  <si>
    <t>22 05 24</t>
  </si>
  <si>
    <t>22 05 07</t>
  </si>
  <si>
    <t>25 11 27</t>
  </si>
  <si>
    <t>28 11 02</t>
  </si>
  <si>
    <t>29 09 05</t>
  </si>
  <si>
    <t>24 02 09</t>
  </si>
  <si>
    <t>30 04 23</t>
  </si>
  <si>
    <t>32 10 11</t>
  </si>
  <si>
    <t>34 02 00</t>
  </si>
  <si>
    <t>25 03 26</t>
  </si>
  <si>
    <t>33 04 17</t>
  </si>
  <si>
    <t>34 09 20</t>
  </si>
  <si>
    <t>35 09 15</t>
  </si>
  <si>
    <t>26 01 16</t>
  </si>
  <si>
    <t>35 10 08</t>
  </si>
  <si>
    <t>36 10 25</t>
  </si>
  <si>
    <t>37 06 06</t>
  </si>
  <si>
    <t>28 03 13</t>
  </si>
  <si>
    <t>37 00 01</t>
  </si>
  <si>
    <t>38 03 16</t>
  </si>
  <si>
    <t>38 09 10</t>
  </si>
  <si>
    <t>30 00 24</t>
  </si>
  <si>
    <t>37 03 06</t>
  </si>
  <si>
    <t>39 05 14</t>
  </si>
  <si>
    <t>39 10 14</t>
  </si>
  <si>
    <t>30 09 15</t>
  </si>
  <si>
    <t>37 04 08</t>
  </si>
  <si>
    <t>40 02 15</t>
  </si>
  <si>
    <t>40 07 00</t>
  </si>
  <si>
    <t>30 10 00</t>
  </si>
  <si>
    <t>37 07 29</t>
  </si>
  <si>
    <t>40 01 04</t>
  </si>
  <si>
    <t>40 04 26</t>
  </si>
  <si>
    <t>38 04 22</t>
  </si>
  <si>
    <t>39 11 23</t>
  </si>
  <si>
    <t>40 00 22</t>
  </si>
  <si>
    <t>29 01 23</t>
  </si>
  <si>
    <t>40 05 11</t>
  </si>
  <si>
    <t>41 00 02</t>
  </si>
  <si>
    <t>30 05 14</t>
  </si>
  <si>
    <t>41 09 09</t>
  </si>
  <si>
    <t>31 05 14</t>
  </si>
  <si>
    <t>33 06 05</t>
  </si>
  <si>
    <t>22 03 10</t>
  </si>
  <si>
    <t>29 03 23</t>
  </si>
  <si>
    <t xml:space="preserve"> 31 10 28  </t>
  </si>
  <si>
    <t xml:space="preserve"> 35 08 13  </t>
  </si>
  <si>
    <t xml:space="preserve"> 31 04 13  </t>
  </si>
  <si>
    <t>31 01 09</t>
  </si>
  <si>
    <t xml:space="preserve"> 33 04 18  </t>
  </si>
  <si>
    <t xml:space="preserve"> 33 02 13  </t>
  </si>
  <si>
    <t>18 08 11</t>
  </si>
  <si>
    <t>29 10 21</t>
  </si>
  <si>
    <t xml:space="preserve"> 38 05 22  </t>
  </si>
  <si>
    <t xml:space="preserve"> 29 08 00  </t>
  </si>
  <si>
    <t xml:space="preserve"> 32 10 29  </t>
  </si>
  <si>
    <t xml:space="preserve"> 41 10 11  </t>
  </si>
  <si>
    <t xml:space="preserve"> 29 07 22  </t>
  </si>
  <si>
    <t xml:space="preserve"> 27 09 09  </t>
  </si>
  <si>
    <t xml:space="preserve"> 28 09 23  </t>
  </si>
  <si>
    <t>06 07 25</t>
  </si>
  <si>
    <t xml:space="preserve"> 39 10 10 </t>
  </si>
  <si>
    <t xml:space="preserve"> 42 02 09 </t>
  </si>
  <si>
    <t xml:space="preserve"> 40 06 17 </t>
  </si>
  <si>
    <t xml:space="preserve"> 37 04 02 </t>
  </si>
  <si>
    <t xml:space="preserve"> 39 05 28 </t>
  </si>
  <si>
    <t xml:space="preserve"> 27 08 06 </t>
  </si>
  <si>
    <t xml:space="preserve"> 29 08 19 </t>
  </si>
  <si>
    <t xml:space="preserve"> 38 00 28 </t>
  </si>
  <si>
    <t xml:space="preserve"> 35 01 </t>
  </si>
  <si>
    <t xml:space="preserve"> 58 10 </t>
  </si>
  <si>
    <t xml:space="preserve"> 39 10 16 </t>
  </si>
  <si>
    <t xml:space="preserve"> 42 02 00 </t>
  </si>
  <si>
    <t xml:space="preserve"> 37 04 08 </t>
  </si>
  <si>
    <t xml:space="preserve"> 39 05 29 </t>
  </si>
  <si>
    <t xml:space="preserve"> 29 00 03 </t>
  </si>
  <si>
    <t xml:space="preserve"> 29 09 04 </t>
  </si>
  <si>
    <t xml:space="preserve"> 38 00 26 </t>
  </si>
  <si>
    <t xml:space="preserve"> 60 10 </t>
  </si>
  <si>
    <t xml:space="preserve"> 35 00 </t>
  </si>
  <si>
    <t>39 07 07</t>
  </si>
  <si>
    <t>42 02 02</t>
  </si>
  <si>
    <t>32 06 29</t>
  </si>
  <si>
    <t>40 03 08</t>
  </si>
  <si>
    <t>36 10 01</t>
  </si>
  <si>
    <t>38 11 29</t>
  </si>
  <si>
    <t>32 03 15</t>
  </si>
  <si>
    <t>27 03 11</t>
  </si>
  <si>
    <t>37 00 12</t>
  </si>
  <si>
    <t xml:space="preserve"> 65 08 </t>
  </si>
  <si>
    <t xml:space="preserve"> 62 03 </t>
  </si>
  <si>
    <t xml:space="preserve"> 60 07 </t>
  </si>
  <si>
    <t xml:space="preserve"> 37 01 </t>
  </si>
  <si>
    <t xml:space="preserve"> 59 10 </t>
  </si>
  <si>
    <t>39 07 13</t>
  </si>
  <si>
    <t>42 01 29</t>
  </si>
  <si>
    <t>33 07 00</t>
  </si>
  <si>
    <t>40 03 07</t>
  </si>
  <si>
    <t>36 10 10</t>
  </si>
  <si>
    <t>39 00 01</t>
  </si>
  <si>
    <t>32 09 01</t>
  </si>
  <si>
    <t>37 00 09</t>
  </si>
  <si>
    <t xml:space="preserve"> 62 01 </t>
  </si>
  <si>
    <t xml:space="preserve"> 37 00 </t>
  </si>
  <si>
    <r>
      <t>Starosna mirovina prevedena iz invalidske</t>
    </r>
    <r>
      <rPr>
        <vertAlign val="superscript"/>
        <sz val="8.5"/>
        <rFont val="Calibri"/>
        <family val="2"/>
        <charset val="238"/>
        <scheme val="minor"/>
      </rPr>
      <t xml:space="preserve"> </t>
    </r>
    <r>
      <rPr>
        <sz val="8.5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</si>
  <si>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8.5"/>
        <rFont val="Calibri"/>
        <family val="2"/>
        <charset val="238"/>
        <scheme val="minor"/>
      </rPr>
      <t xml:space="preserve"> 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</si>
  <si>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rujan 2022. (isplata u listopadu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</si>
  <si>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 xml:space="preserve">korisnika doplatka za djecu </t>
    </r>
    <r>
      <rPr>
        <b/>
        <sz val="8"/>
        <color theme="1"/>
        <rFont val="Calibri"/>
        <family val="2"/>
        <charset val="238"/>
        <scheme val="minor"/>
      </rPr>
      <t>za rujan 2022. (isplata u listopadu 2022.)</t>
    </r>
  </si>
  <si>
    <r>
      <rPr>
        <sz val="9"/>
        <color theme="1"/>
        <rFont val="Calibri"/>
        <family val="2"/>
        <charset val="238"/>
        <scheme val="minor"/>
      </rPr>
      <t xml:space="preserve">Broj </t>
    </r>
    <r>
      <rPr>
        <b/>
        <sz val="9"/>
        <color theme="1"/>
        <rFont val="Calibri"/>
        <family val="2"/>
        <charset val="238"/>
        <scheme val="minor"/>
      </rPr>
      <t>djece</t>
    </r>
    <r>
      <rPr>
        <sz val="9"/>
        <color theme="1"/>
        <rFont val="Calibri"/>
        <family val="2"/>
        <charset val="238"/>
        <scheme val="minor"/>
      </rPr>
      <t xml:space="preserve"> 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rujan 2022. (isplata u listopadu 2022.)</t>
    </r>
  </si>
  <si>
    <t>1 : 1,33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</si>
</sst>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vertAlign val="superscript"/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0" fontId="42" fillId="0" borderId="6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 wrapText="1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36466</c:v>
                </c:pt>
                <c:pt idx="1">
                  <c:v>39538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1,33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30.09.2022.</c:v>
                </c:pt>
                <c:pt idx="1">
                  <c:v>Broj korisnika mirovine za rujan 2022. (isplata u listopadu 2022.)</c:v>
                </c:pt>
                <c:pt idx="2">
                  <c:v>Registrirana nezaposlenost krajem rujna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1636971</c:v>
                </c:pt>
                <c:pt idx="1">
                  <c:v>1229564</c:v>
                </c:pt>
                <c:pt idx="2">
                  <c:v>105796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30.09.2022.</c:v>
                </c:pt>
                <c:pt idx="1">
                  <c:v>Broj korisnika mirovine za rujan 2022. (isplata u listopadu 2022.)</c:v>
                </c:pt>
                <c:pt idx="2">
                  <c:v>Registrirana nezaposlenost krajem rujna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3233.61</c:v>
                </c:pt>
                <c:pt idx="1">
                  <c:v>3354.901015147937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3233.61</c:v>
                </c:pt>
                <c:pt idx="1">
                  <c:v>3354.901015147937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42.109779919260319</c:v>
                </c:pt>
                <c:pt idx="1">
                  <c:v>43.689295678446896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2647</c:v>
                </c:pt>
                <c:pt idx="1">
                  <c:v>14467</c:v>
                </c:pt>
                <c:pt idx="2">
                  <c:v>69559</c:v>
                </c:pt>
                <c:pt idx="3">
                  <c:v>101742</c:v>
                </c:pt>
                <c:pt idx="4">
                  <c:v>166780</c:v>
                </c:pt>
                <c:pt idx="5">
                  <c:v>136474</c:v>
                </c:pt>
                <c:pt idx="6">
                  <c:v>135012</c:v>
                </c:pt>
                <c:pt idx="7">
                  <c:v>88886</c:v>
                </c:pt>
                <c:pt idx="8">
                  <c:v>71883</c:v>
                </c:pt>
                <c:pt idx="9">
                  <c:v>53239</c:v>
                </c:pt>
                <c:pt idx="10">
                  <c:v>58660</c:v>
                </c:pt>
                <c:pt idx="11">
                  <c:v>28505</c:v>
                </c:pt>
                <c:pt idx="12">
                  <c:v>10850</c:v>
                </c:pt>
                <c:pt idx="13">
                  <c:v>13135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61</c:v>
                </c:pt>
                <c:pt idx="1">
                  <c:v>6172</c:v>
                </c:pt>
                <c:pt idx="2">
                  <c:v>5373</c:v>
                </c:pt>
                <c:pt idx="3">
                  <c:v>8384</c:v>
                </c:pt>
                <c:pt idx="4">
                  <c:v>39377</c:v>
                </c:pt>
                <c:pt idx="5">
                  <c:v>26123</c:v>
                </c:pt>
                <c:pt idx="6">
                  <c:v>33958</c:v>
                </c:pt>
                <c:pt idx="7">
                  <c:v>22507</c:v>
                </c:pt>
                <c:pt idx="8">
                  <c:v>18922</c:v>
                </c:pt>
                <c:pt idx="9">
                  <c:v>13690</c:v>
                </c:pt>
                <c:pt idx="10">
                  <c:v>13273</c:v>
                </c:pt>
                <c:pt idx="11">
                  <c:v>6475</c:v>
                </c:pt>
                <c:pt idx="12">
                  <c:v>2581</c:v>
                </c:pt>
                <c:pt idx="13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2586</c:v>
                </c:pt>
                <c:pt idx="1">
                  <c:v>8295</c:v>
                </c:pt>
                <c:pt idx="2">
                  <c:v>64186</c:v>
                </c:pt>
                <c:pt idx="3">
                  <c:v>93358</c:v>
                </c:pt>
                <c:pt idx="4">
                  <c:v>127403</c:v>
                </c:pt>
                <c:pt idx="5">
                  <c:v>110351</c:v>
                </c:pt>
                <c:pt idx="6">
                  <c:v>101054</c:v>
                </c:pt>
                <c:pt idx="7">
                  <c:v>66379</c:v>
                </c:pt>
                <c:pt idx="8">
                  <c:v>52961</c:v>
                </c:pt>
                <c:pt idx="9">
                  <c:v>39549</c:v>
                </c:pt>
                <c:pt idx="10">
                  <c:v>45387</c:v>
                </c:pt>
                <c:pt idx="11">
                  <c:v>22030</c:v>
                </c:pt>
                <c:pt idx="12">
                  <c:v>8269</c:v>
                </c:pt>
                <c:pt idx="13">
                  <c:v>11490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7441</c:v>
                </c:pt>
                <c:pt idx="1">
                  <c:v>9226</c:v>
                </c:pt>
                <c:pt idx="2">
                  <c:v>643</c:v>
                </c:pt>
                <c:pt idx="3">
                  <c:v>304</c:v>
                </c:pt>
                <c:pt idx="4" formatCode="0">
                  <c:v>16104</c:v>
                </c:pt>
                <c:pt idx="5">
                  <c:v>2258</c:v>
                </c:pt>
                <c:pt idx="6">
                  <c:v>2224</c:v>
                </c:pt>
                <c:pt idx="7">
                  <c:v>71222</c:v>
                </c:pt>
                <c:pt idx="8">
                  <c:v>55405</c:v>
                </c:pt>
                <c:pt idx="9">
                  <c:v>4014</c:v>
                </c:pt>
                <c:pt idx="10">
                  <c:v>160</c:v>
                </c:pt>
                <c:pt idx="11">
                  <c:v>5712</c:v>
                </c:pt>
                <c:pt idx="12">
                  <c:v>685</c:v>
                </c:pt>
                <c:pt idx="13">
                  <c:v>69</c:v>
                </c:pt>
                <c:pt idx="14">
                  <c:v>21</c:v>
                </c:pt>
                <c:pt idx="15">
                  <c:v>129</c:v>
                </c:pt>
                <c:pt idx="16">
                  <c:v>248</c:v>
                </c:pt>
                <c:pt idx="17">
                  <c:v>835</c:v>
                </c:pt>
                <c:pt idx="18">
                  <c:v>205</c:v>
                </c:pt>
                <c:pt idx="19">
                  <c:v>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4965.68</c:v>
                </c:pt>
                <c:pt idx="1">
                  <c:v>4856.78</c:v>
                </c:pt>
                <c:pt idx="2">
                  <c:v>4704.53</c:v>
                </c:pt>
                <c:pt idx="3">
                  <c:v>5648.57</c:v>
                </c:pt>
                <c:pt idx="4">
                  <c:v>4430.88</c:v>
                </c:pt>
                <c:pt idx="5">
                  <c:v>2829.41</c:v>
                </c:pt>
                <c:pt idx="6">
                  <c:v>4438.6499999999996</c:v>
                </c:pt>
                <c:pt idx="7">
                  <c:v>6666.58</c:v>
                </c:pt>
                <c:pt idx="8">
                  <c:v>3241.86</c:v>
                </c:pt>
                <c:pt idx="9">
                  <c:v>3671.84</c:v>
                </c:pt>
                <c:pt idx="10">
                  <c:v>3706.94</c:v>
                </c:pt>
                <c:pt idx="11">
                  <c:v>3293.69</c:v>
                </c:pt>
                <c:pt idx="12">
                  <c:v>11320.05</c:v>
                </c:pt>
                <c:pt idx="13">
                  <c:v>3904.4</c:v>
                </c:pt>
                <c:pt idx="14">
                  <c:v>4210.21</c:v>
                </c:pt>
                <c:pt idx="15">
                  <c:v>9981.23</c:v>
                </c:pt>
                <c:pt idx="16">
                  <c:v>4415.49</c:v>
                </c:pt>
                <c:pt idx="17">
                  <c:v>3618.1</c:v>
                </c:pt>
                <c:pt idx="18">
                  <c:v>2372.84</c:v>
                </c:pt>
                <c:pt idx="19">
                  <c:v>3798.48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O53" sqref="O53"/>
    </sheetView>
  </sheetViews>
  <sheetFormatPr defaultColWidth="9.140625" defaultRowHeight="15" x14ac:dyDescent="0.25"/>
  <cols>
    <col min="1" max="1" width="47.42578125" style="2" customWidth="1"/>
    <col min="2" max="2" width="11" style="2" customWidth="1"/>
    <col min="3" max="3" width="9.85546875" style="2" customWidth="1"/>
    <col min="4" max="4" width="9" style="2" customWidth="1"/>
    <col min="5" max="5" width="8.140625" style="2" customWidth="1"/>
    <col min="6" max="6" width="8.7109375" style="2" customWidth="1"/>
    <col min="7" max="7" width="10" style="2" customWidth="1"/>
    <col min="8" max="8" width="9.28515625" style="2" customWidth="1"/>
    <col min="9" max="9" width="7.5703125" style="2" customWidth="1"/>
    <col min="10" max="10" width="10.1406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96" t="s">
        <v>168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23" s="1" customFormat="1" ht="14.45" customHeight="1" x14ac:dyDescent="0.2">
      <c r="A2" s="200" t="s">
        <v>8</v>
      </c>
      <c r="B2" s="197" t="s">
        <v>9</v>
      </c>
      <c r="C2" s="201" t="s">
        <v>94</v>
      </c>
      <c r="D2" s="197" t="s">
        <v>89</v>
      </c>
      <c r="E2" s="198" t="s">
        <v>90</v>
      </c>
      <c r="F2" s="194" t="s">
        <v>0</v>
      </c>
      <c r="G2" s="194"/>
      <c r="H2" s="194"/>
      <c r="I2" s="194"/>
      <c r="J2" s="194"/>
      <c r="K2" s="194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200"/>
      <c r="B3" s="197"/>
      <c r="C3" s="201"/>
      <c r="D3" s="197"/>
      <c r="E3" s="199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93" t="s">
        <v>88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172" t="s">
        <v>4</v>
      </c>
      <c r="B5" s="120">
        <v>492759</v>
      </c>
      <c r="C5" s="29">
        <v>3078.05</v>
      </c>
      <c r="D5" s="30" t="s">
        <v>169</v>
      </c>
      <c r="E5" s="30" t="s">
        <v>126</v>
      </c>
      <c r="F5" s="128">
        <v>399520</v>
      </c>
      <c r="G5" s="31">
        <v>3589.32</v>
      </c>
      <c r="H5" s="32" t="s">
        <v>156</v>
      </c>
      <c r="I5" s="33" t="s">
        <v>126</v>
      </c>
      <c r="J5" s="34">
        <f t="shared" ref="J5:J14" si="0">G5/$C$50*100</f>
        <v>46.742023701002736</v>
      </c>
      <c r="K5" s="34">
        <f>F5/$F$14*100</f>
        <v>41.973485011645877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173" t="s">
        <v>11</v>
      </c>
      <c r="B6" s="121">
        <v>46931</v>
      </c>
      <c r="C6" s="36">
        <v>4048.79</v>
      </c>
      <c r="D6" s="37" t="s">
        <v>170</v>
      </c>
      <c r="E6" s="37" t="s">
        <v>132</v>
      </c>
      <c r="F6" s="129">
        <v>41353</v>
      </c>
      <c r="G6" s="38">
        <v>4254.1499999999996</v>
      </c>
      <c r="H6" s="39" t="s">
        <v>183</v>
      </c>
      <c r="I6" s="40" t="s">
        <v>193</v>
      </c>
      <c r="J6" s="41">
        <f t="shared" si="0"/>
        <v>55.399791639536389</v>
      </c>
      <c r="K6" s="41">
        <f>F6/$F$14*100</f>
        <v>4.3445372589271924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173" t="s">
        <v>455</v>
      </c>
      <c r="B7" s="121">
        <v>77856</v>
      </c>
      <c r="C7" s="36">
        <v>2722.72</v>
      </c>
      <c r="D7" s="37" t="s">
        <v>171</v>
      </c>
      <c r="E7" s="37" t="s">
        <v>141</v>
      </c>
      <c r="F7" s="129">
        <v>67368</v>
      </c>
      <c r="G7" s="38">
        <v>3063.18</v>
      </c>
      <c r="H7" s="39" t="s">
        <v>184</v>
      </c>
      <c r="I7" s="40" t="s">
        <v>152</v>
      </c>
      <c r="J7" s="41">
        <f t="shared" si="0"/>
        <v>39.890350306029426</v>
      </c>
      <c r="K7" s="41">
        <f t="shared" ref="K7:K13" si="1">F7/$F$14*100</f>
        <v>7.0776675467174606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174" t="s">
        <v>12</v>
      </c>
      <c r="B8" s="122">
        <v>617546</v>
      </c>
      <c r="C8" s="43">
        <v>3107.03</v>
      </c>
      <c r="D8" s="44" t="s">
        <v>172</v>
      </c>
      <c r="E8" s="44" t="s">
        <v>114</v>
      </c>
      <c r="F8" s="130">
        <v>508241</v>
      </c>
      <c r="G8" s="45">
        <v>3573.68</v>
      </c>
      <c r="H8" s="46" t="s">
        <v>185</v>
      </c>
      <c r="I8" s="47" t="s">
        <v>152</v>
      </c>
      <c r="J8" s="80">
        <f t="shared" si="0"/>
        <v>46.53835134783175</v>
      </c>
      <c r="K8" s="80">
        <f t="shared" si="1"/>
        <v>53.395689817290524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175" t="s">
        <v>13</v>
      </c>
      <c r="B9" s="121">
        <v>207533</v>
      </c>
      <c r="C9" s="36">
        <v>2983.3</v>
      </c>
      <c r="D9" s="37" t="s">
        <v>173</v>
      </c>
      <c r="E9" s="37" t="s">
        <v>150</v>
      </c>
      <c r="F9" s="129">
        <v>171424</v>
      </c>
      <c r="G9" s="38">
        <v>3313.64</v>
      </c>
      <c r="H9" s="39" t="s">
        <v>186</v>
      </c>
      <c r="I9" s="40" t="s">
        <v>194</v>
      </c>
      <c r="J9" s="41">
        <f t="shared" si="0"/>
        <v>43.15197291313973</v>
      </c>
      <c r="K9" s="41">
        <f t="shared" si="1"/>
        <v>18.009768458741444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176" t="s">
        <v>14</v>
      </c>
      <c r="B10" s="121">
        <v>378</v>
      </c>
      <c r="C10" s="36">
        <v>3295</v>
      </c>
      <c r="D10" s="37" t="s">
        <v>140</v>
      </c>
      <c r="E10" s="37" t="s">
        <v>117</v>
      </c>
      <c r="F10" s="129">
        <v>370</v>
      </c>
      <c r="G10" s="38">
        <v>3297.47</v>
      </c>
      <c r="H10" s="39" t="s">
        <v>187</v>
      </c>
      <c r="I10" s="40" t="s">
        <v>148</v>
      </c>
      <c r="J10" s="41">
        <f t="shared" si="0"/>
        <v>42.941398619611924</v>
      </c>
      <c r="K10" s="41">
        <f t="shared" si="1"/>
        <v>3.8872120179988423E-2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174" t="s">
        <v>15</v>
      </c>
      <c r="B11" s="122">
        <v>825457</v>
      </c>
      <c r="C11" s="43">
        <v>3076.01</v>
      </c>
      <c r="D11" s="44" t="s">
        <v>174</v>
      </c>
      <c r="E11" s="44" t="s">
        <v>181</v>
      </c>
      <c r="F11" s="130">
        <v>680035</v>
      </c>
      <c r="G11" s="45">
        <v>3507.98</v>
      </c>
      <c r="H11" s="46" t="s">
        <v>188</v>
      </c>
      <c r="I11" s="47" t="s">
        <v>111</v>
      </c>
      <c r="J11" s="80">
        <f t="shared" si="0"/>
        <v>45.682771194165909</v>
      </c>
      <c r="K11" s="80">
        <f t="shared" si="1"/>
        <v>71.444330396211967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175" t="s">
        <v>456</v>
      </c>
      <c r="B12" s="121">
        <v>98168</v>
      </c>
      <c r="C12" s="36">
        <v>2326.17</v>
      </c>
      <c r="D12" s="37" t="s">
        <v>175</v>
      </c>
      <c r="E12" s="37" t="s">
        <v>182</v>
      </c>
      <c r="F12" s="129">
        <v>92733</v>
      </c>
      <c r="G12" s="38">
        <v>2430.23</v>
      </c>
      <c r="H12" s="39" t="s">
        <v>189</v>
      </c>
      <c r="I12" s="40" t="s">
        <v>128</v>
      </c>
      <c r="J12" s="41">
        <f t="shared" si="0"/>
        <v>31.647740591222817</v>
      </c>
      <c r="K12" s="41">
        <f t="shared" si="1"/>
        <v>9.7425089747320719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175" t="s">
        <v>6</v>
      </c>
      <c r="B13" s="121">
        <v>211849</v>
      </c>
      <c r="C13" s="36">
        <v>2311.1799999999998</v>
      </c>
      <c r="D13" s="37" t="s">
        <v>176</v>
      </c>
      <c r="E13" s="37" t="s">
        <v>121</v>
      </c>
      <c r="F13" s="129">
        <v>179071</v>
      </c>
      <c r="G13" s="38">
        <v>2607.73</v>
      </c>
      <c r="H13" s="39" t="s">
        <v>190</v>
      </c>
      <c r="I13" s="40" t="s">
        <v>195</v>
      </c>
      <c r="J13" s="41">
        <f t="shared" si="0"/>
        <v>33.959239484307851</v>
      </c>
      <c r="K13" s="41">
        <f t="shared" si="1"/>
        <v>18.813160629055965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1135474</v>
      </c>
      <c r="C14" s="51">
        <v>2868.48</v>
      </c>
      <c r="D14" s="52" t="s">
        <v>177</v>
      </c>
      <c r="E14" s="52" t="s">
        <v>151</v>
      </c>
      <c r="F14" s="123">
        <v>951839</v>
      </c>
      <c r="G14" s="51">
        <v>3233.61</v>
      </c>
      <c r="H14" s="52" t="s">
        <v>191</v>
      </c>
      <c r="I14" s="52" t="s">
        <v>142</v>
      </c>
      <c r="J14" s="53">
        <f t="shared" si="0"/>
        <v>42.109779919260319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20.25" customHeight="1" x14ac:dyDescent="0.2">
      <c r="A15" s="112" t="s">
        <v>84</v>
      </c>
      <c r="B15" s="124">
        <v>109035</v>
      </c>
      <c r="C15" s="20">
        <v>4409.4799999999996</v>
      </c>
      <c r="D15" s="21" t="s">
        <v>178</v>
      </c>
      <c r="E15" s="22" t="s">
        <v>115</v>
      </c>
      <c r="F15" s="124">
        <v>86464</v>
      </c>
      <c r="G15" s="20">
        <v>5280.45</v>
      </c>
      <c r="H15" s="21" t="s">
        <v>192</v>
      </c>
      <c r="I15" s="22" t="s">
        <v>129</v>
      </c>
      <c r="J15" s="23">
        <f>G15/C50*100</f>
        <v>68.7648131267092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20.25" customHeight="1" x14ac:dyDescent="0.2">
      <c r="A16" s="113" t="s">
        <v>85</v>
      </c>
      <c r="B16" s="125">
        <v>218211</v>
      </c>
      <c r="C16" s="24">
        <v>4000.17</v>
      </c>
      <c r="D16" s="25" t="s">
        <v>179</v>
      </c>
      <c r="E16" s="26" t="s">
        <v>100</v>
      </c>
      <c r="F16" s="125">
        <v>176644</v>
      </c>
      <c r="G16" s="24">
        <v>4642.53</v>
      </c>
      <c r="H16" s="25" t="s">
        <v>196</v>
      </c>
      <c r="I16" s="26" t="s">
        <v>116</v>
      </c>
      <c r="J16" s="27">
        <f>G16/C50*100</f>
        <v>60.45748144289621</v>
      </c>
      <c r="K16" s="27">
        <f>F16/F14*100</f>
        <v>18.558180532632093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278591</v>
      </c>
      <c r="C17" s="4">
        <v>1950.53</v>
      </c>
      <c r="D17" s="5" t="s">
        <v>180</v>
      </c>
      <c r="E17" s="6" t="s">
        <v>97</v>
      </c>
      <c r="F17" s="126">
        <v>238332</v>
      </c>
      <c r="G17" s="4">
        <v>2138.0634214876727</v>
      </c>
      <c r="H17" s="5" t="s">
        <v>197</v>
      </c>
      <c r="I17" s="6" t="s">
        <v>97</v>
      </c>
      <c r="J17" s="10">
        <f>G17/C50*100</f>
        <v>27.842992856982324</v>
      </c>
      <c r="K17" s="10">
        <f>F17/F14*100</f>
        <v>25.039108504694596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1749</v>
      </c>
      <c r="C18" s="7">
        <v>8052.75</v>
      </c>
      <c r="D18" s="9" t="s">
        <v>149</v>
      </c>
      <c r="E18" s="8" t="s">
        <v>97</v>
      </c>
      <c r="F18" s="127">
        <v>1603</v>
      </c>
      <c r="G18" s="7">
        <v>8447.09</v>
      </c>
      <c r="H18" s="9" t="s">
        <v>198</v>
      </c>
      <c r="I18" s="8" t="s">
        <v>97</v>
      </c>
      <c r="J18" s="11">
        <f>G18/C50*100</f>
        <v>110.00247428050527</v>
      </c>
      <c r="K18" s="11">
        <f>F18/F14*100</f>
        <v>0.16841083418519309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95" t="s">
        <v>109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55"/>
    </row>
    <row r="20" spans="1:25" s="1" customFormat="1" ht="15.75" customHeight="1" x14ac:dyDescent="0.2">
      <c r="A20" s="202" t="s">
        <v>8</v>
      </c>
      <c r="B20" s="198" t="str">
        <f>B2</f>
        <v>Broj 
korisnika</v>
      </c>
      <c r="C20" s="205" t="str">
        <f>C2</f>
        <v>Prosječna 
netomirovina</v>
      </c>
      <c r="D20" s="198" t="str">
        <f>D2</f>
        <v>Prosječan mirovinski staž
(gg mm dd)</v>
      </c>
      <c r="E20" s="198" t="str">
        <f>E2</f>
        <v>Prosječna dob
(gg mm)</v>
      </c>
      <c r="F20" s="194" t="s">
        <v>0</v>
      </c>
      <c r="G20" s="194"/>
      <c r="H20" s="194"/>
      <c r="I20" s="194"/>
      <c r="J20" s="194"/>
      <c r="K20" s="194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203"/>
      <c r="B21" s="199"/>
      <c r="C21" s="206"/>
      <c r="D21" s="199"/>
      <c r="E21" s="199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209" t="s">
        <v>103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172" t="s">
        <v>4</v>
      </c>
      <c r="B23" s="120">
        <v>16672</v>
      </c>
      <c r="C23" s="29">
        <v>2910.61</v>
      </c>
      <c r="D23" s="30" t="s">
        <v>199</v>
      </c>
      <c r="E23" s="30" t="s">
        <v>124</v>
      </c>
      <c r="F23" s="128">
        <v>12636</v>
      </c>
      <c r="G23" s="31">
        <v>3579.45</v>
      </c>
      <c r="H23" s="32" t="s">
        <v>210</v>
      </c>
      <c r="I23" s="33" t="s">
        <v>143</v>
      </c>
      <c r="J23" s="34">
        <f t="shared" ref="J23:J31" si="2">G23/$C$50*100</f>
        <v>46.613491340018228</v>
      </c>
      <c r="K23" s="34">
        <f>F23/$F$31*100</f>
        <v>42.6301406835127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173" t="s">
        <v>11</v>
      </c>
      <c r="B24" s="121">
        <v>4600</v>
      </c>
      <c r="C24" s="36">
        <v>3799.76</v>
      </c>
      <c r="D24" s="37" t="s">
        <v>166</v>
      </c>
      <c r="E24" s="37" t="s">
        <v>135</v>
      </c>
      <c r="F24" s="129">
        <v>4190</v>
      </c>
      <c r="G24" s="38">
        <v>3927.88</v>
      </c>
      <c r="H24" s="39" t="s">
        <v>211</v>
      </c>
      <c r="I24" s="40" t="s">
        <v>122</v>
      </c>
      <c r="J24" s="41">
        <f t="shared" si="2"/>
        <v>51.150931110821716</v>
      </c>
      <c r="K24" s="41">
        <f>F24/$F$31*100</f>
        <v>14.135825377011571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174" t="s">
        <v>12</v>
      </c>
      <c r="B25" s="122">
        <v>21272</v>
      </c>
      <c r="C25" s="43">
        <v>3102.89</v>
      </c>
      <c r="D25" s="44" t="s">
        <v>200</v>
      </c>
      <c r="E25" s="44" t="s">
        <v>117</v>
      </c>
      <c r="F25" s="130">
        <v>16826</v>
      </c>
      <c r="G25" s="45">
        <v>3666.22</v>
      </c>
      <c r="H25" s="46" t="s">
        <v>212</v>
      </c>
      <c r="I25" s="47" t="s">
        <v>118</v>
      </c>
      <c r="J25" s="80">
        <f t="shared" si="2"/>
        <v>47.743456179189998</v>
      </c>
      <c r="K25" s="80">
        <f t="shared" ref="K25:K30" si="3">F25/$F$31*100</f>
        <v>56.765966060524278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175" t="s">
        <v>13</v>
      </c>
      <c r="B26" s="121">
        <v>5068</v>
      </c>
      <c r="C26" s="36">
        <v>3112.97</v>
      </c>
      <c r="D26" s="37" t="s">
        <v>201</v>
      </c>
      <c r="E26" s="37" t="s">
        <v>207</v>
      </c>
      <c r="F26" s="129">
        <v>4476</v>
      </c>
      <c r="G26" s="38">
        <v>3342.54</v>
      </c>
      <c r="H26" s="39" t="s">
        <v>213</v>
      </c>
      <c r="I26" s="40" t="s">
        <v>119</v>
      </c>
      <c r="J26" s="41">
        <f t="shared" si="2"/>
        <v>43.528324000520904</v>
      </c>
      <c r="K26" s="41">
        <f t="shared" si="3"/>
        <v>15.100705104416182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176" t="s">
        <v>14</v>
      </c>
      <c r="B27" s="121">
        <v>16</v>
      </c>
      <c r="C27" s="36">
        <v>3453.08</v>
      </c>
      <c r="D27" s="37" t="s">
        <v>202</v>
      </c>
      <c r="E27" s="37" t="s">
        <v>123</v>
      </c>
      <c r="F27" s="129">
        <v>16</v>
      </c>
      <c r="G27" s="38">
        <v>3453.08</v>
      </c>
      <c r="H27" s="39" t="s">
        <v>202</v>
      </c>
      <c r="I27" s="40" t="s">
        <v>123</v>
      </c>
      <c r="J27" s="41">
        <f t="shared" si="2"/>
        <v>44.967834353431435</v>
      </c>
      <c r="K27" s="41">
        <f t="shared" si="3"/>
        <v>5.3979285449208859E-2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174" t="s">
        <v>15</v>
      </c>
      <c r="B28" s="122">
        <v>26356</v>
      </c>
      <c r="C28" s="43">
        <v>3105.04</v>
      </c>
      <c r="D28" s="44" t="s">
        <v>203</v>
      </c>
      <c r="E28" s="44" t="s">
        <v>125</v>
      </c>
      <c r="F28" s="130">
        <v>21318</v>
      </c>
      <c r="G28" s="45">
        <v>3598.1</v>
      </c>
      <c r="H28" s="46" t="s">
        <v>214</v>
      </c>
      <c r="I28" s="47" t="s">
        <v>120</v>
      </c>
      <c r="J28" s="80">
        <f t="shared" si="2"/>
        <v>46.856361505404351</v>
      </c>
      <c r="K28" s="80">
        <f t="shared" si="3"/>
        <v>71.920650450389672</v>
      </c>
      <c r="L28" s="107"/>
      <c r="M28" s="136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</row>
    <row r="29" spans="1:25" s="1" customFormat="1" ht="12" customHeight="1" x14ac:dyDescent="0.2">
      <c r="A29" s="175" t="s">
        <v>456</v>
      </c>
      <c r="B29" s="121">
        <v>1466</v>
      </c>
      <c r="C29" s="36">
        <v>2223.37</v>
      </c>
      <c r="D29" s="37" t="s">
        <v>204</v>
      </c>
      <c r="E29" s="37" t="s">
        <v>208</v>
      </c>
      <c r="F29" s="129">
        <v>1270</v>
      </c>
      <c r="G29" s="38">
        <v>2463.5100000000002</v>
      </c>
      <c r="H29" s="39" t="s">
        <v>215</v>
      </c>
      <c r="I29" s="40" t="s">
        <v>218</v>
      </c>
      <c r="J29" s="41">
        <f t="shared" si="2"/>
        <v>32.081130355515043</v>
      </c>
      <c r="K29" s="41">
        <f t="shared" si="3"/>
        <v>4.2846057825309538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175" t="s">
        <v>6</v>
      </c>
      <c r="B30" s="121">
        <v>8644</v>
      </c>
      <c r="C30" s="36">
        <v>2402</v>
      </c>
      <c r="D30" s="37" t="s">
        <v>205</v>
      </c>
      <c r="E30" s="37" t="s">
        <v>209</v>
      </c>
      <c r="F30" s="129">
        <v>7053</v>
      </c>
      <c r="G30" s="38">
        <v>2780.33</v>
      </c>
      <c r="H30" s="39" t="s">
        <v>216</v>
      </c>
      <c r="I30" s="40" t="s">
        <v>219</v>
      </c>
      <c r="J30" s="41">
        <f t="shared" si="2"/>
        <v>36.206927985414765</v>
      </c>
      <c r="K30" s="41">
        <f t="shared" si="3"/>
        <v>23.794743767079382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36466</v>
      </c>
      <c r="C31" s="51">
        <v>2902.9447337245651</v>
      </c>
      <c r="D31" s="52" t="s">
        <v>206</v>
      </c>
      <c r="E31" s="52" t="s">
        <v>125</v>
      </c>
      <c r="F31" s="123">
        <v>29641</v>
      </c>
      <c r="G31" s="51">
        <v>3354.901015147937</v>
      </c>
      <c r="H31" s="52" t="s">
        <v>217</v>
      </c>
      <c r="I31" s="52" t="s">
        <v>128</v>
      </c>
      <c r="J31" s="53">
        <f t="shared" si="2"/>
        <v>43.689295678446896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207" t="s">
        <v>110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210" t="s">
        <v>39</v>
      </c>
      <c r="B34" s="197" t="s">
        <v>9</v>
      </c>
      <c r="C34" s="201" t="s">
        <v>94</v>
      </c>
      <c r="D34" s="204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211"/>
      <c r="B35" s="197"/>
      <c r="C35" s="201"/>
      <c r="D35" s="204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79" t="s">
        <v>104</v>
      </c>
      <c r="B36" s="179"/>
      <c r="C36" s="179"/>
      <c r="D36" s="179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26477</v>
      </c>
      <c r="C37" s="57">
        <v>2827.38</v>
      </c>
      <c r="D37" s="58" t="s">
        <v>144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3297</v>
      </c>
      <c r="C38" s="60">
        <v>2512.34</v>
      </c>
      <c r="D38" s="61" t="s">
        <v>220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9764</v>
      </c>
      <c r="C39" s="60">
        <v>2446.13</v>
      </c>
      <c r="D39" s="61" t="s">
        <v>221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39538</v>
      </c>
      <c r="C40" s="63">
        <v>2706.9588385856646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80" t="s">
        <v>112</v>
      </c>
      <c r="B41" s="180"/>
      <c r="C41" s="180"/>
      <c r="D41" s="180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81" t="s">
        <v>222</v>
      </c>
      <c r="B43" s="182"/>
      <c r="C43" s="184">
        <v>1636971</v>
      </c>
      <c r="D43" s="184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81" t="s">
        <v>223</v>
      </c>
      <c r="B44" s="182"/>
      <c r="C44" s="184">
        <v>1229564</v>
      </c>
      <c r="D44" s="184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81" t="s">
        <v>101</v>
      </c>
      <c r="B45" s="182"/>
      <c r="C45" s="183" t="s">
        <v>460</v>
      </c>
      <c r="D45" s="183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458</v>
      </c>
      <c r="B46" s="162"/>
      <c r="C46" s="177">
        <v>124107</v>
      </c>
      <c r="D46" s="178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85" t="s">
        <v>459</v>
      </c>
      <c r="B47" s="186"/>
      <c r="C47" s="177">
        <v>240930</v>
      </c>
      <c r="D47" s="178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457</v>
      </c>
      <c r="B48" s="160"/>
      <c r="C48" s="177">
        <v>6224</v>
      </c>
      <c r="D48" s="178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224</v>
      </c>
      <c r="B49" s="158"/>
      <c r="C49" s="177">
        <v>105796</v>
      </c>
      <c r="D49" s="178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91" t="s">
        <v>225</v>
      </c>
      <c r="B50" s="192"/>
      <c r="C50" s="188">
        <v>7679</v>
      </c>
      <c r="D50" s="188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81" t="s">
        <v>153</v>
      </c>
      <c r="B51" s="182"/>
      <c r="C51" s="187">
        <v>77.650000000000006</v>
      </c>
      <c r="D51" s="187"/>
      <c r="L51" s="134"/>
      <c r="M51" s="138"/>
      <c r="N51" s="138"/>
      <c r="O51" s="138"/>
      <c r="P51" s="138"/>
      <c r="Q51" s="134">
        <f>C43/C44</f>
        <v>1.3313426547947078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81" t="s">
        <v>105</v>
      </c>
      <c r="B52" s="182"/>
      <c r="C52" s="187">
        <v>45.26</v>
      </c>
      <c r="D52" s="187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9" t="s">
        <v>106</v>
      </c>
      <c r="B53" s="190"/>
      <c r="C53" s="187">
        <v>47.22</v>
      </c>
      <c r="D53" s="187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C53:D53"/>
    <mergeCell ref="C52:D52"/>
    <mergeCell ref="C51:D51"/>
    <mergeCell ref="C50:D50"/>
    <mergeCell ref="A53:B53"/>
    <mergeCell ref="A52:B52"/>
    <mergeCell ref="A51:B51"/>
    <mergeCell ref="A50:B50"/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0" right="0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13" t="s">
        <v>78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9" t="s">
        <v>226</v>
      </c>
      <c r="J2" s="219"/>
      <c r="K2" s="219"/>
      <c r="L2" s="219"/>
      <c r="M2" s="219"/>
    </row>
    <row r="3" spans="1:16" ht="30.75" customHeight="1" x14ac:dyDescent="0.25">
      <c r="A3" s="214" t="s">
        <v>20</v>
      </c>
      <c r="B3" s="216" t="s">
        <v>21</v>
      </c>
      <c r="C3" s="217"/>
      <c r="D3" s="218"/>
      <c r="E3" s="216" t="s">
        <v>80</v>
      </c>
      <c r="F3" s="217"/>
      <c r="G3" s="218"/>
      <c r="H3" s="216" t="s">
        <v>81</v>
      </c>
      <c r="I3" s="217"/>
      <c r="J3" s="218"/>
      <c r="K3" s="216" t="s">
        <v>22</v>
      </c>
      <c r="L3" s="217"/>
      <c r="M3" s="218"/>
    </row>
    <row r="4" spans="1:16" ht="21" customHeight="1" x14ac:dyDescent="0.25">
      <c r="A4" s="215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2647</v>
      </c>
      <c r="C5" s="69">
        <v>338.21</v>
      </c>
      <c r="D5" s="70" t="s">
        <v>227</v>
      </c>
      <c r="E5" s="68">
        <v>881</v>
      </c>
      <c r="F5" s="69">
        <v>318.79000000000002</v>
      </c>
      <c r="G5" s="70" t="s">
        <v>228</v>
      </c>
      <c r="H5" s="68">
        <v>1294</v>
      </c>
      <c r="I5" s="69">
        <v>358.27</v>
      </c>
      <c r="J5" s="70" t="s">
        <v>229</v>
      </c>
      <c r="K5" s="68">
        <v>472</v>
      </c>
      <c r="L5" s="71">
        <v>319.45</v>
      </c>
      <c r="M5" s="70" t="s">
        <v>230</v>
      </c>
    </row>
    <row r="6" spans="1:16" ht="12.75" customHeight="1" x14ac:dyDescent="0.25">
      <c r="A6" s="67" t="s">
        <v>25</v>
      </c>
      <c r="B6" s="68">
        <v>14467</v>
      </c>
      <c r="C6" s="69">
        <v>832.47</v>
      </c>
      <c r="D6" s="70" t="s">
        <v>231</v>
      </c>
      <c r="E6" s="68">
        <v>5609</v>
      </c>
      <c r="F6" s="69">
        <v>846.24</v>
      </c>
      <c r="G6" s="70" t="s">
        <v>232</v>
      </c>
      <c r="H6" s="68">
        <v>2567</v>
      </c>
      <c r="I6" s="69">
        <v>809.47</v>
      </c>
      <c r="J6" s="70" t="s">
        <v>233</v>
      </c>
      <c r="K6" s="68">
        <v>6291</v>
      </c>
      <c r="L6" s="71">
        <v>829.57</v>
      </c>
      <c r="M6" s="70" t="s">
        <v>234</v>
      </c>
    </row>
    <row r="7" spans="1:16" ht="12.75" customHeight="1" x14ac:dyDescent="0.25">
      <c r="A7" s="67" t="s">
        <v>26</v>
      </c>
      <c r="B7" s="68">
        <v>69559</v>
      </c>
      <c r="C7" s="69">
        <v>1282.79</v>
      </c>
      <c r="D7" s="70" t="s">
        <v>235</v>
      </c>
      <c r="E7" s="68">
        <v>35482</v>
      </c>
      <c r="F7" s="69">
        <v>1298.9000000000001</v>
      </c>
      <c r="G7" s="70" t="s">
        <v>236</v>
      </c>
      <c r="H7" s="68">
        <v>8559</v>
      </c>
      <c r="I7" s="69">
        <v>1300.3399999999999</v>
      </c>
      <c r="J7" s="70" t="s">
        <v>237</v>
      </c>
      <c r="K7" s="68">
        <v>25518</v>
      </c>
      <c r="L7" s="71">
        <v>1254.5</v>
      </c>
      <c r="M7" s="70" t="s">
        <v>238</v>
      </c>
    </row>
    <row r="8" spans="1:16" ht="12.75" customHeight="1" x14ac:dyDescent="0.25">
      <c r="A8" s="67" t="s">
        <v>27</v>
      </c>
      <c r="B8" s="68">
        <v>101742</v>
      </c>
      <c r="C8" s="69">
        <v>1778.6</v>
      </c>
      <c r="D8" s="70" t="s">
        <v>159</v>
      </c>
      <c r="E8" s="68">
        <v>57076</v>
      </c>
      <c r="F8" s="69">
        <v>1785.4</v>
      </c>
      <c r="G8" s="70" t="s">
        <v>239</v>
      </c>
      <c r="H8" s="68">
        <v>18754</v>
      </c>
      <c r="I8" s="69">
        <v>1792.85</v>
      </c>
      <c r="J8" s="70" t="s">
        <v>154</v>
      </c>
      <c r="K8" s="68">
        <v>25912</v>
      </c>
      <c r="L8" s="71">
        <v>1753.3</v>
      </c>
      <c r="M8" s="70" t="s">
        <v>240</v>
      </c>
    </row>
    <row r="9" spans="1:16" ht="12.75" customHeight="1" x14ac:dyDescent="0.25">
      <c r="A9" s="67" t="s">
        <v>28</v>
      </c>
      <c r="B9" s="68">
        <v>166780</v>
      </c>
      <c r="C9" s="69">
        <v>2285.4</v>
      </c>
      <c r="D9" s="70" t="s">
        <v>241</v>
      </c>
      <c r="E9" s="68">
        <v>102242</v>
      </c>
      <c r="F9" s="69">
        <v>2284.31</v>
      </c>
      <c r="G9" s="70" t="s">
        <v>242</v>
      </c>
      <c r="H9" s="68">
        <v>24576</v>
      </c>
      <c r="I9" s="69">
        <v>2255.08</v>
      </c>
      <c r="J9" s="70" t="s">
        <v>243</v>
      </c>
      <c r="K9" s="68">
        <v>39962</v>
      </c>
      <c r="L9" s="71">
        <v>2306.81</v>
      </c>
      <c r="M9" s="70" t="s">
        <v>244</v>
      </c>
    </row>
    <row r="10" spans="1:16" ht="12.75" customHeight="1" x14ac:dyDescent="0.25">
      <c r="A10" s="67" t="s">
        <v>29</v>
      </c>
      <c r="B10" s="68">
        <v>136474</v>
      </c>
      <c r="C10" s="69">
        <v>2741.98</v>
      </c>
      <c r="D10" s="70" t="s">
        <v>245</v>
      </c>
      <c r="E10" s="68">
        <v>92654</v>
      </c>
      <c r="F10" s="69">
        <v>2743.56</v>
      </c>
      <c r="G10" s="70" t="s">
        <v>246</v>
      </c>
      <c r="H10" s="68">
        <v>15249</v>
      </c>
      <c r="I10" s="69">
        <v>2722.64</v>
      </c>
      <c r="J10" s="70" t="s">
        <v>247</v>
      </c>
      <c r="K10" s="68">
        <v>28571</v>
      </c>
      <c r="L10" s="71">
        <v>2747.2</v>
      </c>
      <c r="M10" s="70" t="s">
        <v>248</v>
      </c>
    </row>
    <row r="11" spans="1:16" ht="12.75" customHeight="1" x14ac:dyDescent="0.25">
      <c r="A11" s="67" t="s">
        <v>30</v>
      </c>
      <c r="B11" s="68">
        <v>135012</v>
      </c>
      <c r="C11" s="69">
        <v>3261.43</v>
      </c>
      <c r="D11" s="70" t="s">
        <v>249</v>
      </c>
      <c r="E11" s="68">
        <v>103047</v>
      </c>
      <c r="F11" s="69">
        <v>3264.61</v>
      </c>
      <c r="G11" s="70" t="s">
        <v>250</v>
      </c>
      <c r="H11" s="68">
        <v>12075</v>
      </c>
      <c r="I11" s="69">
        <v>3268.22</v>
      </c>
      <c r="J11" s="70" t="s">
        <v>251</v>
      </c>
      <c r="K11" s="68">
        <v>19890</v>
      </c>
      <c r="L11" s="71">
        <v>3240.84</v>
      </c>
      <c r="M11" s="70" t="s">
        <v>252</v>
      </c>
    </row>
    <row r="12" spans="1:16" ht="12.75" customHeight="1" x14ac:dyDescent="0.25">
      <c r="A12" s="67" t="s">
        <v>31</v>
      </c>
      <c r="B12" s="68">
        <v>88886</v>
      </c>
      <c r="C12" s="69">
        <v>3740.86</v>
      </c>
      <c r="D12" s="70" t="s">
        <v>253</v>
      </c>
      <c r="E12" s="68">
        <v>72511</v>
      </c>
      <c r="F12" s="69">
        <v>3742.29</v>
      </c>
      <c r="G12" s="70" t="s">
        <v>254</v>
      </c>
      <c r="H12" s="68">
        <v>4709</v>
      </c>
      <c r="I12" s="69">
        <v>3727.07</v>
      </c>
      <c r="J12" s="70" t="s">
        <v>255</v>
      </c>
      <c r="K12" s="68">
        <v>11666</v>
      </c>
      <c r="L12" s="71">
        <v>3737.54</v>
      </c>
      <c r="M12" s="70" t="s">
        <v>256</v>
      </c>
    </row>
    <row r="13" spans="1:16" ht="12.75" customHeight="1" x14ac:dyDescent="0.25">
      <c r="A13" s="67" t="s">
        <v>32</v>
      </c>
      <c r="B13" s="68">
        <v>71883</v>
      </c>
      <c r="C13" s="69">
        <v>4236.63</v>
      </c>
      <c r="D13" s="70" t="s">
        <v>257</v>
      </c>
      <c r="E13" s="68">
        <v>61891</v>
      </c>
      <c r="F13" s="69">
        <v>4238.03</v>
      </c>
      <c r="G13" s="70" t="s">
        <v>258</v>
      </c>
      <c r="H13" s="68">
        <v>2337</v>
      </c>
      <c r="I13" s="69">
        <v>4214.38</v>
      </c>
      <c r="J13" s="70" t="s">
        <v>259</v>
      </c>
      <c r="K13" s="68">
        <v>7655</v>
      </c>
      <c r="L13" s="71">
        <v>4232.1499999999996</v>
      </c>
      <c r="M13" s="70" t="s">
        <v>260</v>
      </c>
    </row>
    <row r="14" spans="1:16" ht="12.75" customHeight="1" x14ac:dyDescent="0.25">
      <c r="A14" s="67" t="s">
        <v>33</v>
      </c>
      <c r="B14" s="68">
        <v>53239</v>
      </c>
      <c r="C14" s="69">
        <v>4732.08</v>
      </c>
      <c r="D14" s="70" t="s">
        <v>261</v>
      </c>
      <c r="E14" s="68">
        <v>47067</v>
      </c>
      <c r="F14" s="69">
        <v>4734.6400000000003</v>
      </c>
      <c r="G14" s="70" t="s">
        <v>262</v>
      </c>
      <c r="H14" s="68">
        <v>1186</v>
      </c>
      <c r="I14" s="69">
        <v>4704.6899999999996</v>
      </c>
      <c r="J14" s="70" t="s">
        <v>263</v>
      </c>
      <c r="K14" s="68">
        <v>4986</v>
      </c>
      <c r="L14" s="71">
        <v>4714.3999999999996</v>
      </c>
      <c r="M14" s="70" t="s">
        <v>264</v>
      </c>
      <c r="P14" s="141" t="s">
        <v>87</v>
      </c>
    </row>
    <row r="15" spans="1:16" ht="12.75" customHeight="1" x14ac:dyDescent="0.25">
      <c r="A15" s="67" t="s">
        <v>34</v>
      </c>
      <c r="B15" s="68">
        <v>58660</v>
      </c>
      <c r="C15" s="69">
        <v>5428.32</v>
      </c>
      <c r="D15" s="70" t="s">
        <v>265</v>
      </c>
      <c r="E15" s="68">
        <v>53131</v>
      </c>
      <c r="F15" s="69">
        <v>5427.81</v>
      </c>
      <c r="G15" s="70" t="s">
        <v>266</v>
      </c>
      <c r="H15" s="68">
        <v>837</v>
      </c>
      <c r="I15" s="69">
        <v>5410.24</v>
      </c>
      <c r="J15" s="70" t="s">
        <v>267</v>
      </c>
      <c r="K15" s="68">
        <v>4692</v>
      </c>
      <c r="L15" s="71">
        <v>5437.32</v>
      </c>
      <c r="M15" s="70" t="s">
        <v>268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28505</v>
      </c>
      <c r="C16" s="69">
        <v>6457.54</v>
      </c>
      <c r="D16" s="70" t="s">
        <v>269</v>
      </c>
      <c r="E16" s="68">
        <v>25631</v>
      </c>
      <c r="F16" s="69">
        <v>6457.22</v>
      </c>
      <c r="G16" s="70" t="s">
        <v>270</v>
      </c>
      <c r="H16" s="68">
        <v>371</v>
      </c>
      <c r="I16" s="69">
        <v>6445.84</v>
      </c>
      <c r="J16" s="70" t="s">
        <v>271</v>
      </c>
      <c r="K16" s="68">
        <v>2503</v>
      </c>
      <c r="L16" s="71">
        <v>6462.6</v>
      </c>
      <c r="M16" s="70" t="s">
        <v>272</v>
      </c>
    </row>
    <row r="17" spans="1:13" ht="12.75" customHeight="1" x14ac:dyDescent="0.25">
      <c r="A17" s="67" t="s">
        <v>36</v>
      </c>
      <c r="B17" s="68">
        <v>10850</v>
      </c>
      <c r="C17" s="69">
        <v>7459.74</v>
      </c>
      <c r="D17" s="70" t="s">
        <v>273</v>
      </c>
      <c r="E17" s="68">
        <v>10162</v>
      </c>
      <c r="F17" s="69">
        <v>7459.72</v>
      </c>
      <c r="G17" s="70" t="s">
        <v>274</v>
      </c>
      <c r="H17" s="68">
        <v>136</v>
      </c>
      <c r="I17" s="69">
        <v>7416.29</v>
      </c>
      <c r="J17" s="70" t="s">
        <v>275</v>
      </c>
      <c r="K17" s="68">
        <v>552</v>
      </c>
      <c r="L17" s="71">
        <v>7470.77</v>
      </c>
      <c r="M17" s="70" t="s">
        <v>276</v>
      </c>
    </row>
    <row r="18" spans="1:13" ht="12.75" customHeight="1" x14ac:dyDescent="0.25">
      <c r="A18" s="67" t="s">
        <v>37</v>
      </c>
      <c r="B18" s="68">
        <v>13135</v>
      </c>
      <c r="C18" s="69">
        <v>9640.93</v>
      </c>
      <c r="D18" s="70" t="s">
        <v>277</v>
      </c>
      <c r="E18" s="68">
        <v>12651</v>
      </c>
      <c r="F18" s="69">
        <v>9657.09</v>
      </c>
      <c r="G18" s="70" t="s">
        <v>278</v>
      </c>
      <c r="H18" s="68">
        <v>83</v>
      </c>
      <c r="I18" s="69">
        <v>9134.2900000000009</v>
      </c>
      <c r="J18" s="70" t="s">
        <v>279</v>
      </c>
      <c r="K18" s="68">
        <v>401</v>
      </c>
      <c r="L18" s="71">
        <v>9235.86</v>
      </c>
      <c r="M18" s="70" t="s">
        <v>280</v>
      </c>
    </row>
    <row r="19" spans="1:13" ht="11.25" customHeight="1" x14ac:dyDescent="0.25">
      <c r="A19" s="72" t="s">
        <v>1</v>
      </c>
      <c r="B19" s="73">
        <v>951839</v>
      </c>
      <c r="C19" s="74">
        <v>3233.61</v>
      </c>
      <c r="D19" s="75" t="s">
        <v>191</v>
      </c>
      <c r="E19" s="73">
        <v>680035</v>
      </c>
      <c r="F19" s="74">
        <v>3507.98</v>
      </c>
      <c r="G19" s="75" t="s">
        <v>188</v>
      </c>
      <c r="H19" s="73">
        <v>92733</v>
      </c>
      <c r="I19" s="74">
        <v>2430.23</v>
      </c>
      <c r="J19" s="75" t="s">
        <v>189</v>
      </c>
      <c r="K19" s="73">
        <v>179071</v>
      </c>
      <c r="L19" s="76">
        <v>2607.73</v>
      </c>
      <c r="M19" s="75" t="s">
        <v>190</v>
      </c>
    </row>
    <row r="20" spans="1:13" x14ac:dyDescent="0.25">
      <c r="A20" s="212" t="s">
        <v>108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13" t="s">
        <v>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9" t="str">
        <f>'stranica 3'!$I$2:$L$2</f>
        <v>za rujan 2022. (isplata u listopadu 2022.)</v>
      </c>
      <c r="J2" s="219"/>
      <c r="K2" s="219"/>
      <c r="L2" s="219"/>
      <c r="M2" s="219"/>
    </row>
    <row r="3" spans="1:13" ht="24" customHeight="1" x14ac:dyDescent="0.25">
      <c r="A3" s="214" t="s">
        <v>20</v>
      </c>
      <c r="B3" s="216" t="s">
        <v>21</v>
      </c>
      <c r="C3" s="217"/>
      <c r="D3" s="218"/>
      <c r="E3" s="216" t="s">
        <v>80</v>
      </c>
      <c r="F3" s="217"/>
      <c r="G3" s="218"/>
      <c r="H3" s="216" t="s">
        <v>81</v>
      </c>
      <c r="I3" s="217"/>
      <c r="J3" s="218"/>
      <c r="K3" s="216" t="s">
        <v>22</v>
      </c>
      <c r="L3" s="217"/>
      <c r="M3" s="218"/>
    </row>
    <row r="4" spans="1:13" ht="26.25" customHeight="1" x14ac:dyDescent="0.25">
      <c r="A4" s="215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61</v>
      </c>
      <c r="C5" s="69">
        <v>347.25</v>
      </c>
      <c r="D5" s="70" t="s">
        <v>281</v>
      </c>
      <c r="E5" s="68">
        <v>31</v>
      </c>
      <c r="F5" s="69">
        <v>316.76</v>
      </c>
      <c r="G5" s="70" t="s">
        <v>282</v>
      </c>
      <c r="H5" s="68">
        <v>1</v>
      </c>
      <c r="I5" s="69">
        <v>429.34</v>
      </c>
      <c r="J5" s="70" t="s">
        <v>113</v>
      </c>
      <c r="K5" s="68">
        <v>29</v>
      </c>
      <c r="L5" s="71">
        <v>377.02</v>
      </c>
      <c r="M5" s="70" t="s">
        <v>155</v>
      </c>
    </row>
    <row r="6" spans="1:13" ht="12.75" customHeight="1" x14ac:dyDescent="0.25">
      <c r="A6" s="67" t="s">
        <v>25</v>
      </c>
      <c r="B6" s="68">
        <v>6172</v>
      </c>
      <c r="C6" s="69">
        <v>841.49</v>
      </c>
      <c r="D6" s="70" t="s">
        <v>283</v>
      </c>
      <c r="E6" s="68">
        <v>4354</v>
      </c>
      <c r="F6" s="69">
        <v>848.35</v>
      </c>
      <c r="G6" s="70" t="s">
        <v>284</v>
      </c>
      <c r="H6" s="68">
        <v>109</v>
      </c>
      <c r="I6" s="69">
        <v>851.85</v>
      </c>
      <c r="J6" s="70" t="s">
        <v>285</v>
      </c>
      <c r="K6" s="68">
        <v>1709</v>
      </c>
      <c r="L6" s="71">
        <v>823.33</v>
      </c>
      <c r="M6" s="70" t="s">
        <v>286</v>
      </c>
    </row>
    <row r="7" spans="1:13" ht="12.75" customHeight="1" x14ac:dyDescent="0.25">
      <c r="A7" s="67" t="s">
        <v>26</v>
      </c>
      <c r="B7" s="68">
        <v>5373</v>
      </c>
      <c r="C7" s="69">
        <v>1265.21</v>
      </c>
      <c r="D7" s="70" t="s">
        <v>287</v>
      </c>
      <c r="E7" s="68">
        <v>2547</v>
      </c>
      <c r="F7" s="69">
        <v>1252.9100000000001</v>
      </c>
      <c r="G7" s="70" t="s">
        <v>288</v>
      </c>
      <c r="H7" s="68">
        <v>169</v>
      </c>
      <c r="I7" s="69">
        <v>1286.43</v>
      </c>
      <c r="J7" s="70" t="s">
        <v>289</v>
      </c>
      <c r="K7" s="68">
        <v>2657</v>
      </c>
      <c r="L7" s="71">
        <v>1275.6400000000001</v>
      </c>
      <c r="M7" s="70" t="s">
        <v>290</v>
      </c>
    </row>
    <row r="8" spans="1:13" ht="12.75" customHeight="1" x14ac:dyDescent="0.25">
      <c r="A8" s="67" t="s">
        <v>27</v>
      </c>
      <c r="B8" s="68">
        <v>8384</v>
      </c>
      <c r="C8" s="69">
        <v>1769.86</v>
      </c>
      <c r="D8" s="70" t="s">
        <v>291</v>
      </c>
      <c r="E8" s="68">
        <v>4446</v>
      </c>
      <c r="F8" s="69">
        <v>1782.94</v>
      </c>
      <c r="G8" s="70" t="s">
        <v>292</v>
      </c>
      <c r="H8" s="68">
        <v>376</v>
      </c>
      <c r="I8" s="69">
        <v>1754.18</v>
      </c>
      <c r="J8" s="70" t="s">
        <v>293</v>
      </c>
      <c r="K8" s="68">
        <v>3562</v>
      </c>
      <c r="L8" s="71">
        <v>1755.19</v>
      </c>
      <c r="M8" s="70" t="s">
        <v>294</v>
      </c>
    </row>
    <row r="9" spans="1:13" ht="12.75" customHeight="1" x14ac:dyDescent="0.25">
      <c r="A9" s="67" t="s">
        <v>28</v>
      </c>
      <c r="B9" s="68">
        <v>39377</v>
      </c>
      <c r="C9" s="69">
        <v>2389.7800000000002</v>
      </c>
      <c r="D9" s="70" t="s">
        <v>295</v>
      </c>
      <c r="E9" s="68">
        <v>23859</v>
      </c>
      <c r="F9" s="69">
        <v>2390.66</v>
      </c>
      <c r="G9" s="70" t="s">
        <v>296</v>
      </c>
      <c r="H9" s="68">
        <v>2344</v>
      </c>
      <c r="I9" s="69">
        <v>2404.4</v>
      </c>
      <c r="J9" s="70" t="s">
        <v>297</v>
      </c>
      <c r="K9" s="68">
        <v>13174</v>
      </c>
      <c r="L9" s="71">
        <v>2385.58</v>
      </c>
      <c r="M9" s="70" t="s">
        <v>298</v>
      </c>
    </row>
    <row r="10" spans="1:13" ht="12.75" customHeight="1" x14ac:dyDescent="0.25">
      <c r="A10" s="67" t="s">
        <v>29</v>
      </c>
      <c r="B10" s="68">
        <v>26123</v>
      </c>
      <c r="C10" s="69">
        <v>2751.17</v>
      </c>
      <c r="D10" s="70" t="s">
        <v>299</v>
      </c>
      <c r="E10" s="68">
        <v>18547</v>
      </c>
      <c r="F10" s="69">
        <v>2748.33</v>
      </c>
      <c r="G10" s="70" t="s">
        <v>300</v>
      </c>
      <c r="H10" s="68">
        <v>929</v>
      </c>
      <c r="I10" s="69">
        <v>2752.79</v>
      </c>
      <c r="J10" s="70" t="s">
        <v>301</v>
      </c>
      <c r="K10" s="68">
        <v>6647</v>
      </c>
      <c r="L10" s="71">
        <v>2758.87</v>
      </c>
      <c r="M10" s="70" t="s">
        <v>302</v>
      </c>
    </row>
    <row r="11" spans="1:13" ht="12.75" customHeight="1" x14ac:dyDescent="0.25">
      <c r="A11" s="67" t="s">
        <v>30</v>
      </c>
      <c r="B11" s="68">
        <v>33958</v>
      </c>
      <c r="C11" s="69">
        <v>3270.21</v>
      </c>
      <c r="D11" s="70" t="s">
        <v>303</v>
      </c>
      <c r="E11" s="68">
        <v>28174</v>
      </c>
      <c r="F11" s="69">
        <v>3272.39</v>
      </c>
      <c r="G11" s="70" t="s">
        <v>304</v>
      </c>
      <c r="H11" s="68">
        <v>1713</v>
      </c>
      <c r="I11" s="69">
        <v>3284.42</v>
      </c>
      <c r="J11" s="70" t="s">
        <v>305</v>
      </c>
      <c r="K11" s="68">
        <v>4071</v>
      </c>
      <c r="L11" s="71">
        <v>3249.11</v>
      </c>
      <c r="M11" s="70" t="s">
        <v>306</v>
      </c>
    </row>
    <row r="12" spans="1:13" ht="12.75" customHeight="1" x14ac:dyDescent="0.25">
      <c r="A12" s="67" t="s">
        <v>31</v>
      </c>
      <c r="B12" s="68">
        <v>22507</v>
      </c>
      <c r="C12" s="69">
        <v>3747.51</v>
      </c>
      <c r="D12" s="70" t="s">
        <v>307</v>
      </c>
      <c r="E12" s="68">
        <v>19737</v>
      </c>
      <c r="F12" s="69">
        <v>3746.39</v>
      </c>
      <c r="G12" s="70" t="s">
        <v>308</v>
      </c>
      <c r="H12" s="68">
        <v>805</v>
      </c>
      <c r="I12" s="69">
        <v>3770.21</v>
      </c>
      <c r="J12" s="70" t="s">
        <v>309</v>
      </c>
      <c r="K12" s="68">
        <v>1965</v>
      </c>
      <c r="L12" s="71">
        <v>3749.42</v>
      </c>
      <c r="M12" s="70" t="s">
        <v>310</v>
      </c>
    </row>
    <row r="13" spans="1:13" ht="12.75" customHeight="1" x14ac:dyDescent="0.25">
      <c r="A13" s="67" t="s">
        <v>32</v>
      </c>
      <c r="B13" s="68">
        <v>18922</v>
      </c>
      <c r="C13" s="69">
        <v>4235.28</v>
      </c>
      <c r="D13" s="70" t="s">
        <v>311</v>
      </c>
      <c r="E13" s="68">
        <v>17050</v>
      </c>
      <c r="F13" s="69">
        <v>4235.6400000000003</v>
      </c>
      <c r="G13" s="70" t="s">
        <v>312</v>
      </c>
      <c r="H13" s="68">
        <v>505</v>
      </c>
      <c r="I13" s="69">
        <v>4216.09</v>
      </c>
      <c r="J13" s="70" t="s">
        <v>313</v>
      </c>
      <c r="K13" s="68">
        <v>1367</v>
      </c>
      <c r="L13" s="71">
        <v>4237.91</v>
      </c>
      <c r="M13" s="70" t="s">
        <v>314</v>
      </c>
    </row>
    <row r="14" spans="1:13" ht="12.75" customHeight="1" x14ac:dyDescent="0.25">
      <c r="A14" s="67" t="s">
        <v>33</v>
      </c>
      <c r="B14" s="68">
        <v>13690</v>
      </c>
      <c r="C14" s="69">
        <v>4723.01</v>
      </c>
      <c r="D14" s="70" t="s">
        <v>315</v>
      </c>
      <c r="E14" s="68">
        <v>12241</v>
      </c>
      <c r="F14" s="69">
        <v>4725.76</v>
      </c>
      <c r="G14" s="70" t="s">
        <v>316</v>
      </c>
      <c r="H14" s="68">
        <v>464</v>
      </c>
      <c r="I14" s="69">
        <v>4698.17</v>
      </c>
      <c r="J14" s="70" t="s">
        <v>317</v>
      </c>
      <c r="K14" s="68">
        <v>985</v>
      </c>
      <c r="L14" s="71">
        <v>4700.55</v>
      </c>
      <c r="M14" s="70" t="s">
        <v>318</v>
      </c>
    </row>
    <row r="15" spans="1:13" ht="12.75" customHeight="1" x14ac:dyDescent="0.25">
      <c r="A15" s="67" t="s">
        <v>34</v>
      </c>
      <c r="B15" s="68">
        <v>13273</v>
      </c>
      <c r="C15" s="69">
        <v>5423.04</v>
      </c>
      <c r="D15" s="70" t="s">
        <v>319</v>
      </c>
      <c r="E15" s="68">
        <v>12265</v>
      </c>
      <c r="F15" s="69">
        <v>5424.17</v>
      </c>
      <c r="G15" s="70" t="s">
        <v>320</v>
      </c>
      <c r="H15" s="68">
        <v>288</v>
      </c>
      <c r="I15" s="69">
        <v>5380</v>
      </c>
      <c r="J15" s="70" t="s">
        <v>321</v>
      </c>
      <c r="K15" s="68">
        <v>720</v>
      </c>
      <c r="L15" s="71">
        <v>5420.91</v>
      </c>
      <c r="M15" s="70" t="s">
        <v>322</v>
      </c>
    </row>
    <row r="16" spans="1:13" ht="12.75" customHeight="1" x14ac:dyDescent="0.25">
      <c r="A16" s="67" t="s">
        <v>35</v>
      </c>
      <c r="B16" s="68">
        <v>6475</v>
      </c>
      <c r="C16" s="69">
        <v>6459.44</v>
      </c>
      <c r="D16" s="70" t="s">
        <v>323</v>
      </c>
      <c r="E16" s="68">
        <v>5992</v>
      </c>
      <c r="F16" s="69">
        <v>6461.69</v>
      </c>
      <c r="G16" s="70" t="s">
        <v>324</v>
      </c>
      <c r="H16" s="68">
        <v>123</v>
      </c>
      <c r="I16" s="69">
        <v>6454.55</v>
      </c>
      <c r="J16" s="70" t="s">
        <v>325</v>
      </c>
      <c r="K16" s="68">
        <v>360</v>
      </c>
      <c r="L16" s="71">
        <v>6423.69</v>
      </c>
      <c r="M16" s="70" t="s">
        <v>326</v>
      </c>
    </row>
    <row r="17" spans="1:13" ht="12.75" customHeight="1" x14ac:dyDescent="0.25">
      <c r="A17" s="67" t="s">
        <v>36</v>
      </c>
      <c r="B17" s="68">
        <v>2581</v>
      </c>
      <c r="C17" s="69">
        <v>7487.5</v>
      </c>
      <c r="D17" s="70" t="s">
        <v>327</v>
      </c>
      <c r="E17" s="68">
        <v>2519</v>
      </c>
      <c r="F17" s="69">
        <v>7489.37</v>
      </c>
      <c r="G17" s="70" t="s">
        <v>328</v>
      </c>
      <c r="H17" s="68">
        <v>46</v>
      </c>
      <c r="I17" s="69">
        <v>7379</v>
      </c>
      <c r="J17" s="70" t="s">
        <v>329</v>
      </c>
      <c r="K17" s="68">
        <v>16</v>
      </c>
      <c r="L17" s="71">
        <v>7504.31</v>
      </c>
      <c r="M17" s="70" t="s">
        <v>330</v>
      </c>
    </row>
    <row r="18" spans="1:13" ht="12.75" customHeight="1" x14ac:dyDescent="0.25">
      <c r="A18" s="67" t="s">
        <v>37</v>
      </c>
      <c r="B18" s="68">
        <v>1645</v>
      </c>
      <c r="C18" s="69">
        <v>8869.4500000000007</v>
      </c>
      <c r="D18" s="70" t="s">
        <v>331</v>
      </c>
      <c r="E18" s="68">
        <v>1597</v>
      </c>
      <c r="F18" s="69">
        <v>8868.51</v>
      </c>
      <c r="G18" s="70" t="s">
        <v>332</v>
      </c>
      <c r="H18" s="68">
        <v>41</v>
      </c>
      <c r="I18" s="69">
        <v>8945.2199999999993</v>
      </c>
      <c r="J18" s="70" t="s">
        <v>333</v>
      </c>
      <c r="K18" s="68">
        <v>7</v>
      </c>
      <c r="L18" s="71">
        <v>8639.11</v>
      </c>
      <c r="M18" s="70" t="s">
        <v>334</v>
      </c>
    </row>
    <row r="19" spans="1:13" ht="11.25" customHeight="1" x14ac:dyDescent="0.25">
      <c r="A19" s="72" t="s">
        <v>1</v>
      </c>
      <c r="B19" s="73">
        <v>198541</v>
      </c>
      <c r="C19" s="74">
        <v>3428.69</v>
      </c>
      <c r="D19" s="75" t="s">
        <v>335</v>
      </c>
      <c r="E19" s="73">
        <v>153359</v>
      </c>
      <c r="F19" s="74">
        <v>3634.04</v>
      </c>
      <c r="G19" s="75" t="s">
        <v>336</v>
      </c>
      <c r="H19" s="73">
        <v>7913</v>
      </c>
      <c r="I19" s="74">
        <v>3182.53</v>
      </c>
      <c r="J19" s="75" t="s">
        <v>337</v>
      </c>
      <c r="K19" s="73">
        <v>37269</v>
      </c>
      <c r="L19" s="76">
        <v>2635.96</v>
      </c>
      <c r="M19" s="75" t="s">
        <v>338</v>
      </c>
    </row>
    <row r="20" spans="1:13" x14ac:dyDescent="0.25">
      <c r="A20" s="212" t="s">
        <v>108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13" t="s">
        <v>83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9" t="str">
        <f>'stranica 3'!$I$2:$L$2</f>
        <v>za rujan 2022. (isplata u listopadu 2022.)</v>
      </c>
      <c r="J2" s="219"/>
      <c r="K2" s="219"/>
      <c r="L2" s="219"/>
      <c r="M2" s="219"/>
    </row>
    <row r="3" spans="1:13" ht="24" customHeight="1" x14ac:dyDescent="0.25">
      <c r="A3" s="214" t="s">
        <v>20</v>
      </c>
      <c r="B3" s="216" t="s">
        <v>21</v>
      </c>
      <c r="C3" s="217"/>
      <c r="D3" s="218"/>
      <c r="E3" s="216" t="s">
        <v>80</v>
      </c>
      <c r="F3" s="217"/>
      <c r="G3" s="218"/>
      <c r="H3" s="216" t="s">
        <v>81</v>
      </c>
      <c r="I3" s="217"/>
      <c r="J3" s="218"/>
      <c r="K3" s="216" t="s">
        <v>22</v>
      </c>
      <c r="L3" s="217"/>
      <c r="M3" s="218"/>
    </row>
    <row r="4" spans="1:13" ht="26.25" customHeight="1" x14ac:dyDescent="0.25">
      <c r="A4" s="215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2586</v>
      </c>
      <c r="C5" s="69">
        <v>337.99</v>
      </c>
      <c r="D5" s="70" t="s">
        <v>339</v>
      </c>
      <c r="E5" s="68">
        <v>850</v>
      </c>
      <c r="F5" s="69">
        <v>318.86</v>
      </c>
      <c r="G5" s="70" t="s">
        <v>340</v>
      </c>
      <c r="H5" s="68">
        <v>1293</v>
      </c>
      <c r="I5" s="69">
        <v>358.22</v>
      </c>
      <c r="J5" s="70" t="s">
        <v>341</v>
      </c>
      <c r="K5" s="68">
        <v>443</v>
      </c>
      <c r="L5" s="71">
        <v>315.68</v>
      </c>
      <c r="M5" s="70" t="s">
        <v>342</v>
      </c>
    </row>
    <row r="6" spans="1:13" ht="12.75" customHeight="1" x14ac:dyDescent="0.25">
      <c r="A6" s="67" t="s">
        <v>25</v>
      </c>
      <c r="B6" s="68">
        <v>8295</v>
      </c>
      <c r="C6" s="69">
        <v>825.75</v>
      </c>
      <c r="D6" s="70" t="s">
        <v>343</v>
      </c>
      <c r="E6" s="68">
        <v>1255</v>
      </c>
      <c r="F6" s="69">
        <v>838.9</v>
      </c>
      <c r="G6" s="70" t="s">
        <v>344</v>
      </c>
      <c r="H6" s="68">
        <v>2458</v>
      </c>
      <c r="I6" s="69">
        <v>807.59</v>
      </c>
      <c r="J6" s="70" t="s">
        <v>345</v>
      </c>
      <c r="K6" s="68">
        <v>4582</v>
      </c>
      <c r="L6" s="71">
        <v>831.89</v>
      </c>
      <c r="M6" s="70" t="s">
        <v>346</v>
      </c>
    </row>
    <row r="7" spans="1:13" ht="12.75" customHeight="1" x14ac:dyDescent="0.25">
      <c r="A7" s="67" t="s">
        <v>26</v>
      </c>
      <c r="B7" s="68">
        <v>64186</v>
      </c>
      <c r="C7" s="69">
        <v>1284.26</v>
      </c>
      <c r="D7" s="70" t="s">
        <v>347</v>
      </c>
      <c r="E7" s="68">
        <v>32935</v>
      </c>
      <c r="F7" s="69">
        <v>1302.45</v>
      </c>
      <c r="G7" s="70" t="s">
        <v>348</v>
      </c>
      <c r="H7" s="68">
        <v>8390</v>
      </c>
      <c r="I7" s="69">
        <v>1300.6199999999999</v>
      </c>
      <c r="J7" s="70" t="s">
        <v>349</v>
      </c>
      <c r="K7" s="68">
        <v>22861</v>
      </c>
      <c r="L7" s="71">
        <v>1252.05</v>
      </c>
      <c r="M7" s="70" t="s">
        <v>350</v>
      </c>
    </row>
    <row r="8" spans="1:13" ht="12.75" customHeight="1" x14ac:dyDescent="0.25">
      <c r="A8" s="67" t="s">
        <v>27</v>
      </c>
      <c r="B8" s="68">
        <v>93358</v>
      </c>
      <c r="C8" s="69">
        <v>1779.38</v>
      </c>
      <c r="D8" s="70" t="s">
        <v>351</v>
      </c>
      <c r="E8" s="68">
        <v>52630</v>
      </c>
      <c r="F8" s="69">
        <v>1785.61</v>
      </c>
      <c r="G8" s="70" t="s">
        <v>352</v>
      </c>
      <c r="H8" s="68">
        <v>18378</v>
      </c>
      <c r="I8" s="69">
        <v>1793.64</v>
      </c>
      <c r="J8" s="70" t="s">
        <v>157</v>
      </c>
      <c r="K8" s="68">
        <v>22350</v>
      </c>
      <c r="L8" s="71">
        <v>1753</v>
      </c>
      <c r="M8" s="70" t="s">
        <v>353</v>
      </c>
    </row>
    <row r="9" spans="1:13" ht="12.75" customHeight="1" x14ac:dyDescent="0.25">
      <c r="A9" s="67" t="s">
        <v>28</v>
      </c>
      <c r="B9" s="68">
        <v>127403</v>
      </c>
      <c r="C9" s="69">
        <v>2253.14</v>
      </c>
      <c r="D9" s="70" t="s">
        <v>354</v>
      </c>
      <c r="E9" s="68">
        <v>78383</v>
      </c>
      <c r="F9" s="69">
        <v>2251.94</v>
      </c>
      <c r="G9" s="70" t="s">
        <v>355</v>
      </c>
      <c r="H9" s="68">
        <v>22232</v>
      </c>
      <c r="I9" s="69">
        <v>2239.34</v>
      </c>
      <c r="J9" s="70" t="s">
        <v>356</v>
      </c>
      <c r="K9" s="68">
        <v>26788</v>
      </c>
      <c r="L9" s="71">
        <v>2268.0700000000002</v>
      </c>
      <c r="M9" s="70" t="s">
        <v>357</v>
      </c>
    </row>
    <row r="10" spans="1:13" ht="12.75" customHeight="1" x14ac:dyDescent="0.25">
      <c r="A10" s="67" t="s">
        <v>29</v>
      </c>
      <c r="B10" s="68">
        <v>110351</v>
      </c>
      <c r="C10" s="69">
        <v>2739.81</v>
      </c>
      <c r="D10" s="70" t="s">
        <v>358</v>
      </c>
      <c r="E10" s="68">
        <v>74107</v>
      </c>
      <c r="F10" s="69">
        <v>2742.36</v>
      </c>
      <c r="G10" s="70" t="s">
        <v>359</v>
      </c>
      <c r="H10" s="68">
        <v>14320</v>
      </c>
      <c r="I10" s="69">
        <v>2720.68</v>
      </c>
      <c r="J10" s="70" t="s">
        <v>360</v>
      </c>
      <c r="K10" s="68">
        <v>21924</v>
      </c>
      <c r="L10" s="71">
        <v>2743.66</v>
      </c>
      <c r="M10" s="70" t="s">
        <v>361</v>
      </c>
    </row>
    <row r="11" spans="1:13" ht="12.75" customHeight="1" x14ac:dyDescent="0.25">
      <c r="A11" s="67" t="s">
        <v>30</v>
      </c>
      <c r="B11" s="68">
        <v>101054</v>
      </c>
      <c r="C11" s="69">
        <v>3258.48</v>
      </c>
      <c r="D11" s="70" t="s">
        <v>362</v>
      </c>
      <c r="E11" s="68">
        <v>74873</v>
      </c>
      <c r="F11" s="69">
        <v>3261.68</v>
      </c>
      <c r="G11" s="70" t="s">
        <v>363</v>
      </c>
      <c r="H11" s="68">
        <v>10362</v>
      </c>
      <c r="I11" s="69">
        <v>3265.54</v>
      </c>
      <c r="J11" s="70" t="s">
        <v>364</v>
      </c>
      <c r="K11" s="68">
        <v>15819</v>
      </c>
      <c r="L11" s="71">
        <v>3238.72</v>
      </c>
      <c r="M11" s="70" t="s">
        <v>365</v>
      </c>
    </row>
    <row r="12" spans="1:13" ht="12.75" customHeight="1" x14ac:dyDescent="0.25">
      <c r="A12" s="67" t="s">
        <v>31</v>
      </c>
      <c r="B12" s="68">
        <v>66379</v>
      </c>
      <c r="C12" s="69">
        <v>3738.6</v>
      </c>
      <c r="D12" s="70" t="s">
        <v>366</v>
      </c>
      <c r="E12" s="68">
        <v>52774</v>
      </c>
      <c r="F12" s="69">
        <v>3740.75</v>
      </c>
      <c r="G12" s="70" t="s">
        <v>367</v>
      </c>
      <c r="H12" s="68">
        <v>3904</v>
      </c>
      <c r="I12" s="69">
        <v>3718.17</v>
      </c>
      <c r="J12" s="70" t="s">
        <v>368</v>
      </c>
      <c r="K12" s="68">
        <v>9701</v>
      </c>
      <c r="L12" s="71">
        <v>3735.13</v>
      </c>
      <c r="M12" s="70" t="s">
        <v>369</v>
      </c>
    </row>
    <row r="13" spans="1:13" ht="12.75" customHeight="1" x14ac:dyDescent="0.25">
      <c r="A13" s="67" t="s">
        <v>32</v>
      </c>
      <c r="B13" s="68">
        <v>52961</v>
      </c>
      <c r="C13" s="69">
        <v>4237.12</v>
      </c>
      <c r="D13" s="70" t="s">
        <v>370</v>
      </c>
      <c r="E13" s="68">
        <v>44841</v>
      </c>
      <c r="F13" s="69">
        <v>4238.9399999999996</v>
      </c>
      <c r="G13" s="70" t="s">
        <v>371</v>
      </c>
      <c r="H13" s="68">
        <v>1832</v>
      </c>
      <c r="I13" s="69">
        <v>4213.91</v>
      </c>
      <c r="J13" s="70" t="s">
        <v>372</v>
      </c>
      <c r="K13" s="68">
        <v>6288</v>
      </c>
      <c r="L13" s="71">
        <v>4230.8999999999996</v>
      </c>
      <c r="M13" s="70" t="s">
        <v>373</v>
      </c>
    </row>
    <row r="14" spans="1:13" ht="12.75" customHeight="1" x14ac:dyDescent="0.25">
      <c r="A14" s="67" t="s">
        <v>33</v>
      </c>
      <c r="B14" s="68">
        <v>39549</v>
      </c>
      <c r="C14" s="69">
        <v>4735.22</v>
      </c>
      <c r="D14" s="70" t="s">
        <v>374</v>
      </c>
      <c r="E14" s="68">
        <v>34826</v>
      </c>
      <c r="F14" s="69">
        <v>4737.76</v>
      </c>
      <c r="G14" s="70" t="s">
        <v>375</v>
      </c>
      <c r="H14" s="68">
        <v>722</v>
      </c>
      <c r="I14" s="69">
        <v>4708.88</v>
      </c>
      <c r="J14" s="70" t="s">
        <v>376</v>
      </c>
      <c r="K14" s="68">
        <v>4001</v>
      </c>
      <c r="L14" s="71">
        <v>4717.8</v>
      </c>
      <c r="M14" s="70" t="s">
        <v>377</v>
      </c>
    </row>
    <row r="15" spans="1:13" ht="12.75" customHeight="1" x14ac:dyDescent="0.25">
      <c r="A15" s="67" t="s">
        <v>34</v>
      </c>
      <c r="B15" s="68">
        <v>45387</v>
      </c>
      <c r="C15" s="69">
        <v>5429.86</v>
      </c>
      <c r="D15" s="70" t="s">
        <v>378</v>
      </c>
      <c r="E15" s="68">
        <v>40866</v>
      </c>
      <c r="F15" s="69">
        <v>5428.9</v>
      </c>
      <c r="G15" s="70" t="s">
        <v>379</v>
      </c>
      <c r="H15" s="68">
        <v>549</v>
      </c>
      <c r="I15" s="69">
        <v>5426.1</v>
      </c>
      <c r="J15" s="70" t="s">
        <v>380</v>
      </c>
      <c r="K15" s="68">
        <v>3972</v>
      </c>
      <c r="L15" s="71">
        <v>5440.3</v>
      </c>
      <c r="M15" s="70" t="s">
        <v>381</v>
      </c>
    </row>
    <row r="16" spans="1:13" ht="12.75" customHeight="1" x14ac:dyDescent="0.25">
      <c r="A16" s="67" t="s">
        <v>35</v>
      </c>
      <c r="B16" s="68">
        <v>22030</v>
      </c>
      <c r="C16" s="69">
        <v>6456.99</v>
      </c>
      <c r="D16" s="70" t="s">
        <v>382</v>
      </c>
      <c r="E16" s="68">
        <v>19639</v>
      </c>
      <c r="F16" s="69">
        <v>6455.85</v>
      </c>
      <c r="G16" s="70" t="s">
        <v>383</v>
      </c>
      <c r="H16" s="68">
        <v>248</v>
      </c>
      <c r="I16" s="69">
        <v>6441.53</v>
      </c>
      <c r="J16" s="70" t="s">
        <v>158</v>
      </c>
      <c r="K16" s="68">
        <v>2143</v>
      </c>
      <c r="L16" s="71">
        <v>6469.14</v>
      </c>
      <c r="M16" s="70" t="s">
        <v>384</v>
      </c>
    </row>
    <row r="17" spans="1:13" ht="12.75" customHeight="1" x14ac:dyDescent="0.25">
      <c r="A17" s="67" t="s">
        <v>36</v>
      </c>
      <c r="B17" s="68">
        <v>8269</v>
      </c>
      <c r="C17" s="69">
        <v>7451.08</v>
      </c>
      <c r="D17" s="70" t="s">
        <v>385</v>
      </c>
      <c r="E17" s="68">
        <v>7643</v>
      </c>
      <c r="F17" s="69">
        <v>7449.95</v>
      </c>
      <c r="G17" s="70" t="s">
        <v>386</v>
      </c>
      <c r="H17" s="68">
        <v>90</v>
      </c>
      <c r="I17" s="69">
        <v>7435.35</v>
      </c>
      <c r="J17" s="70" t="s">
        <v>387</v>
      </c>
      <c r="K17" s="68">
        <v>536</v>
      </c>
      <c r="L17" s="71">
        <v>7469.77</v>
      </c>
      <c r="M17" s="70" t="s">
        <v>388</v>
      </c>
    </row>
    <row r="18" spans="1:13" ht="12.75" customHeight="1" x14ac:dyDescent="0.25">
      <c r="A18" s="67" t="s">
        <v>37</v>
      </c>
      <c r="B18" s="68">
        <v>11490</v>
      </c>
      <c r="C18" s="69">
        <v>9751.3799999999992</v>
      </c>
      <c r="D18" s="70" t="s">
        <v>389</v>
      </c>
      <c r="E18" s="68">
        <v>11054</v>
      </c>
      <c r="F18" s="69">
        <v>9771.02</v>
      </c>
      <c r="G18" s="70" t="s">
        <v>389</v>
      </c>
      <c r="H18" s="68">
        <v>42</v>
      </c>
      <c r="I18" s="69">
        <v>9318.86</v>
      </c>
      <c r="J18" s="70" t="s">
        <v>390</v>
      </c>
      <c r="K18" s="68">
        <v>394</v>
      </c>
      <c r="L18" s="71">
        <v>9246.4599999999991</v>
      </c>
      <c r="M18" s="70" t="s">
        <v>391</v>
      </c>
    </row>
    <row r="19" spans="1:13" ht="11.25" customHeight="1" x14ac:dyDescent="0.25">
      <c r="A19" s="72" t="s">
        <v>1</v>
      </c>
      <c r="B19" s="73">
        <v>753298</v>
      </c>
      <c r="C19" s="74">
        <v>3182.2</v>
      </c>
      <c r="D19" s="75" t="s">
        <v>392</v>
      </c>
      <c r="E19" s="73">
        <v>526676</v>
      </c>
      <c r="F19" s="74">
        <v>3471.27</v>
      </c>
      <c r="G19" s="75" t="s">
        <v>393</v>
      </c>
      <c r="H19" s="73">
        <v>84820</v>
      </c>
      <c r="I19" s="74">
        <v>2360.04</v>
      </c>
      <c r="J19" s="75" t="s">
        <v>394</v>
      </c>
      <c r="K19" s="73">
        <v>141802</v>
      </c>
      <c r="L19" s="76">
        <v>2600.3200000000002</v>
      </c>
      <c r="M19" s="75" t="s">
        <v>395</v>
      </c>
    </row>
    <row r="20" spans="1:13" x14ac:dyDescent="0.25">
      <c r="A20" s="212" t="s">
        <v>108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20" t="s">
        <v>40</v>
      </c>
      <c r="B1" s="220"/>
      <c r="C1" s="220"/>
      <c r="D1" s="220"/>
      <c r="E1" s="220"/>
    </row>
    <row r="2" spans="1:9" ht="6" customHeight="1" x14ac:dyDescent="0.2"/>
    <row r="3" spans="1:9" ht="12" customHeight="1" x14ac:dyDescent="0.2">
      <c r="B3" s="66"/>
      <c r="C3" s="223" t="s">
        <v>226</v>
      </c>
      <c r="D3" s="223"/>
      <c r="E3" s="223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24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25"/>
      <c r="B7" s="96" t="s">
        <v>45</v>
      </c>
      <c r="C7" s="142">
        <v>7441</v>
      </c>
      <c r="D7" s="143">
        <v>4965.68</v>
      </c>
      <c r="E7" s="116" t="s">
        <v>396</v>
      </c>
      <c r="F7" s="94">
        <v>32</v>
      </c>
    </row>
    <row r="8" spans="1:9" ht="49.5" customHeight="1" x14ac:dyDescent="0.2">
      <c r="A8" s="225"/>
      <c r="B8" s="97" t="s">
        <v>46</v>
      </c>
      <c r="C8" s="142">
        <v>9226</v>
      </c>
      <c r="D8" s="143">
        <v>4856.78</v>
      </c>
      <c r="E8" s="116" t="s">
        <v>397</v>
      </c>
      <c r="F8" s="94">
        <v>34</v>
      </c>
    </row>
    <row r="9" spans="1:9" ht="16.5" customHeight="1" x14ac:dyDescent="0.2">
      <c r="A9" s="225"/>
      <c r="B9" s="98" t="s">
        <v>47</v>
      </c>
      <c r="C9" s="144">
        <v>643</v>
      </c>
      <c r="D9" s="145">
        <v>4704.53</v>
      </c>
      <c r="E9" s="115" t="s">
        <v>398</v>
      </c>
      <c r="F9" s="94">
        <v>31</v>
      </c>
    </row>
    <row r="10" spans="1:9" ht="21.75" customHeight="1" x14ac:dyDescent="0.2">
      <c r="A10" s="156" t="s">
        <v>48</v>
      </c>
      <c r="B10" s="98" t="s">
        <v>99</v>
      </c>
      <c r="C10" s="144">
        <v>304</v>
      </c>
      <c r="D10" s="145">
        <v>5648.57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16104</v>
      </c>
      <c r="D11" s="147">
        <v>4430.88</v>
      </c>
      <c r="E11" s="114" t="s">
        <v>399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2258</v>
      </c>
      <c r="D12" s="149">
        <v>2829.41</v>
      </c>
      <c r="E12" s="114" t="s">
        <v>400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2224</v>
      </c>
      <c r="D13" s="149">
        <v>4438.6499999999996</v>
      </c>
      <c r="E13" s="114" t="s">
        <v>401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71222</v>
      </c>
      <c r="D14" s="147">
        <v>6666.58</v>
      </c>
      <c r="E14" s="114" t="s">
        <v>402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55405</v>
      </c>
      <c r="D15" s="147">
        <v>3241.86</v>
      </c>
      <c r="E15" s="114" t="s">
        <v>403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4014</v>
      </c>
      <c r="D16" s="149">
        <v>3671.84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160</v>
      </c>
      <c r="D17" s="153">
        <v>3706.94</v>
      </c>
      <c r="E17" s="114" t="s">
        <v>404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5712</v>
      </c>
      <c r="D18" s="153">
        <v>3293.69</v>
      </c>
      <c r="E18" s="119" t="s">
        <v>405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685</v>
      </c>
      <c r="D19" s="149">
        <v>11320.05</v>
      </c>
      <c r="E19" s="114" t="s">
        <v>406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69</v>
      </c>
      <c r="D20" s="149">
        <v>3904.4</v>
      </c>
      <c r="E20" s="114" t="s">
        <v>130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21</v>
      </c>
      <c r="D21" s="149">
        <v>4210.21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129</v>
      </c>
      <c r="D22" s="149">
        <v>9981.23</v>
      </c>
      <c r="E22" s="114" t="s">
        <v>407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4415.49</v>
      </c>
      <c r="E23" s="114" t="s">
        <v>408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835</v>
      </c>
      <c r="D24" s="149">
        <v>3618.1</v>
      </c>
      <c r="E24" s="114" t="s">
        <v>409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205</v>
      </c>
      <c r="D25" s="147">
        <v>2372.84</v>
      </c>
      <c r="E25" s="114" t="s">
        <v>410</v>
      </c>
      <c r="F25" s="94">
        <v>30</v>
      </c>
    </row>
    <row r="26" spans="1:8" ht="15.75" customHeight="1" x14ac:dyDescent="0.2">
      <c r="A26" s="156" t="s">
        <v>98</v>
      </c>
      <c r="B26" s="103" t="s">
        <v>77</v>
      </c>
      <c r="C26" s="150">
        <v>6764</v>
      </c>
      <c r="D26" s="147">
        <v>3798.48</v>
      </c>
      <c r="E26" s="115" t="s">
        <v>411</v>
      </c>
      <c r="F26" s="94">
        <v>7</v>
      </c>
    </row>
    <row r="27" spans="1:8" ht="18.75" customHeight="1" x14ac:dyDescent="0.2">
      <c r="A27" s="221" t="s">
        <v>1</v>
      </c>
      <c r="B27" s="222"/>
      <c r="C27" s="105">
        <v>183669</v>
      </c>
      <c r="D27" s="106" t="s">
        <v>7</v>
      </c>
      <c r="E27" s="106" t="s">
        <v>7</v>
      </c>
    </row>
    <row r="28" spans="1:8" x14ac:dyDescent="0.2">
      <c r="A28" s="163" t="s">
        <v>107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6" t="s">
        <v>131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9" t="str">
        <f>'stranica 3'!I2:M2</f>
        <v>za rujan 2022. (isplata u listopadu 2022.)</v>
      </c>
      <c r="J2" s="229"/>
      <c r="K2" s="229"/>
      <c r="L2" s="166"/>
      <c r="M2" s="166"/>
      <c r="N2" s="166"/>
    </row>
    <row r="3" spans="1:22" s="1" customFormat="1" ht="14.45" customHeight="1" x14ac:dyDescent="0.2">
      <c r="A3" s="200" t="s">
        <v>8</v>
      </c>
      <c r="B3" s="197" t="s">
        <v>9</v>
      </c>
      <c r="C3" s="201" t="s">
        <v>94</v>
      </c>
      <c r="D3" s="197" t="s">
        <v>89</v>
      </c>
      <c r="E3" s="198" t="s">
        <v>90</v>
      </c>
      <c r="F3" s="194" t="s">
        <v>0</v>
      </c>
      <c r="G3" s="194"/>
      <c r="H3" s="194"/>
      <c r="I3" s="194"/>
      <c r="J3" s="194"/>
      <c r="K3" s="194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200"/>
      <c r="B4" s="197"/>
      <c r="C4" s="201"/>
      <c r="D4" s="197"/>
      <c r="E4" s="199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4972</v>
      </c>
      <c r="C5" s="29">
        <v>5464.44</v>
      </c>
      <c r="D5" s="30" t="s">
        <v>431</v>
      </c>
      <c r="E5" s="30" t="s">
        <v>160</v>
      </c>
      <c r="F5" s="128">
        <v>4929</v>
      </c>
      <c r="G5" s="31">
        <v>5481.24</v>
      </c>
      <c r="H5" s="32" t="s">
        <v>445</v>
      </c>
      <c r="I5" s="33" t="s">
        <v>160</v>
      </c>
      <c r="J5" s="34">
        <f>G5/'stranica 1 i 2'!$C$50*100</f>
        <v>71.379606719624945</v>
      </c>
      <c r="K5" s="34">
        <f>F5/$F$14*100</f>
        <v>38.340074673304294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1824</v>
      </c>
      <c r="C6" s="36">
        <v>4682.95</v>
      </c>
      <c r="D6" s="37" t="s">
        <v>432</v>
      </c>
      <c r="E6" s="37" t="s">
        <v>161</v>
      </c>
      <c r="F6" s="129">
        <v>1754</v>
      </c>
      <c r="G6" s="38">
        <v>4702.3100000000004</v>
      </c>
      <c r="H6" s="39" t="s">
        <v>446</v>
      </c>
      <c r="I6" s="40" t="s">
        <v>161</v>
      </c>
      <c r="J6" s="41">
        <f>G6/'stranica 1 i 2'!$C$50*100</f>
        <v>61.235968225029303</v>
      </c>
      <c r="K6" s="41">
        <f>F6/$F$14*100</f>
        <v>13.643434971997511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102</v>
      </c>
      <c r="B7" s="121">
        <v>16</v>
      </c>
      <c r="C7" s="36">
        <v>3046.89</v>
      </c>
      <c r="D7" s="37" t="s">
        <v>433</v>
      </c>
      <c r="E7" s="37" t="s">
        <v>440</v>
      </c>
      <c r="F7" s="129">
        <v>15</v>
      </c>
      <c r="G7" s="38">
        <v>3209.33</v>
      </c>
      <c r="H7" s="39" t="s">
        <v>447</v>
      </c>
      <c r="I7" s="40" t="s">
        <v>440</v>
      </c>
      <c r="J7" s="41">
        <f>G7/'stranica 1 i 2'!$C$50*100</f>
        <v>41.793592915744235</v>
      </c>
      <c r="K7" s="41">
        <f t="shared" ref="K7:K13" si="0">F7/$F$14*100</f>
        <v>0.11667703795892967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6812</v>
      </c>
      <c r="C8" s="43">
        <v>5249.51</v>
      </c>
      <c r="D8" s="44" t="s">
        <v>434</v>
      </c>
      <c r="E8" s="44" t="s">
        <v>162</v>
      </c>
      <c r="F8" s="130">
        <v>6698</v>
      </c>
      <c r="G8" s="45">
        <v>5272.18</v>
      </c>
      <c r="H8" s="46" t="s">
        <v>448</v>
      </c>
      <c r="I8" s="47" t="s">
        <v>162</v>
      </c>
      <c r="J8" s="41">
        <f>G8/'stranica 1 i 2'!$C$50*100</f>
        <v>68.657116812084908</v>
      </c>
      <c r="K8" s="80">
        <f t="shared" si="0"/>
        <v>52.100186683260731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4081</v>
      </c>
      <c r="C9" s="36">
        <v>4186.55</v>
      </c>
      <c r="D9" s="37" t="s">
        <v>435</v>
      </c>
      <c r="E9" s="37" t="s">
        <v>441</v>
      </c>
      <c r="F9" s="129">
        <v>3949</v>
      </c>
      <c r="G9" s="38">
        <v>4212.21</v>
      </c>
      <c r="H9" s="39" t="s">
        <v>449</v>
      </c>
      <c r="I9" s="40" t="s">
        <v>441</v>
      </c>
      <c r="J9" s="41">
        <f>G9/'stranica 1 i 2'!$C$50*100</f>
        <v>54.853626774319572</v>
      </c>
      <c r="K9" s="41">
        <f t="shared" si="0"/>
        <v>30.717174859987555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8</v>
      </c>
      <c r="C10" s="36">
        <v>4205.97</v>
      </c>
      <c r="D10" s="37" t="s">
        <v>145</v>
      </c>
      <c r="E10" s="37" t="s">
        <v>442</v>
      </c>
      <c r="F10" s="129">
        <v>8</v>
      </c>
      <c r="G10" s="38">
        <v>4205.97</v>
      </c>
      <c r="H10" s="39" t="s">
        <v>145</v>
      </c>
      <c r="I10" s="40" t="s">
        <v>442</v>
      </c>
      <c r="J10" s="41">
        <f>G10/'stranica 1 i 2'!$C$50*100</f>
        <v>54.772366193514785</v>
      </c>
      <c r="K10" s="41">
        <f t="shared" si="0"/>
        <v>6.2227753578095832E-2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10901</v>
      </c>
      <c r="C11" s="43">
        <v>4850.8100000000004</v>
      </c>
      <c r="D11" s="44" t="s">
        <v>436</v>
      </c>
      <c r="E11" s="44" t="s">
        <v>143</v>
      </c>
      <c r="F11" s="130">
        <v>10655</v>
      </c>
      <c r="G11" s="45">
        <v>4878.53</v>
      </c>
      <c r="H11" s="46" t="s">
        <v>450</v>
      </c>
      <c r="I11" s="47" t="s">
        <v>143</v>
      </c>
      <c r="J11" s="41">
        <f>G11/'stranica 1 i 2'!$C$50*100</f>
        <v>63.530798281026165</v>
      </c>
      <c r="K11" s="80">
        <f t="shared" si="0"/>
        <v>82.879589296826381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74</v>
      </c>
      <c r="C12" s="36">
        <v>3223.97</v>
      </c>
      <c r="D12" s="37" t="s">
        <v>437</v>
      </c>
      <c r="E12" s="37" t="s">
        <v>146</v>
      </c>
      <c r="F12" s="129">
        <v>72</v>
      </c>
      <c r="G12" s="38">
        <v>3301.08</v>
      </c>
      <c r="H12" s="39" t="s">
        <v>451</v>
      </c>
      <c r="I12" s="40" t="s">
        <v>453</v>
      </c>
      <c r="J12" s="41">
        <f>G12/'stranica 1 i 2'!$C$50*100</f>
        <v>42.988409949212134</v>
      </c>
      <c r="K12" s="41">
        <f t="shared" si="0"/>
        <v>0.5600497822028625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2136</v>
      </c>
      <c r="C13" s="36">
        <v>2182.89</v>
      </c>
      <c r="D13" s="37" t="s">
        <v>438</v>
      </c>
      <c r="E13" s="37" t="s">
        <v>443</v>
      </c>
      <c r="F13" s="129">
        <v>2129</v>
      </c>
      <c r="G13" s="38">
        <v>2184.9499999999998</v>
      </c>
      <c r="H13" s="39" t="s">
        <v>197</v>
      </c>
      <c r="I13" s="40" t="s">
        <v>454</v>
      </c>
      <c r="J13" s="167">
        <f>G13/'stranica 1 i 2'!$C$50*100</f>
        <v>28.453574684203669</v>
      </c>
      <c r="K13" s="41">
        <f t="shared" si="0"/>
        <v>16.560360920970755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13111</v>
      </c>
      <c r="C14" s="51">
        <v>4406.9799999999996</v>
      </c>
      <c r="D14" s="52" t="s">
        <v>439</v>
      </c>
      <c r="E14" s="52" t="s">
        <v>444</v>
      </c>
      <c r="F14" s="123">
        <v>12856</v>
      </c>
      <c r="G14" s="51">
        <v>4423.63</v>
      </c>
      <c r="H14" s="52" t="s">
        <v>452</v>
      </c>
      <c r="I14" s="52" t="s">
        <v>164</v>
      </c>
      <c r="J14" s="53">
        <f>G14/'stranica 1 i 2'!$C$50*100</f>
        <v>57.606849850240913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7" t="s">
        <v>139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9" t="str">
        <f>I2</f>
        <v>za rujan 2022. (isplata u listopadu 2022.)</v>
      </c>
      <c r="J17" s="229"/>
      <c r="K17" s="229"/>
      <c r="L17" s="155"/>
    </row>
    <row r="18" spans="1:26" s="1" customFormat="1" ht="15.75" customHeight="1" x14ac:dyDescent="0.2">
      <c r="A18" s="202" t="s">
        <v>8</v>
      </c>
      <c r="B18" s="198" t="str">
        <f>B3</f>
        <v>Broj 
korisnika</v>
      </c>
      <c r="C18" s="205" t="str">
        <f>C3</f>
        <v>Prosječna 
netomirovina</v>
      </c>
      <c r="D18" s="198" t="str">
        <f>D3</f>
        <v>Prosječan mirovinski staž
(gg mm dd)</v>
      </c>
      <c r="E18" s="198" t="str">
        <f>E3</f>
        <v>Prosječna dob
(gg mm)</v>
      </c>
      <c r="F18" s="194" t="s">
        <v>0</v>
      </c>
      <c r="G18" s="194"/>
      <c r="H18" s="194"/>
      <c r="I18" s="194"/>
      <c r="J18" s="194"/>
      <c r="K18" s="194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203"/>
      <c r="B19" s="199"/>
      <c r="C19" s="206"/>
      <c r="D19" s="199"/>
      <c r="E19" s="199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 s="1" customFormat="1" ht="32.25" customHeight="1" x14ac:dyDescent="0.2">
      <c r="A20" s="209" t="s">
        <v>133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1074</v>
      </c>
      <c r="C21" s="29">
        <v>5468.67</v>
      </c>
      <c r="D21" s="30" t="s">
        <v>412</v>
      </c>
      <c r="E21" s="30" t="s">
        <v>134</v>
      </c>
      <c r="F21" s="128">
        <v>1064</v>
      </c>
      <c r="G21" s="31">
        <v>5493.48</v>
      </c>
      <c r="H21" s="32" t="s">
        <v>422</v>
      </c>
      <c r="I21" s="33" t="s">
        <v>134</v>
      </c>
      <c r="J21" s="34">
        <f>G21/'stranica 1 i 2'!$C$50*100</f>
        <v>71.539002474280494</v>
      </c>
      <c r="K21" s="34">
        <f>F21/$F$29*100</f>
        <v>40.970350404312669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449</v>
      </c>
      <c r="C22" s="36">
        <v>4468.4799999999996</v>
      </c>
      <c r="D22" s="37" t="s">
        <v>413</v>
      </c>
      <c r="E22" s="37" t="s">
        <v>135</v>
      </c>
      <c r="F22" s="129">
        <v>429</v>
      </c>
      <c r="G22" s="38">
        <v>4487.7700000000004</v>
      </c>
      <c r="H22" s="39" t="s">
        <v>423</v>
      </c>
      <c r="I22" s="40" t="s">
        <v>135</v>
      </c>
      <c r="J22" s="41">
        <f>G22/'stranica 1 i 2'!$C$50*100</f>
        <v>58.442114858705565</v>
      </c>
      <c r="K22" s="41">
        <f>F22/$F$29*100</f>
        <v>16.519060454370425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1523</v>
      </c>
      <c r="C23" s="43">
        <v>5173.8</v>
      </c>
      <c r="D23" s="44" t="s">
        <v>414</v>
      </c>
      <c r="E23" s="44" t="s">
        <v>127</v>
      </c>
      <c r="F23" s="130">
        <v>1493</v>
      </c>
      <c r="G23" s="45">
        <v>5204.5</v>
      </c>
      <c r="H23" s="46" t="s">
        <v>163</v>
      </c>
      <c r="I23" s="47" t="s">
        <v>127</v>
      </c>
      <c r="J23" s="80">
        <f>G23/'stranica 1 i 2'!$C$50*100</f>
        <v>67.775752051048315</v>
      </c>
      <c r="K23" s="80">
        <f t="shared" ref="K23:K28" si="1">F23/$F$29*100</f>
        <v>57.489410858683101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744</v>
      </c>
      <c r="C24" s="36">
        <v>4218.46</v>
      </c>
      <c r="D24" s="37" t="s">
        <v>415</v>
      </c>
      <c r="E24" s="37" t="s">
        <v>136</v>
      </c>
      <c r="F24" s="129">
        <v>724</v>
      </c>
      <c r="G24" s="38">
        <v>4232.05</v>
      </c>
      <c r="H24" s="39" t="s">
        <v>424</v>
      </c>
      <c r="I24" s="40" t="s">
        <v>167</v>
      </c>
      <c r="J24" s="41">
        <f>G24/'stranica 1 i 2'!$C$50*100</f>
        <v>55.111993749186098</v>
      </c>
      <c r="K24" s="41">
        <f t="shared" si="1"/>
        <v>27.878321139776663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2</v>
      </c>
      <c r="C25" s="36">
        <v>4018.78</v>
      </c>
      <c r="D25" s="37" t="s">
        <v>147</v>
      </c>
      <c r="E25" s="37" t="s">
        <v>137</v>
      </c>
      <c r="F25" s="129">
        <v>2</v>
      </c>
      <c r="G25" s="38">
        <v>4018.78</v>
      </c>
      <c r="H25" s="39" t="s">
        <v>147</v>
      </c>
      <c r="I25" s="40" t="s">
        <v>137</v>
      </c>
      <c r="J25" s="41">
        <f>G25/'stranica 1 i 2'!$C$50*100</f>
        <v>52.334678994660763</v>
      </c>
      <c r="K25" s="41">
        <f t="shared" si="1"/>
        <v>7.7011936850211779E-2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2269</v>
      </c>
      <c r="C26" s="43">
        <v>4859.53</v>
      </c>
      <c r="D26" s="44" t="s">
        <v>416</v>
      </c>
      <c r="E26" s="44" t="s">
        <v>128</v>
      </c>
      <c r="F26" s="130">
        <v>2219</v>
      </c>
      <c r="G26" s="45">
        <v>4886.1499999999996</v>
      </c>
      <c r="H26" s="46" t="s">
        <v>425</v>
      </c>
      <c r="I26" s="47" t="s">
        <v>128</v>
      </c>
      <c r="J26" s="80">
        <f>G26/'stranica 1 i 2'!$C$50*100</f>
        <v>63.630029951816638</v>
      </c>
      <c r="K26" s="80">
        <f t="shared" si="1"/>
        <v>85.444743935309972</v>
      </c>
      <c r="L26" s="107"/>
      <c r="M26" s="136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</row>
    <row r="27" spans="1:26" s="1" customFormat="1" ht="12" customHeight="1" x14ac:dyDescent="0.2">
      <c r="A27" s="48" t="s">
        <v>16</v>
      </c>
      <c r="B27" s="121">
        <v>11</v>
      </c>
      <c r="C27" s="36">
        <v>2729.78</v>
      </c>
      <c r="D27" s="37" t="s">
        <v>417</v>
      </c>
      <c r="E27" s="37" t="s">
        <v>137</v>
      </c>
      <c r="F27" s="129">
        <v>10</v>
      </c>
      <c r="G27" s="38">
        <v>2971.69</v>
      </c>
      <c r="H27" s="39" t="s">
        <v>426</v>
      </c>
      <c r="I27" s="40" t="s">
        <v>429</v>
      </c>
      <c r="J27" s="41">
        <f>G27/'stranica 1 i 2'!$C$50*100</f>
        <v>38.698919130095064</v>
      </c>
      <c r="K27" s="41">
        <f t="shared" si="1"/>
        <v>0.38505968425105891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369</v>
      </c>
      <c r="C28" s="36">
        <v>2193.91</v>
      </c>
      <c r="D28" s="37" t="s">
        <v>418</v>
      </c>
      <c r="E28" s="37" t="s">
        <v>420</v>
      </c>
      <c r="F28" s="129">
        <v>368</v>
      </c>
      <c r="G28" s="38">
        <v>2194.75</v>
      </c>
      <c r="H28" s="39" t="s">
        <v>427</v>
      </c>
      <c r="I28" s="40" t="s">
        <v>430</v>
      </c>
      <c r="J28" s="41">
        <f>G28/'stranica 1 i 2'!$C$50*100</f>
        <v>28.581195468159915</v>
      </c>
      <c r="K28" s="41">
        <f t="shared" si="1"/>
        <v>14.170196380438968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2649</v>
      </c>
      <c r="C29" s="51">
        <v>4479.371060777652</v>
      </c>
      <c r="D29" s="52" t="s">
        <v>419</v>
      </c>
      <c r="E29" s="52" t="s">
        <v>421</v>
      </c>
      <c r="F29" s="123">
        <v>2597</v>
      </c>
      <c r="G29" s="51">
        <v>4497.4015209857525</v>
      </c>
      <c r="H29" s="52" t="s">
        <v>428</v>
      </c>
      <c r="I29" s="52" t="s">
        <v>165</v>
      </c>
      <c r="J29" s="53">
        <f>G29/'stranica 1 i 2'!$C$50*100</f>
        <v>58.567541619817064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207" t="s">
        <v>138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O19:Z19"/>
    <mergeCell ref="I2:K2"/>
    <mergeCell ref="I17:K17"/>
    <mergeCell ref="A20:K20"/>
    <mergeCell ref="N26:X26"/>
    <mergeCell ref="A30:K30"/>
    <mergeCell ref="A15:K15"/>
    <mergeCell ref="A18:A19"/>
    <mergeCell ref="B18:B19"/>
    <mergeCell ref="C18:C19"/>
    <mergeCell ref="D18:D19"/>
    <mergeCell ref="E18:E19"/>
    <mergeCell ref="F18:K18"/>
    <mergeCell ref="A1:K1"/>
    <mergeCell ref="A3:A4"/>
    <mergeCell ref="B3:B4"/>
    <mergeCell ref="C3:C4"/>
    <mergeCell ref="D3:D4"/>
    <mergeCell ref="E3:E4"/>
    <mergeCell ref="F3:K3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2022-10-19T09:23:25Z</cp:lastPrinted>
  <dcterms:created xsi:type="dcterms:W3CDTF">2018-09-19T07:11:38Z</dcterms:created>
  <dcterms:modified xsi:type="dcterms:W3CDTF">2022-10-19T09:24:12Z</dcterms:modified>
</cp:coreProperties>
</file>