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<sst xmlns="http://schemas.openxmlformats.org/spreadsheetml/2006/main" count="522" uniqueCount="398">
  <si>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</si>
  <si>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</si>
  <si>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</si>
  <si>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</si>
  <si>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</si>
  <si>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</si>
  <si>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</si>
  <si>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</si>
  <si>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</si>
  <si>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</si>
  <si>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</si>
  <si>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</si>
  <si>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</si>
  <si>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</si>
  <si>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</si>
  <si>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</si>
  <si>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</si>
  <si>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</si>
  <si>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</si>
  <si>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</si>
  <si>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</si>
  <si>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</si>
  <si>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</si>
  <si>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</si>
  <si>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</si>
  <si>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</si>
  <si>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</si>
  <si>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</si>
  <si>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</si>
  <si>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</si>
  <si>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</si>
  <si>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</si>
  <si>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</si>
  <si>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</si>
  <si>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</si>
  <si>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</si>
  <si>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</si>
  <si>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</si>
  <si>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</si>
  <si>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</si>
  <si>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</si>
  <si>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</si>
  <si>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</si>
  <si>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</si>
  <si>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</si>
  <si>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</si>
  <si>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</si>
  <si>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</si>
  <si>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</si>
  <si>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</si>
  <si>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</si>
  <si>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</si>
  <si>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</si>
  <si>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</si>
  <si>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</si>
  <si>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</si>
  <si>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</si>
  <si>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</si>
  <si>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</si>
  <si>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</si>
  <si>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</si>
  <si>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</si>
  <si>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</si>
  <si>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</si>
  <si>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</si>
  <si>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</si>
  <si>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</si>
  <si>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</si>
  <si>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</si>
  <si>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</si>
  <si>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</si>
  <si>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</si>
  <si>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</si>
  <si>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</si>
  <si>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</si>
  <si>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</si>
  <si>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</si>
  <si>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</si>
  <si>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</si>
  <si>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</si>
  <si>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</si>
  <si>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</si>
  <si>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</si>
  <si>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</si>
  <si>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</si>
  <si>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</si>
  <si>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</si>
  <si>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</si>
  <si>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</si>
  <si>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</si>
  <si>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</si>
  <si>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</si>
  <si>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</si>
  <si>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</si>
  <si>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</si>
  <si>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</si>
  <si>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</si>
  <si>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</si>
  <si>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</si>
  <si>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</si>
  <si>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</si>
  <si>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</si>
  <si>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</si>
  <si>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</si>
  <si>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</si>
  <si>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</si>
  <si>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</si>
  <si>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</si>
  <si>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</si>
  <si>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</si>
  <si>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72 06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</si>
  <si>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</si>
  <si>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</si>
  <si>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</si>
  <si>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</si>
  <si>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</si>
  <si>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</si>
  <si>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</si>
  <si>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</si>
  <si>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t>02 09 12</t>
  </si>
  <si>
    <t xml:space="preserve"> 74 03 </t>
  </si>
  <si>
    <t xml:space="preserve"> 74 06 </t>
  </si>
  <si>
    <t xml:space="preserve"> 72 01 </t>
  </si>
  <si>
    <t xml:space="preserve"> 63 11 </t>
  </si>
  <si>
    <t xml:space="preserve"> 63 08 </t>
  </si>
  <si>
    <t xml:space="preserve"> 60 01 </t>
  </si>
  <si>
    <t xml:space="preserve"> 62 11 </t>
  </si>
  <si>
    <t xml:space="preserve"> 64 06 </t>
  </si>
  <si>
    <t xml:space="preserve"> 61 09 </t>
  </si>
  <si>
    <t xml:space="preserve"> 63 02 </t>
  </si>
  <si>
    <t xml:space="preserve"> 75 00 </t>
  </si>
  <si>
    <t xml:space="preserve"> 62 08 </t>
  </si>
  <si>
    <t xml:space="preserve"> 73 10 </t>
  </si>
  <si>
    <t xml:space="preserve"> 28 11 28  </t>
  </si>
  <si>
    <t xml:space="preserve"> 64 03 </t>
  </si>
  <si>
    <t xml:space="preserve"> 72 00 </t>
  </si>
  <si>
    <t xml:space="preserve"> 74 02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</si>
  <si>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2022</t>
    </r>
  </si>
  <si>
    <t>13 09 05</t>
  </si>
  <si>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2022 </t>
    </r>
  </si>
  <si>
    <t>Early pension because of the employer's bankruptcy - Art. 36</t>
  </si>
  <si>
    <t xml:space="preserve"> 66 00 </t>
  </si>
  <si>
    <t xml:space="preserve"> 68 05 </t>
  </si>
  <si>
    <t xml:space="preserve"> 72 11 </t>
  </si>
  <si>
    <t xml:space="preserve"> 60 02 </t>
  </si>
  <si>
    <t xml:space="preserve"> 64 05 </t>
  </si>
  <si>
    <t xml:space="preserve">   20 02   </t>
  </si>
  <si>
    <t xml:space="preserve">   18 08   </t>
  </si>
  <si>
    <t>12 11 05</t>
  </si>
  <si>
    <t>14 10 27</t>
  </si>
  <si>
    <t>29 05 05</t>
  </si>
  <si>
    <t>10 05 05</t>
  </si>
  <si>
    <t>20 07 29</t>
  </si>
  <si>
    <t>23 04 05</t>
  </si>
  <si>
    <t>33 06 28</t>
  </si>
  <si>
    <t>26 00 17</t>
  </si>
  <si>
    <t>26 01 18</t>
  </si>
  <si>
    <t>36 06 21</t>
  </si>
  <si>
    <t>40 04 06</t>
  </si>
  <si>
    <t>28 04 18</t>
  </si>
  <si>
    <t>36 11 07</t>
  </si>
  <si>
    <t>12 11 08</t>
  </si>
  <si>
    <t>29 01 23</t>
  </si>
  <si>
    <t>41 00 02</t>
  </si>
  <si>
    <t>30 05 14</t>
  </si>
  <si>
    <t xml:space="preserve"> 29 08 00  </t>
  </si>
  <si>
    <t xml:space="preserve">KEY INFORMATION ON THE CURRENT STATE OF THE CROATIAN PENSION INSURANCE SYSTEM - October 2022 (payment in November 2022) </t>
  </si>
  <si>
    <t>31 09 03</t>
  </si>
  <si>
    <t>42 05 25</t>
  </si>
  <si>
    <t xml:space="preserve"> 66 02 </t>
  </si>
  <si>
    <t>24 08 27</t>
  </si>
  <si>
    <t xml:space="preserve"> 74 05 </t>
  </si>
  <si>
    <t>31 08 10</t>
  </si>
  <si>
    <t>36 00 20</t>
  </si>
  <si>
    <t xml:space="preserve"> 68 11 </t>
  </si>
  <si>
    <t>35 08 17</t>
  </si>
  <si>
    <t>32 09 16</t>
  </si>
  <si>
    <t>21 10 14</t>
  </si>
  <si>
    <t>28 07 12</t>
  </si>
  <si>
    <t>31 00 27</t>
  </si>
  <si>
    <t xml:space="preserve"> 42 10 15 </t>
  </si>
  <si>
    <t xml:space="preserve"> 42 04 12 </t>
  </si>
  <si>
    <t>27 07 03</t>
  </si>
  <si>
    <t>37 05 16</t>
  </si>
  <si>
    <t>31 09 06</t>
  </si>
  <si>
    <t>42 05 21</t>
  </si>
  <si>
    <t>24 05 22</t>
  </si>
  <si>
    <t>31 08 04</t>
  </si>
  <si>
    <t>35 10 18</t>
  </si>
  <si>
    <t>35 08 20</t>
  </si>
  <si>
    <t>32 08 27</t>
  </si>
  <si>
    <t>21 11 11</t>
  </si>
  <si>
    <t xml:space="preserve"> 62 09 </t>
  </si>
  <si>
    <t>28 06 01</t>
  </si>
  <si>
    <t xml:space="preserve"> 72 09 </t>
  </si>
  <si>
    <t>30 10 27</t>
  </si>
  <si>
    <t xml:space="preserve"> 71 09 </t>
  </si>
  <si>
    <t xml:space="preserve"> 42 11 03 </t>
  </si>
  <si>
    <t xml:space="preserve"> 42 04 26 </t>
  </si>
  <si>
    <t>27 03 29</t>
  </si>
  <si>
    <t>37 07 05</t>
  </si>
  <si>
    <t xml:space="preserve"> 31 10 11 </t>
  </si>
  <si>
    <t xml:space="preserve"> 42 02 02 </t>
  </si>
  <si>
    <t xml:space="preserve"> 33 11 29 </t>
  </si>
  <si>
    <t xml:space="preserve"> 37 03 25 </t>
  </si>
  <si>
    <t xml:space="preserve"> 38 03 04 </t>
  </si>
  <si>
    <t xml:space="preserve"> 59 05 </t>
  </si>
  <si>
    <t xml:space="preserve"> 34 07 19 </t>
  </si>
  <si>
    <t xml:space="preserve"> 24 06 08 </t>
  </si>
  <si>
    <t xml:space="preserve"> 54 09 </t>
  </si>
  <si>
    <t xml:space="preserve"> 30 02 20 </t>
  </si>
  <si>
    <t xml:space="preserve"> 33 02 04 </t>
  </si>
  <si>
    <t xml:space="preserve"> 32 10 14 </t>
  </si>
  <si>
    <t xml:space="preserve"> 42 01 23 </t>
  </si>
  <si>
    <t xml:space="preserve"> 35 00 21 </t>
  </si>
  <si>
    <t xml:space="preserve"> 37 02 22 </t>
  </si>
  <si>
    <t xml:space="preserve"> 35 06 08 </t>
  </si>
  <si>
    <t xml:space="preserve"> 24 08 08 </t>
  </si>
  <si>
    <t xml:space="preserve"> 54 03 </t>
  </si>
  <si>
    <t xml:space="preserve"> 30 05 10 </t>
  </si>
  <si>
    <t xml:space="preserve"> 63 07 </t>
  </si>
  <si>
    <t xml:space="preserve"> 33 10 08 </t>
  </si>
  <si>
    <t xml:space="preserve">   21 08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</si>
  <si>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October 2022</t>
    </r>
  </si>
  <si>
    <t>OVERALL number of insurees in October 2022 (payment in November 2022)</t>
  </si>
  <si>
    <t>Average net wage in the Republic of Croatia for September 2022   (source: State Bureau of Statistics)</t>
  </si>
  <si>
    <t>situation: October 2022 (payment in November 2022)</t>
  </si>
  <si>
    <t>14 11 17</t>
  </si>
  <si>
    <t>16 03 19</t>
  </si>
  <si>
    <t>18 00 29</t>
  </si>
  <si>
    <t>16 02 05</t>
  </si>
  <si>
    <t>12 11 12</t>
  </si>
  <si>
    <t>14 07 05</t>
  </si>
  <si>
    <t>16 05 06</t>
  </si>
  <si>
    <t>17 00 11</t>
  </si>
  <si>
    <t>13 08 26</t>
  </si>
  <si>
    <t>16 06 03</t>
  </si>
  <si>
    <t>22 03 11</t>
  </si>
  <si>
    <t>22 03 00</t>
  </si>
  <si>
    <t>18 02 25</t>
  </si>
  <si>
    <t>25 03 13</t>
  </si>
  <si>
    <t>27 04 13</t>
  </si>
  <si>
    <t>28 01 16</t>
  </si>
  <si>
    <t>23 00 16</t>
  </si>
  <si>
    <t>28 00 28</t>
  </si>
  <si>
    <t>31 11 22</t>
  </si>
  <si>
    <t>33 00 02</t>
  </si>
  <si>
    <t>24 11 24</t>
  </si>
  <si>
    <t>32 04 10</t>
  </si>
  <si>
    <t>34 00 15</t>
  </si>
  <si>
    <t>34 10 07</t>
  </si>
  <si>
    <t>25 05 03</t>
  </si>
  <si>
    <t>35 00 26</t>
  </si>
  <si>
    <t>35 09 25</t>
  </si>
  <si>
    <t>36 02 24</t>
  </si>
  <si>
    <t>27 07 22</t>
  </si>
  <si>
    <t>36 04 10</t>
  </si>
  <si>
    <t>37 00 28</t>
  </si>
  <si>
    <t>37 05 05</t>
  </si>
  <si>
    <t>28 11 29</t>
  </si>
  <si>
    <t>36 07 24</t>
  </si>
  <si>
    <t>38 01 22</t>
  </si>
  <si>
    <t>38 05 23</t>
  </si>
  <si>
    <t>29 05 00</t>
  </si>
  <si>
    <t>36 08 24</t>
  </si>
  <si>
    <t>38 11 17</t>
  </si>
  <si>
    <t>39 02 26</t>
  </si>
  <si>
    <t>29 04 13</t>
  </si>
  <si>
    <t>37 03 28</t>
  </si>
  <si>
    <t>38 10 07</t>
  </si>
  <si>
    <t>39 00 19</t>
  </si>
  <si>
    <t>28 10 16</t>
  </si>
  <si>
    <t>38 08 26</t>
  </si>
  <si>
    <t>38 09 09</t>
  </si>
  <si>
    <t>29 00 18</t>
  </si>
  <si>
    <t>40 05 19</t>
  </si>
  <si>
    <t>40 04 03</t>
  </si>
  <si>
    <t>40 04 14</t>
  </si>
  <si>
    <t>41 08 09</t>
  </si>
  <si>
    <t>17 09 16</t>
  </si>
  <si>
    <t>22 02 06</t>
  </si>
  <si>
    <t>14 10 13</t>
  </si>
  <si>
    <t>16 02 23</t>
  </si>
  <si>
    <t>11 08 00</t>
  </si>
  <si>
    <t>16 00 08</t>
  </si>
  <si>
    <t>17 10 02</t>
  </si>
  <si>
    <t>10 02 26</t>
  </si>
  <si>
    <t>14 07 28</t>
  </si>
  <si>
    <t>20 00 04</t>
  </si>
  <si>
    <t>20 01 20</t>
  </si>
  <si>
    <t>12 00 23</t>
  </si>
  <si>
    <t>22 04 07</t>
  </si>
  <si>
    <t>22 09 19</t>
  </si>
  <si>
    <t>12 02 02</t>
  </si>
  <si>
    <t>28 01 02</t>
  </si>
  <si>
    <t>28 02 29</t>
  </si>
  <si>
    <t>19 05 11</t>
  </si>
  <si>
    <t>28 10 15</t>
  </si>
  <si>
    <t>31 08 26</t>
  </si>
  <si>
    <t>32 03 21</t>
  </si>
  <si>
    <t>20 08 05</t>
  </si>
  <si>
    <t>31 10 29</t>
  </si>
  <si>
    <t>32 05 29</t>
  </si>
  <si>
    <t>32 08 26</t>
  </si>
  <si>
    <t>23 08 19</t>
  </si>
  <si>
    <t>32 11 22</t>
  </si>
  <si>
    <t>33 06 27</t>
  </si>
  <si>
    <t>33 09 22</t>
  </si>
  <si>
    <t>24 06 03</t>
  </si>
  <si>
    <t>34 02 18</t>
  </si>
  <si>
    <t>34 05 04</t>
  </si>
  <si>
    <t>34 02 08</t>
  </si>
  <si>
    <t>34 06 10</t>
  </si>
  <si>
    <t>34 07 29</t>
  </si>
  <si>
    <t>26 02 29</t>
  </si>
  <si>
    <t>35 03 01</t>
  </si>
  <si>
    <t>34 05 27</t>
  </si>
  <si>
    <t>34 06 15</t>
  </si>
  <si>
    <t>34 08 17</t>
  </si>
  <si>
    <t>34 09 12</t>
  </si>
  <si>
    <t>35 07 19</t>
  </si>
  <si>
    <t>35 09 26</t>
  </si>
  <si>
    <t>28 08 08</t>
  </si>
  <si>
    <t>30 00 02</t>
  </si>
  <si>
    <t>18 00 16</t>
  </si>
  <si>
    <t>25 03 02</t>
  </si>
  <si>
    <t>14 10 23</t>
  </si>
  <si>
    <t>16 01 01</t>
  </si>
  <si>
    <t>18 04 14</t>
  </si>
  <si>
    <t>14 11 07</t>
  </si>
  <si>
    <t>15 11 28</t>
  </si>
  <si>
    <t>13 00 17</t>
  </si>
  <si>
    <t>15 08 07</t>
  </si>
  <si>
    <t>16 05 19</t>
  </si>
  <si>
    <t>16 11 23</t>
  </si>
  <si>
    <t>13 09 21</t>
  </si>
  <si>
    <t>16 08 21</t>
  </si>
  <si>
    <t>22 05 26</t>
  </si>
  <si>
    <t>22 05 05</t>
  </si>
  <si>
    <t>18 04 11</t>
  </si>
  <si>
    <t>26 00 06</t>
  </si>
  <si>
    <t>28 11 03</t>
  </si>
  <si>
    <t>29 09 04</t>
  </si>
  <si>
    <t>24 02 07</t>
  </si>
  <si>
    <t>30 04 25</t>
  </si>
  <si>
    <t>32 10 18</t>
  </si>
  <si>
    <t>34 02 03</t>
  </si>
  <si>
    <t>25 03 27</t>
  </si>
  <si>
    <t>33 04 21</t>
  </si>
  <si>
    <t>34 09 24</t>
  </si>
  <si>
    <t>35 09 17</t>
  </si>
  <si>
    <t>26 01 13</t>
  </si>
  <si>
    <t>35 10 13</t>
  </si>
  <si>
    <t>36 10 29</t>
  </si>
  <si>
    <t>37 06 08</t>
  </si>
  <si>
    <t>28 03 07</t>
  </si>
  <si>
    <t>37 00 07</t>
  </si>
  <si>
    <t>38 03 21</t>
  </si>
  <si>
    <t>38 09 14</t>
  </si>
  <si>
    <t>30 00 12</t>
  </si>
  <si>
    <t>37 03 15</t>
  </si>
  <si>
    <t>39 05 17</t>
  </si>
  <si>
    <t>39 10 16</t>
  </si>
  <si>
    <t>30 10 05</t>
  </si>
  <si>
    <t>37 04 05</t>
  </si>
  <si>
    <t>40 02 21</t>
  </si>
  <si>
    <t>40 07 03</t>
  </si>
  <si>
    <t>30 10 10</t>
  </si>
  <si>
    <t>37 08 17</t>
  </si>
  <si>
    <t>40 01 09</t>
  </si>
  <si>
    <t>40 05 00</t>
  </si>
  <si>
    <t>30 02 25</t>
  </si>
  <si>
    <t>38 05 02</t>
  </si>
  <si>
    <t>39 11 29</t>
  </si>
  <si>
    <t>40 00 28</t>
  </si>
  <si>
    <t>40 05 20</t>
  </si>
  <si>
    <t>41 00 07</t>
  </si>
  <si>
    <t>41 09 10</t>
  </si>
  <si>
    <t>31 05 22</t>
  </si>
  <si>
    <t>33 06 08</t>
  </si>
  <si>
    <t>22 03 07</t>
  </si>
  <si>
    <t>29 04 04</t>
  </si>
  <si>
    <t xml:space="preserve"> 31 11 01  </t>
  </si>
  <si>
    <t xml:space="preserve"> 35 08 20  </t>
  </si>
  <si>
    <t xml:space="preserve"> 31 04 16  </t>
  </si>
  <si>
    <t>31 01 14</t>
  </si>
  <si>
    <t xml:space="preserve"> 33 04 19  </t>
  </si>
  <si>
    <t xml:space="preserve"> 33 02 06  </t>
  </si>
  <si>
    <t>18 08 13</t>
  </si>
  <si>
    <t>29 11 09</t>
  </si>
  <si>
    <t xml:space="preserve"> 38 05 07  </t>
  </si>
  <si>
    <t xml:space="preserve"> 32 10 23  </t>
  </si>
  <si>
    <t xml:space="preserve"> 41 09 28  </t>
  </si>
  <si>
    <t xml:space="preserve"> 29 07 25  </t>
  </si>
  <si>
    <t xml:space="preserve"> 27 09 11  </t>
  </si>
  <si>
    <t xml:space="preserve"> 28 09 25  </t>
  </si>
  <si>
    <t>06 07 10</t>
  </si>
  <si>
    <t>1 :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</si>
</sst>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41357</c:v>
                </c:pt>
                <c:pt idx="1">
                  <c:v>43750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4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1,32</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October 2022</c:v>
                </c:pt>
                <c:pt idx="1">
                  <c:v>OVERALL number of insurees in October 2022 (payment in November 2022)</c:v>
                </c:pt>
              </c:strCache>
            </c:strRef>
          </c:cat>
          <c:val>
            <c:numRef>
              <c:f>'stranica 1 i 2'!$C$45:$C$46</c:f>
              <c:numCache>
                <c:formatCode>0</c:formatCode>
                <c:ptCount val="2"/>
                <c:pt idx="0">
                  <c:v>1620791</c:v>
                </c:pt>
                <c:pt idx="1">
                  <c:v>1229791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October 2022</c:v>
                </c:pt>
                <c:pt idx="1">
                  <c:v>OVERALL number of insurees in October 2022 (payment in November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3234.95</c:v>
                </c:pt>
                <c:pt idx="1">
                  <c:v>3346.2983443275689</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3234.95</c:v>
                </c:pt>
                <c:pt idx="1">
                  <c:v>3346.2983443275689</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42.436704709431979</c:v>
                </c:pt>
                <c:pt idx="1">
                  <c:v>43.897393996163828</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2638</c:v>
                </c:pt>
                <c:pt idx="1">
                  <c:v>14405</c:v>
                </c:pt>
                <c:pt idx="2">
                  <c:v>69445</c:v>
                </c:pt>
                <c:pt idx="3">
                  <c:v>101681</c:v>
                </c:pt>
                <c:pt idx="4">
                  <c:v>166534</c:v>
                </c:pt>
                <c:pt idx="5">
                  <c:v>136302</c:v>
                </c:pt>
                <c:pt idx="6">
                  <c:v>135232</c:v>
                </c:pt>
                <c:pt idx="7">
                  <c:v>88950</c:v>
                </c:pt>
                <c:pt idx="8">
                  <c:v>71929</c:v>
                </c:pt>
                <c:pt idx="9">
                  <c:v>53247</c:v>
                </c:pt>
                <c:pt idx="10">
                  <c:v>58682</c:v>
                </c:pt>
                <c:pt idx="11">
                  <c:v>28509</c:v>
                </c:pt>
                <c:pt idx="12">
                  <c:v>10871</c:v>
                </c:pt>
                <c:pt idx="13">
                  <c:v>13179</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60</c:v>
                </c:pt>
                <c:pt idx="1">
                  <c:v>6099</c:v>
                </c:pt>
                <c:pt idx="2">
                  <c:v>5326</c:v>
                </c:pt>
                <c:pt idx="3">
                  <c:v>8320</c:v>
                </c:pt>
                <c:pt idx="4">
                  <c:v>39062</c:v>
                </c:pt>
                <c:pt idx="5">
                  <c:v>25914</c:v>
                </c:pt>
                <c:pt idx="6">
                  <c:v>33698</c:v>
                </c:pt>
                <c:pt idx="7">
                  <c:v>22350</c:v>
                </c:pt>
                <c:pt idx="8">
                  <c:v>18783</c:v>
                </c:pt>
                <c:pt idx="9">
                  <c:v>13579</c:v>
                </c:pt>
                <c:pt idx="10">
                  <c:v>13161</c:v>
                </c:pt>
                <c:pt idx="11">
                  <c:v>6419</c:v>
                </c:pt>
                <c:pt idx="12">
                  <c:v>2572</c:v>
                </c:pt>
                <c:pt idx="13">
                  <c:v>1632</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2578</c:v>
                </c:pt>
                <c:pt idx="1">
                  <c:v>8306</c:v>
                </c:pt>
                <c:pt idx="2">
                  <c:v>64119</c:v>
                </c:pt>
                <c:pt idx="3">
                  <c:v>93361</c:v>
                </c:pt>
                <c:pt idx="4">
                  <c:v>127472</c:v>
                </c:pt>
                <c:pt idx="5">
                  <c:v>110388</c:v>
                </c:pt>
                <c:pt idx="6">
                  <c:v>101534</c:v>
                </c:pt>
                <c:pt idx="7">
                  <c:v>66600</c:v>
                </c:pt>
                <c:pt idx="8">
                  <c:v>53146</c:v>
                </c:pt>
                <c:pt idx="9">
                  <c:v>39668</c:v>
                </c:pt>
                <c:pt idx="10">
                  <c:v>45521</c:v>
                </c:pt>
                <c:pt idx="11">
                  <c:v>22090</c:v>
                </c:pt>
                <c:pt idx="12">
                  <c:v>8299</c:v>
                </c:pt>
                <c:pt idx="13">
                  <c:v>11547</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311</c:v>
                </c:pt>
                <c:pt idx="2" formatCode="0">
                  <c:v>16100</c:v>
                </c:pt>
                <c:pt idx="3">
                  <c:v>2220</c:v>
                </c:pt>
                <c:pt idx="4">
                  <c:v>2217</c:v>
                </c:pt>
                <c:pt idx="5">
                  <c:v>71253</c:v>
                </c:pt>
                <c:pt idx="6">
                  <c:v>55886</c:v>
                </c:pt>
                <c:pt idx="7">
                  <c:v>3992</c:v>
                </c:pt>
                <c:pt idx="8">
                  <c:v>159</c:v>
                </c:pt>
                <c:pt idx="9">
                  <c:v>5634</c:v>
                </c:pt>
                <c:pt idx="10">
                  <c:v>686</c:v>
                </c:pt>
                <c:pt idx="11">
                  <c:v>69</c:v>
                </c:pt>
                <c:pt idx="12">
                  <c:v>21</c:v>
                </c:pt>
                <c:pt idx="13">
                  <c:v>127</c:v>
                </c:pt>
                <c:pt idx="14">
                  <c:v>249</c:v>
                </c:pt>
                <c:pt idx="15">
                  <c:v>836</c:v>
                </c:pt>
                <c:pt idx="16">
                  <c:v>206</c:v>
                </c:pt>
                <c:pt idx="17">
                  <c:v>6759</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5635.82</c:v>
                </c:pt>
                <c:pt idx="2">
                  <c:v>4431.53</c:v>
                </c:pt>
                <c:pt idx="3">
                  <c:v>2827.83</c:v>
                </c:pt>
                <c:pt idx="4">
                  <c:v>4424.7</c:v>
                </c:pt>
                <c:pt idx="5">
                  <c:v>6659.45</c:v>
                </c:pt>
                <c:pt idx="6">
                  <c:v>3246.06</c:v>
                </c:pt>
                <c:pt idx="7">
                  <c:v>3671.21</c:v>
                </c:pt>
                <c:pt idx="8">
                  <c:v>3694.22</c:v>
                </c:pt>
                <c:pt idx="9">
                  <c:v>3293.95</c:v>
                </c:pt>
                <c:pt idx="10">
                  <c:v>11279.31</c:v>
                </c:pt>
                <c:pt idx="11">
                  <c:v>3904.4</c:v>
                </c:pt>
                <c:pt idx="12">
                  <c:v>4210.21</c:v>
                </c:pt>
                <c:pt idx="13">
                  <c:v>9965.7999999999993</c:v>
                </c:pt>
                <c:pt idx="14">
                  <c:v>4410.5600000000004</c:v>
                </c:pt>
                <c:pt idx="15">
                  <c:v>3617.78</c:v>
                </c:pt>
                <c:pt idx="16">
                  <c:v>2373.5300000000002</c:v>
                </c:pt>
                <c:pt idx="17">
                  <c:v>3802.3</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Q15" sqref="Q15"/>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8" t="s">
        <v>166</v>
      </c>
      <c r="B1" s="188"/>
      <c r="C1" s="188"/>
      <c r="D1" s="188"/>
      <c r="E1" s="188"/>
      <c r="F1" s="188"/>
      <c r="G1" s="188"/>
      <c r="H1" s="188"/>
      <c r="I1" s="188"/>
      <c r="J1" s="188"/>
      <c r="K1" s="188"/>
    </row>
    <row r="2" spans="1:24" ht="12.75" customHeight="1" x14ac:dyDescent="0.25">
      <c r="A2" s="140" t="s">
        <v>105</v>
      </c>
      <c r="B2" s="125"/>
      <c r="C2" s="125"/>
      <c r="D2" s="125"/>
      <c r="E2" s="125"/>
      <c r="F2" s="125"/>
      <c r="G2" s="125"/>
      <c r="H2" s="125"/>
      <c r="I2" s="125"/>
      <c r="J2" s="125"/>
      <c r="K2" s="125"/>
    </row>
    <row r="3" spans="1:24" s="1" customFormat="1" ht="15.75" x14ac:dyDescent="0.2">
      <c r="A3" s="192" t="s">
        <v>54</v>
      </c>
      <c r="B3" s="189" t="s">
        <v>33</v>
      </c>
      <c r="C3" s="189" t="s">
        <v>38</v>
      </c>
      <c r="D3" s="189" t="s">
        <v>34</v>
      </c>
      <c r="E3" s="190" t="s">
        <v>35</v>
      </c>
      <c r="F3" s="186" t="s">
        <v>55</v>
      </c>
      <c r="G3" s="186"/>
      <c r="H3" s="186"/>
      <c r="I3" s="186"/>
      <c r="J3" s="186"/>
      <c r="K3" s="186"/>
      <c r="L3" s="112"/>
      <c r="M3" s="152"/>
      <c r="N3" s="152"/>
      <c r="O3" s="152"/>
      <c r="P3" s="152"/>
      <c r="Q3" s="152"/>
      <c r="R3" s="152"/>
      <c r="S3" s="152"/>
      <c r="T3" s="152"/>
      <c r="U3" s="152"/>
      <c r="V3" s="152"/>
      <c r="W3" s="152"/>
      <c r="X3" s="152"/>
    </row>
    <row r="4" spans="1:24" s="1" customFormat="1" ht="63" customHeight="1" x14ac:dyDescent="0.2">
      <c r="A4" s="192"/>
      <c r="B4" s="189"/>
      <c r="C4" s="189"/>
      <c r="D4" s="189"/>
      <c r="E4" s="191"/>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5" t="s">
        <v>41</v>
      </c>
      <c r="B5" s="185"/>
      <c r="C5" s="185"/>
      <c r="D5" s="185"/>
      <c r="E5" s="185"/>
      <c r="F5" s="185"/>
      <c r="G5" s="185"/>
      <c r="H5" s="185"/>
      <c r="I5" s="185"/>
      <c r="J5" s="185"/>
      <c r="K5" s="185"/>
      <c r="L5" s="112"/>
      <c r="M5" s="152"/>
      <c r="N5" s="152"/>
      <c r="O5" s="152"/>
      <c r="P5" s="152"/>
      <c r="Q5" s="152"/>
      <c r="R5" s="152"/>
      <c r="S5" s="152"/>
      <c r="T5" s="152"/>
      <c r="U5" s="152"/>
      <c r="V5" s="152"/>
      <c r="W5" s="152"/>
      <c r="X5" s="152"/>
    </row>
    <row r="6" spans="1:24" s="1" customFormat="1" ht="13.5" customHeight="1" x14ac:dyDescent="0.2">
      <c r="A6" s="27" t="s">
        <v>42</v>
      </c>
      <c r="B6" s="126">
        <v>493445</v>
      </c>
      <c r="C6" s="28">
        <v>3077.04</v>
      </c>
      <c r="D6" s="29" t="s">
        <v>167</v>
      </c>
      <c r="E6" s="29" t="s">
        <v>130</v>
      </c>
      <c r="F6" s="134">
        <v>399893</v>
      </c>
      <c r="G6" s="30">
        <v>3589.56</v>
      </c>
      <c r="H6" s="31" t="s">
        <v>184</v>
      </c>
      <c r="I6" s="32" t="s">
        <v>130</v>
      </c>
      <c r="J6" s="33">
        <f t="shared" ref="J6:J15" si="0">G6/$C$48*100</f>
        <v>47.08854781582054</v>
      </c>
      <c r="K6" s="33">
        <f>F6/$F$15*100</f>
        <v>42.02304740207061</v>
      </c>
      <c r="L6" s="112"/>
      <c r="M6" s="152"/>
      <c r="N6" s="152"/>
      <c r="O6" s="152"/>
      <c r="P6" s="171"/>
      <c r="Q6" s="171"/>
      <c r="R6" s="152"/>
      <c r="S6" s="152"/>
      <c r="T6" s="152"/>
      <c r="U6" s="152"/>
      <c r="V6" s="152"/>
      <c r="W6" s="152"/>
      <c r="X6" s="152"/>
    </row>
    <row r="7" spans="1:24" s="1" customFormat="1" ht="13.5" customHeight="1" x14ac:dyDescent="0.2">
      <c r="A7" s="34" t="s">
        <v>43</v>
      </c>
      <c r="B7" s="127">
        <v>47381</v>
      </c>
      <c r="C7" s="35">
        <v>4044.6</v>
      </c>
      <c r="D7" s="36" t="s">
        <v>168</v>
      </c>
      <c r="E7" s="36" t="s">
        <v>169</v>
      </c>
      <c r="F7" s="135">
        <v>41735</v>
      </c>
      <c r="G7" s="37">
        <v>4250.71</v>
      </c>
      <c r="H7" s="38" t="s">
        <v>185</v>
      </c>
      <c r="I7" s="39" t="s">
        <v>141</v>
      </c>
      <c r="J7" s="40">
        <f t="shared" si="0"/>
        <v>55.761642398006039</v>
      </c>
      <c r="K7" s="40">
        <f>F7/$F$15*100</f>
        <v>4.3857528972135471</v>
      </c>
      <c r="L7" s="112"/>
      <c r="M7" s="152"/>
      <c r="N7" s="152"/>
      <c r="O7" s="152"/>
      <c r="P7" s="171"/>
      <c r="Q7" s="171"/>
      <c r="R7" s="152"/>
      <c r="S7" s="152"/>
      <c r="T7" s="152"/>
      <c r="U7" s="152"/>
      <c r="V7" s="152"/>
      <c r="W7" s="152"/>
      <c r="X7" s="152"/>
    </row>
    <row r="8" spans="1:24" s="1" customFormat="1" ht="13.5" customHeight="1" x14ac:dyDescent="0.2">
      <c r="A8" s="34" t="s">
        <v>113</v>
      </c>
      <c r="B8" s="127">
        <v>77733</v>
      </c>
      <c r="C8" s="35">
        <v>2722.18</v>
      </c>
      <c r="D8" s="36" t="s">
        <v>170</v>
      </c>
      <c r="E8" s="36" t="s">
        <v>171</v>
      </c>
      <c r="F8" s="135">
        <v>67271</v>
      </c>
      <c r="G8" s="37">
        <v>3062.29</v>
      </c>
      <c r="H8" s="38" t="s">
        <v>186</v>
      </c>
      <c r="I8" s="39" t="s">
        <v>136</v>
      </c>
      <c r="J8" s="40">
        <f t="shared" si="0"/>
        <v>40.171717171717169</v>
      </c>
      <c r="K8" s="40">
        <f t="shared" ref="K8:K14" si="1">F8/$F$15*100</f>
        <v>7.0692220713658198</v>
      </c>
      <c r="L8" s="112"/>
      <c r="M8" s="152"/>
      <c r="N8" s="152"/>
      <c r="O8" s="152"/>
      <c r="P8" s="171"/>
      <c r="Q8" s="171"/>
      <c r="R8" s="152"/>
      <c r="S8" s="152"/>
      <c r="T8" s="152"/>
      <c r="U8" s="152"/>
      <c r="V8" s="152"/>
      <c r="W8" s="152"/>
      <c r="X8" s="152"/>
    </row>
    <row r="9" spans="1:24" s="1" customFormat="1" ht="14.25" customHeight="1" x14ac:dyDescent="0.2">
      <c r="A9" s="41" t="s">
        <v>88</v>
      </c>
      <c r="B9" s="128">
        <v>618559</v>
      </c>
      <c r="C9" s="42">
        <v>3106.56</v>
      </c>
      <c r="D9" s="43" t="s">
        <v>172</v>
      </c>
      <c r="E9" s="43" t="s">
        <v>120</v>
      </c>
      <c r="F9" s="136">
        <v>508899</v>
      </c>
      <c r="G9" s="44">
        <v>3574.08</v>
      </c>
      <c r="H9" s="45" t="s">
        <v>187</v>
      </c>
      <c r="I9" s="46" t="s">
        <v>136</v>
      </c>
      <c r="J9" s="40">
        <f t="shared" si="0"/>
        <v>46.88547815820543</v>
      </c>
      <c r="K9" s="77">
        <f t="shared" si="1"/>
        <v>53.478022370649981</v>
      </c>
      <c r="L9" s="112"/>
      <c r="M9" s="152"/>
      <c r="N9" s="152"/>
      <c r="O9" s="152"/>
      <c r="P9" s="171"/>
      <c r="Q9" s="171"/>
      <c r="R9" s="152"/>
      <c r="S9" s="152"/>
      <c r="T9" s="152"/>
      <c r="U9" s="152"/>
      <c r="V9" s="152"/>
      <c r="W9" s="152"/>
      <c r="X9" s="152"/>
    </row>
    <row r="10" spans="1:24" s="1" customFormat="1" ht="13.5" customHeight="1" x14ac:dyDescent="0.2">
      <c r="A10" s="47" t="s">
        <v>44</v>
      </c>
      <c r="B10" s="127">
        <v>207761</v>
      </c>
      <c r="C10" s="35">
        <v>2983.3</v>
      </c>
      <c r="D10" s="36" t="s">
        <v>173</v>
      </c>
      <c r="E10" s="36" t="s">
        <v>174</v>
      </c>
      <c r="F10" s="135">
        <v>171636</v>
      </c>
      <c r="G10" s="37">
        <v>3313.26</v>
      </c>
      <c r="H10" s="38" t="s">
        <v>188</v>
      </c>
      <c r="I10" s="39" t="s">
        <v>142</v>
      </c>
      <c r="J10" s="40">
        <f t="shared" si="0"/>
        <v>43.463990554899652</v>
      </c>
      <c r="K10" s="40">
        <f t="shared" si="1"/>
        <v>18.036494171945471</v>
      </c>
      <c r="L10" s="112"/>
      <c r="M10" s="152"/>
      <c r="N10" s="152"/>
      <c r="O10" s="152"/>
      <c r="P10" s="171"/>
      <c r="Q10" s="171"/>
      <c r="R10" s="171"/>
      <c r="S10" s="171"/>
      <c r="T10" s="152"/>
      <c r="U10" s="152"/>
      <c r="V10" s="152"/>
      <c r="W10" s="152"/>
      <c r="X10" s="152"/>
    </row>
    <row r="11" spans="1:24" s="1" customFormat="1" ht="13.5" customHeight="1" x14ac:dyDescent="0.2">
      <c r="A11" s="48" t="s">
        <v>140</v>
      </c>
      <c r="B11" s="127">
        <v>379</v>
      </c>
      <c r="C11" s="35">
        <v>3295.62</v>
      </c>
      <c r="D11" s="36" t="s">
        <v>175</v>
      </c>
      <c r="E11" s="36" t="s">
        <v>123</v>
      </c>
      <c r="F11" s="135">
        <v>371</v>
      </c>
      <c r="G11" s="37">
        <v>3298.09</v>
      </c>
      <c r="H11" s="38" t="s">
        <v>189</v>
      </c>
      <c r="I11" s="39" t="s">
        <v>123</v>
      </c>
      <c r="J11" s="40">
        <f t="shared" si="0"/>
        <v>43.264987537714809</v>
      </c>
      <c r="K11" s="40">
        <f t="shared" si="1"/>
        <v>3.8986805435874586E-2</v>
      </c>
      <c r="L11" s="112"/>
      <c r="M11" s="152"/>
      <c r="N11" s="152"/>
      <c r="O11" s="152"/>
      <c r="P11" s="171"/>
      <c r="Q11" s="171"/>
      <c r="R11" s="171"/>
      <c r="S11" s="171"/>
      <c r="T11" s="152"/>
      <c r="U11" s="152"/>
      <c r="V11" s="152"/>
      <c r="W11" s="152"/>
      <c r="X11" s="152"/>
    </row>
    <row r="12" spans="1:24" s="1" customFormat="1" ht="14.25" customHeight="1" x14ac:dyDescent="0.2">
      <c r="A12" s="41" t="s">
        <v>89</v>
      </c>
      <c r="B12" s="128">
        <v>826699</v>
      </c>
      <c r="C12" s="42">
        <v>3075.67</v>
      </c>
      <c r="D12" s="43" t="s">
        <v>176</v>
      </c>
      <c r="E12" s="43" t="s">
        <v>143</v>
      </c>
      <c r="F12" s="136">
        <v>680906</v>
      </c>
      <c r="G12" s="44">
        <v>3508.18</v>
      </c>
      <c r="H12" s="45" t="s">
        <v>190</v>
      </c>
      <c r="I12" s="46" t="s">
        <v>118</v>
      </c>
      <c r="J12" s="40">
        <f t="shared" si="0"/>
        <v>46.020989111898203</v>
      </c>
      <c r="K12" s="77">
        <f t="shared" si="1"/>
        <v>71.553503348031327</v>
      </c>
      <c r="L12" s="112"/>
      <c r="M12" s="152"/>
      <c r="N12" s="152"/>
      <c r="O12" s="152"/>
      <c r="P12" s="171"/>
      <c r="Q12" s="171"/>
      <c r="R12" s="171"/>
      <c r="S12" s="171"/>
      <c r="T12" s="152"/>
      <c r="U12" s="152"/>
      <c r="V12" s="152"/>
      <c r="W12" s="152"/>
      <c r="X12" s="152"/>
    </row>
    <row r="13" spans="1:24" s="1" customFormat="1" ht="12" customHeight="1" x14ac:dyDescent="0.2">
      <c r="A13" s="47" t="s">
        <v>45</v>
      </c>
      <c r="B13" s="127">
        <v>97690</v>
      </c>
      <c r="C13" s="35">
        <v>2326.0100000000002</v>
      </c>
      <c r="D13" s="36" t="s">
        <v>177</v>
      </c>
      <c r="E13" s="36" t="s">
        <v>126</v>
      </c>
      <c r="F13" s="135">
        <v>92283</v>
      </c>
      <c r="G13" s="37">
        <v>2429.9899999999998</v>
      </c>
      <c r="H13" s="38" t="s">
        <v>191</v>
      </c>
      <c r="I13" s="39" t="s">
        <v>192</v>
      </c>
      <c r="J13" s="40">
        <f t="shared" si="0"/>
        <v>31.877082513446148</v>
      </c>
      <c r="K13" s="40">
        <f t="shared" si="1"/>
        <v>9.697626323554756</v>
      </c>
      <c r="L13" s="112"/>
      <c r="M13" s="152"/>
      <c r="N13" s="152"/>
      <c r="O13" s="152"/>
      <c r="P13" s="171"/>
      <c r="Q13" s="171"/>
      <c r="R13" s="171"/>
      <c r="S13" s="171"/>
      <c r="T13" s="152"/>
      <c r="U13" s="152"/>
      <c r="V13" s="152"/>
      <c r="W13" s="152"/>
      <c r="X13" s="152"/>
    </row>
    <row r="14" spans="1:24" s="1" customFormat="1" ht="12" customHeight="1" x14ac:dyDescent="0.2">
      <c r="A14" s="47" t="s">
        <v>46</v>
      </c>
      <c r="B14" s="127">
        <v>211290</v>
      </c>
      <c r="C14" s="35">
        <v>2310.1</v>
      </c>
      <c r="D14" s="36" t="s">
        <v>178</v>
      </c>
      <c r="E14" s="36" t="s">
        <v>143</v>
      </c>
      <c r="F14" s="135">
        <v>178415</v>
      </c>
      <c r="G14" s="37">
        <v>2608.5500000000002</v>
      </c>
      <c r="H14" s="38" t="s">
        <v>193</v>
      </c>
      <c r="I14" s="39" t="s">
        <v>194</v>
      </c>
      <c r="J14" s="170">
        <f t="shared" si="0"/>
        <v>34.219467401285584</v>
      </c>
      <c r="K14" s="40">
        <f t="shared" si="1"/>
        <v>18.748870328413918</v>
      </c>
      <c r="L14" s="112"/>
      <c r="M14" s="152"/>
      <c r="N14" s="152"/>
      <c r="O14" s="152"/>
      <c r="P14" s="171"/>
      <c r="Q14" s="171"/>
      <c r="R14" s="171"/>
      <c r="S14" s="171"/>
      <c r="T14" s="152"/>
      <c r="U14" s="152"/>
      <c r="V14" s="152"/>
      <c r="W14" s="152"/>
      <c r="X14" s="152"/>
    </row>
    <row r="15" spans="1:24" s="1" customFormat="1" x14ac:dyDescent="0.25">
      <c r="A15" s="49" t="s">
        <v>47</v>
      </c>
      <c r="B15" s="129">
        <v>1135679</v>
      </c>
      <c r="C15" s="50">
        <v>2868.75</v>
      </c>
      <c r="D15" s="51" t="s">
        <v>179</v>
      </c>
      <c r="E15" s="51" t="s">
        <v>135</v>
      </c>
      <c r="F15" s="129">
        <v>951604</v>
      </c>
      <c r="G15" s="50">
        <v>3234.95</v>
      </c>
      <c r="H15" s="51" t="s">
        <v>195</v>
      </c>
      <c r="I15" s="51" t="s">
        <v>196</v>
      </c>
      <c r="J15" s="52">
        <f t="shared" si="0"/>
        <v>42.436704709431979</v>
      </c>
      <c r="K15" s="52"/>
      <c r="L15" s="147">
        <v>31</v>
      </c>
      <c r="M15" s="152"/>
      <c r="N15" s="152"/>
      <c r="O15" s="172"/>
      <c r="P15" s="171"/>
      <c r="Q15" s="171"/>
      <c r="R15" s="171"/>
      <c r="S15" s="171"/>
      <c r="T15" s="152"/>
      <c r="U15" s="152"/>
      <c r="V15" s="152"/>
      <c r="W15" s="152"/>
      <c r="X15" s="152"/>
    </row>
    <row r="16" spans="1:24" s="1" customFormat="1" ht="12.75" customHeight="1" x14ac:dyDescent="0.2">
      <c r="A16" s="117" t="s">
        <v>90</v>
      </c>
      <c r="B16" s="130">
        <v>109478</v>
      </c>
      <c r="C16" s="19">
        <v>4411.1899999999996</v>
      </c>
      <c r="D16" s="20" t="s">
        <v>180</v>
      </c>
      <c r="E16" s="21" t="s">
        <v>121</v>
      </c>
      <c r="F16" s="130">
        <v>86887</v>
      </c>
      <c r="G16" s="19">
        <v>5279.19</v>
      </c>
      <c r="H16" s="20" t="s">
        <v>197</v>
      </c>
      <c r="I16" s="21" t="s">
        <v>132</v>
      </c>
      <c r="J16" s="22">
        <f>G16/C48*100</f>
        <v>69.253443526170784</v>
      </c>
      <c r="K16" s="22"/>
      <c r="L16" s="112"/>
      <c r="M16" s="152"/>
      <c r="N16" s="152"/>
      <c r="O16" s="152"/>
      <c r="P16" s="171"/>
      <c r="Q16" s="171"/>
      <c r="R16" s="171"/>
      <c r="S16" s="171"/>
      <c r="T16" s="152"/>
      <c r="U16" s="152"/>
      <c r="V16" s="152"/>
      <c r="W16" s="152"/>
      <c r="X16" s="152"/>
    </row>
    <row r="17" spans="1:26" s="1" customFormat="1" ht="12.75" customHeight="1" x14ac:dyDescent="0.2">
      <c r="A17" s="118" t="s">
        <v>61</v>
      </c>
      <c r="B17" s="131">
        <v>219188</v>
      </c>
      <c r="C17" s="23">
        <v>4000.48</v>
      </c>
      <c r="D17" s="24" t="s">
        <v>181</v>
      </c>
      <c r="E17" s="25" t="s">
        <v>110</v>
      </c>
      <c r="F17" s="131">
        <v>177503</v>
      </c>
      <c r="G17" s="23">
        <v>4641.46</v>
      </c>
      <c r="H17" s="24" t="s">
        <v>198</v>
      </c>
      <c r="I17" s="25" t="s">
        <v>122</v>
      </c>
      <c r="J17" s="26">
        <f>G17/C48*100</f>
        <v>60.887577069395249</v>
      </c>
      <c r="K17" s="26">
        <f>F17/F15*100</f>
        <v>18.653032143622767</v>
      </c>
      <c r="L17" s="112"/>
      <c r="M17" s="152"/>
      <c r="N17" s="152"/>
      <c r="O17" s="152"/>
      <c r="P17" s="171"/>
      <c r="Q17" s="171"/>
      <c r="R17" s="171"/>
      <c r="S17" s="171"/>
      <c r="T17" s="152"/>
      <c r="U17" s="152"/>
      <c r="V17" s="152"/>
      <c r="W17" s="152"/>
      <c r="X17" s="152"/>
    </row>
    <row r="18" spans="1:26" s="1" customFormat="1" ht="12.75" customHeight="1" x14ac:dyDescent="0.2">
      <c r="A18" s="53" t="s">
        <v>48</v>
      </c>
      <c r="B18" s="132">
        <v>279294</v>
      </c>
      <c r="C18" s="4">
        <v>1951.6</v>
      </c>
      <c r="D18" s="5" t="s">
        <v>182</v>
      </c>
      <c r="E18" s="6" t="s">
        <v>32</v>
      </c>
      <c r="F18" s="132">
        <v>238843</v>
      </c>
      <c r="G18" s="4">
        <v>2139.7509795137394</v>
      </c>
      <c r="H18" s="5" t="s">
        <v>199</v>
      </c>
      <c r="I18" s="6" t="s">
        <v>32</v>
      </c>
      <c r="J18" s="10">
        <f>G18/C48*100</f>
        <v>28.069670464564339</v>
      </c>
      <c r="K18" s="10">
        <f>F18/F15*100</f>
        <v>25.098990756659283</v>
      </c>
      <c r="L18" s="112"/>
      <c r="M18" s="152"/>
      <c r="N18" s="152"/>
      <c r="O18" s="152"/>
      <c r="P18" s="171"/>
      <c r="Q18" s="171"/>
      <c r="R18" s="171"/>
      <c r="S18" s="171"/>
      <c r="T18" s="152"/>
      <c r="U18" s="152"/>
      <c r="V18" s="152"/>
      <c r="W18" s="152"/>
      <c r="X18" s="152"/>
    </row>
    <row r="19" spans="1:26" s="1" customFormat="1" ht="23.25" customHeight="1" x14ac:dyDescent="0.2">
      <c r="A19" s="54" t="s">
        <v>50</v>
      </c>
      <c r="B19" s="133">
        <v>1741</v>
      </c>
      <c r="C19" s="7">
        <v>8046.95</v>
      </c>
      <c r="D19" s="9" t="s">
        <v>183</v>
      </c>
      <c r="E19" s="8" t="s">
        <v>32</v>
      </c>
      <c r="F19" s="133">
        <v>1594</v>
      </c>
      <c r="G19" s="7">
        <v>8443.1</v>
      </c>
      <c r="H19" s="9" t="s">
        <v>200</v>
      </c>
      <c r="I19" s="8" t="s">
        <v>32</v>
      </c>
      <c r="J19" s="11">
        <f>G19/C48*100</f>
        <v>110.75823166732258</v>
      </c>
      <c r="K19" s="11">
        <f>F19/F15*100</f>
        <v>0.16750665192664177</v>
      </c>
      <c r="L19" s="112"/>
      <c r="M19" s="152"/>
      <c r="N19" s="152"/>
      <c r="O19" s="152"/>
      <c r="P19" s="171"/>
      <c r="Q19" s="171"/>
      <c r="R19" s="152"/>
      <c r="S19" s="152"/>
      <c r="T19" s="152"/>
      <c r="U19" s="152"/>
      <c r="V19" s="152"/>
      <c r="W19" s="152"/>
      <c r="X19" s="152"/>
    </row>
    <row r="20" spans="1:26" ht="25.5" customHeight="1" x14ac:dyDescent="0.25">
      <c r="A20" s="187" t="s">
        <v>114</v>
      </c>
      <c r="B20" s="187"/>
      <c r="C20" s="187"/>
      <c r="D20" s="187"/>
      <c r="E20" s="187"/>
      <c r="F20" s="187"/>
      <c r="G20" s="187"/>
      <c r="H20" s="187"/>
      <c r="I20" s="187"/>
      <c r="J20" s="187"/>
      <c r="K20" s="187"/>
      <c r="L20" s="149"/>
    </row>
    <row r="21" spans="1:26" s="1" customFormat="1" ht="15.75" customHeight="1" x14ac:dyDescent="0.2">
      <c r="A21" s="192" t="s">
        <v>54</v>
      </c>
      <c r="B21" s="189" t="s">
        <v>33</v>
      </c>
      <c r="C21" s="189" t="s">
        <v>38</v>
      </c>
      <c r="D21" s="189" t="s">
        <v>34</v>
      </c>
      <c r="E21" s="190" t="s">
        <v>35</v>
      </c>
      <c r="F21" s="186" t="s">
        <v>55</v>
      </c>
      <c r="G21" s="186"/>
      <c r="H21" s="186"/>
      <c r="I21" s="186"/>
      <c r="J21" s="186"/>
      <c r="K21" s="186"/>
      <c r="L21" s="112"/>
      <c r="M21" s="152"/>
      <c r="N21" s="152"/>
      <c r="O21" s="152"/>
      <c r="P21" s="152"/>
      <c r="Q21" s="152"/>
      <c r="R21" s="152"/>
      <c r="S21" s="152"/>
      <c r="T21" s="152"/>
      <c r="U21" s="152"/>
      <c r="V21" s="152"/>
      <c r="W21" s="152"/>
      <c r="X21" s="152"/>
    </row>
    <row r="22" spans="1:26" s="1" customFormat="1" ht="63" customHeight="1" x14ac:dyDescent="0.2">
      <c r="A22" s="192"/>
      <c r="B22" s="189"/>
      <c r="C22" s="189"/>
      <c r="D22" s="189"/>
      <c r="E22" s="191"/>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96" t="s">
        <v>111</v>
      </c>
      <c r="B23" s="196"/>
      <c r="C23" s="196"/>
      <c r="D23" s="196"/>
      <c r="E23" s="196"/>
      <c r="F23" s="196"/>
      <c r="G23" s="196"/>
      <c r="H23" s="196"/>
      <c r="I23" s="196"/>
      <c r="J23" s="196"/>
      <c r="K23" s="196"/>
      <c r="L23" s="112"/>
      <c r="M23" s="152"/>
      <c r="N23" s="152"/>
      <c r="O23" s="152"/>
      <c r="P23" s="152"/>
      <c r="Q23" s="152"/>
      <c r="R23" s="152"/>
      <c r="S23" s="152"/>
      <c r="T23" s="152"/>
      <c r="U23" s="152"/>
      <c r="V23" s="152"/>
      <c r="W23" s="152"/>
      <c r="X23" s="152"/>
    </row>
    <row r="24" spans="1:26" s="1" customFormat="1" ht="12" customHeight="1" x14ac:dyDescent="0.2">
      <c r="A24" s="27" t="s">
        <v>42</v>
      </c>
      <c r="B24" s="126">
        <v>19074</v>
      </c>
      <c r="C24" s="28">
        <v>2911.34</v>
      </c>
      <c r="D24" s="29" t="s">
        <v>201</v>
      </c>
      <c r="E24" s="29" t="s">
        <v>127</v>
      </c>
      <c r="F24" s="134">
        <v>14538</v>
      </c>
      <c r="G24" s="30">
        <v>3564.93</v>
      </c>
      <c r="H24" s="31" t="s">
        <v>212</v>
      </c>
      <c r="I24" s="32" t="s">
        <v>134</v>
      </c>
      <c r="J24" s="33">
        <f t="shared" ref="J24:J32" si="2">G24/$C$48*100</f>
        <v>46.765446674537579</v>
      </c>
      <c r="K24" s="33">
        <f>F24/$F$32*100</f>
        <v>43.19843109288643</v>
      </c>
      <c r="L24" s="112"/>
      <c r="M24" s="152"/>
      <c r="N24" s="152"/>
      <c r="O24" s="152"/>
      <c r="P24" s="152"/>
      <c r="Q24" s="152"/>
      <c r="R24" s="152"/>
      <c r="S24" s="152"/>
      <c r="T24" s="152"/>
      <c r="U24" s="152"/>
      <c r="V24" s="152"/>
      <c r="W24" s="152"/>
      <c r="X24" s="152"/>
    </row>
    <row r="25" spans="1:26" s="1" customFormat="1" ht="12" customHeight="1" x14ac:dyDescent="0.2">
      <c r="A25" s="34" t="s">
        <v>43</v>
      </c>
      <c r="B25" s="127">
        <v>5080</v>
      </c>
      <c r="C25" s="35">
        <v>3793.91</v>
      </c>
      <c r="D25" s="36" t="s">
        <v>202</v>
      </c>
      <c r="E25" s="36" t="s">
        <v>128</v>
      </c>
      <c r="F25" s="135">
        <v>4604</v>
      </c>
      <c r="G25" s="37">
        <v>3931.4</v>
      </c>
      <c r="H25" s="38" t="s">
        <v>213</v>
      </c>
      <c r="I25" s="39" t="s">
        <v>128</v>
      </c>
      <c r="J25" s="40">
        <f t="shared" si="2"/>
        <v>51.57287157287157</v>
      </c>
      <c r="K25" s="40">
        <f>F25/$F$32*100</f>
        <v>13.680394603910381</v>
      </c>
      <c r="L25" s="112"/>
      <c r="M25" s="152"/>
      <c r="N25" s="152"/>
      <c r="O25" s="152"/>
      <c r="P25" s="152"/>
      <c r="Q25" s="152"/>
      <c r="R25" s="152"/>
      <c r="S25" s="152"/>
      <c r="T25" s="152"/>
      <c r="U25" s="152"/>
      <c r="V25" s="152"/>
      <c r="W25" s="152"/>
      <c r="X25" s="152"/>
    </row>
    <row r="26" spans="1:26" s="1" customFormat="1" ht="12" customHeight="1" x14ac:dyDescent="0.2">
      <c r="A26" s="41" t="s">
        <v>88</v>
      </c>
      <c r="B26" s="128">
        <v>24154</v>
      </c>
      <c r="C26" s="42">
        <v>3096.96</v>
      </c>
      <c r="D26" s="43" t="s">
        <v>203</v>
      </c>
      <c r="E26" s="43" t="s">
        <v>123</v>
      </c>
      <c r="F26" s="136">
        <v>19142</v>
      </c>
      <c r="G26" s="44">
        <v>3653.07</v>
      </c>
      <c r="H26" s="45" t="s">
        <v>214</v>
      </c>
      <c r="I26" s="46" t="s">
        <v>124</v>
      </c>
      <c r="J26" s="77">
        <f t="shared" si="2"/>
        <v>47.921684376229834</v>
      </c>
      <c r="K26" s="77">
        <f t="shared" ref="K26:K31" si="3">F26/$F$32*100</f>
        <v>56.878825696796817</v>
      </c>
      <c r="L26" s="112"/>
      <c r="M26" s="152"/>
      <c r="N26" s="152"/>
      <c r="O26" s="152"/>
      <c r="P26" s="152"/>
      <c r="Q26" s="152"/>
      <c r="R26" s="152"/>
      <c r="S26" s="152"/>
      <c r="T26" s="152"/>
      <c r="U26" s="152"/>
      <c r="V26" s="152"/>
      <c r="W26" s="152"/>
      <c r="X26" s="152"/>
    </row>
    <row r="27" spans="1:26" s="1" customFormat="1" ht="12" customHeight="1" x14ac:dyDescent="0.2">
      <c r="A27" s="47" t="s">
        <v>44</v>
      </c>
      <c r="B27" s="127">
        <v>5741</v>
      </c>
      <c r="C27" s="35">
        <v>3106.8</v>
      </c>
      <c r="D27" s="36" t="s">
        <v>204</v>
      </c>
      <c r="E27" s="36" t="s">
        <v>144</v>
      </c>
      <c r="F27" s="135">
        <v>5072</v>
      </c>
      <c r="G27" s="37">
        <v>3333.67</v>
      </c>
      <c r="H27" s="38" t="s">
        <v>215</v>
      </c>
      <c r="I27" s="39" t="s">
        <v>125</v>
      </c>
      <c r="J27" s="40">
        <f t="shared" si="2"/>
        <v>43.731732913551099</v>
      </c>
      <c r="K27" s="40">
        <f t="shared" si="3"/>
        <v>15.071016818208832</v>
      </c>
      <c r="L27" s="112"/>
      <c r="M27" s="152"/>
      <c r="N27" s="152"/>
      <c r="O27" s="152"/>
      <c r="P27" s="152" t="s">
        <v>1</v>
      </c>
      <c r="Q27" s="152"/>
      <c r="R27" s="152"/>
      <c r="S27" s="152"/>
      <c r="T27" s="152"/>
      <c r="U27" s="152"/>
      <c r="V27" s="152"/>
      <c r="W27" s="152"/>
      <c r="X27" s="152"/>
    </row>
    <row r="28" spans="1:26" s="1" customFormat="1" ht="12" customHeight="1" x14ac:dyDescent="0.2">
      <c r="A28" s="48" t="s">
        <v>52</v>
      </c>
      <c r="B28" s="127">
        <v>18</v>
      </c>
      <c r="C28" s="35">
        <v>3429.37</v>
      </c>
      <c r="D28" s="36" t="s">
        <v>205</v>
      </c>
      <c r="E28" s="36" t="s">
        <v>206</v>
      </c>
      <c r="F28" s="135">
        <v>18</v>
      </c>
      <c r="G28" s="37">
        <v>3429.37</v>
      </c>
      <c r="H28" s="38" t="s">
        <v>205</v>
      </c>
      <c r="I28" s="39" t="s">
        <v>206</v>
      </c>
      <c r="J28" s="40">
        <f t="shared" si="2"/>
        <v>44.987144168962352</v>
      </c>
      <c r="K28" s="40">
        <f t="shared" si="3"/>
        <v>5.3485469780709574E-2</v>
      </c>
      <c r="L28" s="112"/>
      <c r="M28" s="152"/>
      <c r="N28" s="152"/>
      <c r="O28" s="152"/>
      <c r="P28" s="152"/>
      <c r="Q28" s="152"/>
      <c r="R28" s="152"/>
      <c r="S28" s="152"/>
      <c r="T28" s="152"/>
      <c r="U28" s="152"/>
      <c r="V28" s="152"/>
      <c r="W28" s="152"/>
      <c r="X28" s="152"/>
    </row>
    <row r="29" spans="1:26" s="1" customFormat="1" ht="12" customHeight="1" x14ac:dyDescent="0.2">
      <c r="A29" s="41" t="s">
        <v>89</v>
      </c>
      <c r="B29" s="128">
        <v>29913</v>
      </c>
      <c r="C29" s="42">
        <v>3099.05</v>
      </c>
      <c r="D29" s="43" t="s">
        <v>207</v>
      </c>
      <c r="E29" s="43" t="s">
        <v>129</v>
      </c>
      <c r="F29" s="136">
        <v>24232</v>
      </c>
      <c r="G29" s="44">
        <v>3586.05</v>
      </c>
      <c r="H29" s="45" t="s">
        <v>216</v>
      </c>
      <c r="I29" s="46" t="s">
        <v>126</v>
      </c>
      <c r="J29" s="77">
        <f t="shared" si="2"/>
        <v>47.04250295159386</v>
      </c>
      <c r="K29" s="77">
        <f t="shared" si="3"/>
        <v>72.003327984786353</v>
      </c>
      <c r="L29" s="112"/>
      <c r="M29" s="152"/>
      <c r="N29" s="195"/>
      <c r="O29" s="195"/>
      <c r="P29" s="195"/>
      <c r="Q29" s="195"/>
      <c r="R29" s="195"/>
      <c r="S29" s="195"/>
      <c r="T29" s="195"/>
      <c r="U29" s="195"/>
      <c r="V29" s="195"/>
      <c r="W29" s="195"/>
      <c r="X29" s="195"/>
      <c r="Y29" s="195"/>
      <c r="Z29" s="195"/>
    </row>
    <row r="30" spans="1:26" s="1" customFormat="1" ht="12" customHeight="1" x14ac:dyDescent="0.2">
      <c r="A30" s="47" t="s">
        <v>45</v>
      </c>
      <c r="B30" s="127">
        <v>1655</v>
      </c>
      <c r="C30" s="35">
        <v>2227.37</v>
      </c>
      <c r="D30" s="36" t="s">
        <v>208</v>
      </c>
      <c r="E30" s="36" t="s">
        <v>209</v>
      </c>
      <c r="F30" s="135">
        <v>1435</v>
      </c>
      <c r="G30" s="37">
        <v>2468.11</v>
      </c>
      <c r="H30" s="38" t="s">
        <v>217</v>
      </c>
      <c r="I30" s="39" t="s">
        <v>218</v>
      </c>
      <c r="J30" s="40">
        <f t="shared" si="2"/>
        <v>32.377148104420833</v>
      </c>
      <c r="K30" s="40">
        <f t="shared" si="3"/>
        <v>4.2639805075176795</v>
      </c>
      <c r="L30" s="112"/>
      <c r="M30" s="152"/>
      <c r="N30" s="152"/>
      <c r="O30" s="152"/>
      <c r="P30" s="152"/>
      <c r="Q30" s="152"/>
      <c r="R30" s="152"/>
      <c r="S30" s="152"/>
      <c r="T30" s="152"/>
      <c r="U30" s="152"/>
      <c r="V30" s="152"/>
      <c r="W30" s="152"/>
      <c r="X30" s="152"/>
    </row>
    <row r="31" spans="1:26" s="1" customFormat="1" ht="12" customHeight="1" x14ac:dyDescent="0.2">
      <c r="A31" s="47" t="s">
        <v>46</v>
      </c>
      <c r="B31" s="127">
        <v>9789</v>
      </c>
      <c r="C31" s="35">
        <v>2398.36</v>
      </c>
      <c r="D31" s="36" t="s">
        <v>210</v>
      </c>
      <c r="E31" s="36" t="s">
        <v>145</v>
      </c>
      <c r="F31" s="135">
        <v>7987</v>
      </c>
      <c r="G31" s="37">
        <v>2776.69</v>
      </c>
      <c r="H31" s="38" t="s">
        <v>219</v>
      </c>
      <c r="I31" s="39" t="s">
        <v>220</v>
      </c>
      <c r="J31" s="40">
        <f t="shared" si="2"/>
        <v>36.425160697887968</v>
      </c>
      <c r="K31" s="40">
        <f t="shared" si="3"/>
        <v>23.732691507695964</v>
      </c>
      <c r="L31" s="112"/>
      <c r="M31" s="152"/>
      <c r="N31" s="152"/>
      <c r="O31" s="152"/>
      <c r="P31" s="152"/>
      <c r="Q31" s="152"/>
      <c r="R31" s="152"/>
      <c r="S31" s="152"/>
      <c r="T31" s="152"/>
      <c r="U31" s="152"/>
      <c r="V31" s="152"/>
      <c r="W31" s="152"/>
      <c r="X31" s="152"/>
    </row>
    <row r="32" spans="1:26" s="1" customFormat="1" ht="15" customHeight="1" x14ac:dyDescent="0.2">
      <c r="A32" s="49" t="s">
        <v>47</v>
      </c>
      <c r="B32" s="129">
        <v>41357</v>
      </c>
      <c r="C32" s="50">
        <v>2898.317722271925</v>
      </c>
      <c r="D32" s="51" t="s">
        <v>211</v>
      </c>
      <c r="E32" s="51" t="s">
        <v>129</v>
      </c>
      <c r="F32" s="129">
        <v>33654</v>
      </c>
      <c r="G32" s="50">
        <v>3346.2983443275689</v>
      </c>
      <c r="H32" s="51" t="s">
        <v>221</v>
      </c>
      <c r="I32" s="51" t="s">
        <v>131</v>
      </c>
      <c r="J32" s="52">
        <f t="shared" si="2"/>
        <v>43.897393996163828</v>
      </c>
      <c r="K32" s="52"/>
      <c r="L32" s="147">
        <v>32</v>
      </c>
      <c r="M32" s="152"/>
      <c r="N32" s="152"/>
      <c r="O32" s="152"/>
      <c r="P32" s="152"/>
      <c r="Q32" s="152"/>
      <c r="R32" s="152"/>
      <c r="S32" s="152"/>
      <c r="T32" s="152"/>
      <c r="U32" s="152"/>
      <c r="V32" s="152"/>
      <c r="W32" s="152"/>
      <c r="X32" s="152"/>
    </row>
    <row r="33" spans="1:24" s="3" customFormat="1" ht="25.5" customHeight="1" x14ac:dyDescent="0.2">
      <c r="A33" s="194" t="s">
        <v>91</v>
      </c>
      <c r="B33" s="194"/>
      <c r="C33" s="194"/>
      <c r="D33" s="194"/>
      <c r="E33" s="194"/>
      <c r="F33" s="194"/>
      <c r="G33" s="194"/>
      <c r="H33" s="194"/>
      <c r="I33" s="194"/>
      <c r="J33" s="194"/>
      <c r="K33" s="194"/>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97" t="s">
        <v>53</v>
      </c>
      <c r="B35" s="189" t="s">
        <v>33</v>
      </c>
      <c r="C35" s="189" t="s">
        <v>38</v>
      </c>
      <c r="D35" s="193" t="s">
        <v>56</v>
      </c>
      <c r="E35" s="16"/>
      <c r="F35" s="17"/>
      <c r="L35" s="112"/>
      <c r="M35" s="152"/>
      <c r="N35" s="152"/>
      <c r="O35" s="152"/>
      <c r="P35" s="152"/>
      <c r="Q35" s="152"/>
      <c r="R35" s="152"/>
      <c r="S35" s="152"/>
      <c r="T35" s="152"/>
      <c r="U35" s="152"/>
      <c r="V35" s="152"/>
      <c r="W35" s="152"/>
      <c r="X35" s="152"/>
    </row>
    <row r="36" spans="1:24" s="1" customFormat="1" ht="51.75" customHeight="1" x14ac:dyDescent="0.2">
      <c r="A36" s="198"/>
      <c r="B36" s="189"/>
      <c r="C36" s="189"/>
      <c r="D36" s="193"/>
      <c r="E36" s="16"/>
      <c r="F36" s="17"/>
      <c r="L36" s="112"/>
      <c r="M36" s="152"/>
      <c r="N36" s="152"/>
      <c r="O36" s="152"/>
      <c r="P36" s="152"/>
      <c r="Q36" s="152"/>
      <c r="R36" s="152"/>
      <c r="S36" s="152"/>
      <c r="T36" s="152"/>
      <c r="U36" s="152"/>
      <c r="V36" s="152"/>
      <c r="W36" s="152"/>
      <c r="X36" s="152"/>
    </row>
    <row r="37" spans="1:24" s="1" customFormat="1" ht="33.75" customHeight="1" x14ac:dyDescent="0.2">
      <c r="A37" s="173" t="s">
        <v>112</v>
      </c>
      <c r="B37" s="173"/>
      <c r="C37" s="173"/>
      <c r="D37" s="173"/>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29223</v>
      </c>
      <c r="C38" s="56">
        <v>2826.73</v>
      </c>
      <c r="D38" s="57" t="s">
        <v>222</v>
      </c>
      <c r="L38" s="112"/>
      <c r="M38" s="152"/>
      <c r="N38" s="152"/>
      <c r="O38" s="152"/>
      <c r="P38" s="152"/>
      <c r="Q38" s="152"/>
      <c r="R38" s="152"/>
      <c r="S38" s="152"/>
      <c r="T38" s="152"/>
      <c r="U38" s="152"/>
      <c r="V38" s="152"/>
      <c r="W38" s="152"/>
      <c r="X38" s="152"/>
    </row>
    <row r="39" spans="1:24" s="1" customFormat="1" ht="14.25" customHeight="1" x14ac:dyDescent="0.2">
      <c r="A39" s="58" t="s">
        <v>57</v>
      </c>
      <c r="B39" s="138">
        <v>3734</v>
      </c>
      <c r="C39" s="59">
        <v>2506.4699999999998</v>
      </c>
      <c r="D39" s="60" t="s">
        <v>146</v>
      </c>
      <c r="L39" s="112"/>
      <c r="M39" s="152"/>
      <c r="N39" s="152"/>
      <c r="O39" s="152"/>
      <c r="P39" s="152"/>
      <c r="Q39" s="152"/>
      <c r="R39" s="152"/>
      <c r="S39" s="152"/>
      <c r="T39" s="152"/>
      <c r="U39" s="152"/>
      <c r="V39" s="152"/>
      <c r="W39" s="152"/>
      <c r="X39" s="152"/>
    </row>
    <row r="40" spans="1:24" s="1" customFormat="1" ht="14.25" customHeight="1" x14ac:dyDescent="0.2">
      <c r="A40" s="58" t="s">
        <v>58</v>
      </c>
      <c r="B40" s="138">
        <v>10793</v>
      </c>
      <c r="C40" s="59">
        <v>2453.87</v>
      </c>
      <c r="D40" s="60" t="s">
        <v>147</v>
      </c>
      <c r="L40" s="112"/>
      <c r="M40" s="152"/>
      <c r="N40" s="152"/>
      <c r="O40" s="152"/>
      <c r="P40" s="152"/>
      <c r="Q40" s="152"/>
      <c r="R40" s="152"/>
      <c r="S40" s="152"/>
      <c r="T40" s="152"/>
      <c r="U40" s="152"/>
      <c r="V40" s="152"/>
      <c r="W40" s="152"/>
      <c r="X40" s="152"/>
    </row>
    <row r="41" spans="1:24" s="1" customFormat="1" ht="20.25" customHeight="1" x14ac:dyDescent="0.2">
      <c r="A41" s="61" t="s">
        <v>59</v>
      </c>
      <c r="B41" s="139">
        <v>43750</v>
      </c>
      <c r="C41" s="62">
        <v>2707.4127698285715</v>
      </c>
      <c r="D41" s="63" t="s">
        <v>1</v>
      </c>
      <c r="L41" s="112"/>
      <c r="M41" s="152"/>
      <c r="N41" s="152"/>
      <c r="O41" s="152"/>
      <c r="P41" s="152"/>
      <c r="Q41" s="152"/>
      <c r="R41" s="152"/>
      <c r="S41" s="152"/>
      <c r="T41" s="152"/>
      <c r="U41" s="152"/>
      <c r="V41" s="152"/>
      <c r="W41" s="152"/>
      <c r="X41" s="152"/>
    </row>
    <row r="42" spans="1:24" s="1" customFormat="1" ht="27.75" customHeight="1" x14ac:dyDescent="0.2">
      <c r="A42" s="174" t="s">
        <v>92</v>
      </c>
      <c r="B42" s="174"/>
      <c r="C42" s="174"/>
      <c r="D42" s="174"/>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75" t="s">
        <v>223</v>
      </c>
      <c r="B45" s="176"/>
      <c r="C45" s="180">
        <v>1620791</v>
      </c>
      <c r="D45" s="180"/>
      <c r="L45" s="150"/>
      <c r="M45" s="154"/>
      <c r="N45" s="154"/>
      <c r="O45" s="154"/>
      <c r="P45" s="154"/>
      <c r="Q45" s="154"/>
      <c r="R45" s="154"/>
      <c r="S45" s="154"/>
      <c r="T45" s="154"/>
      <c r="U45" s="154"/>
      <c r="V45" s="154"/>
      <c r="W45" s="154"/>
      <c r="X45" s="154"/>
    </row>
    <row r="46" spans="1:24" s="64" customFormat="1" ht="20.25" customHeight="1" x14ac:dyDescent="0.25">
      <c r="A46" s="177" t="s">
        <v>224</v>
      </c>
      <c r="B46" s="178"/>
      <c r="C46" s="180">
        <v>1229791</v>
      </c>
      <c r="D46" s="180"/>
      <c r="L46" s="150"/>
      <c r="M46" s="154"/>
      <c r="N46" s="154"/>
      <c r="O46" s="154"/>
      <c r="P46" s="154"/>
      <c r="Q46" s="154"/>
      <c r="R46" s="154"/>
      <c r="S46" s="154"/>
      <c r="T46" s="154"/>
      <c r="U46" s="154"/>
      <c r="V46" s="154"/>
      <c r="W46" s="154"/>
      <c r="X46" s="154"/>
    </row>
    <row r="47" spans="1:24" s="64" customFormat="1" ht="20.25" customHeight="1" x14ac:dyDescent="0.25">
      <c r="A47" s="175" t="s">
        <v>60</v>
      </c>
      <c r="B47" s="176"/>
      <c r="C47" s="179" t="s">
        <v>397</v>
      </c>
      <c r="D47" s="179"/>
      <c r="L47" s="150"/>
      <c r="M47" s="154"/>
      <c r="N47" s="154"/>
      <c r="O47" s="154"/>
      <c r="P47" s="154"/>
      <c r="Q47" s="154"/>
      <c r="R47" s="154"/>
      <c r="S47" s="154"/>
      <c r="T47" s="154"/>
      <c r="U47" s="154"/>
      <c r="V47" s="154"/>
      <c r="W47" s="154"/>
      <c r="X47" s="154"/>
    </row>
    <row r="48" spans="1:24" s="64" customFormat="1" ht="27" customHeight="1" x14ac:dyDescent="0.25">
      <c r="A48" s="183" t="s">
        <v>225</v>
      </c>
      <c r="B48" s="184"/>
      <c r="C48" s="182">
        <v>7623</v>
      </c>
      <c r="D48" s="182"/>
      <c r="L48" s="150"/>
      <c r="M48" s="154"/>
      <c r="N48" s="154"/>
      <c r="O48" s="154"/>
      <c r="P48" s="154"/>
      <c r="Q48" s="154"/>
      <c r="R48" s="154"/>
      <c r="S48" s="154"/>
      <c r="T48" s="154"/>
      <c r="U48" s="154"/>
      <c r="V48" s="154"/>
      <c r="W48" s="154"/>
      <c r="X48" s="154"/>
    </row>
    <row r="49" spans="1:24" s="64" customFormat="1" ht="20.25" customHeight="1" x14ac:dyDescent="0.25">
      <c r="A49" s="175" t="s">
        <v>137</v>
      </c>
      <c r="B49" s="176"/>
      <c r="C49" s="181">
        <v>77.650000000000006</v>
      </c>
      <c r="D49" s="181"/>
      <c r="L49" s="150"/>
      <c r="M49" s="154"/>
      <c r="N49" s="154"/>
      <c r="O49" s="154"/>
      <c r="P49" s="154"/>
      <c r="Q49" s="154"/>
      <c r="R49" s="154"/>
      <c r="S49" s="154"/>
      <c r="T49" s="154"/>
      <c r="U49" s="154"/>
      <c r="V49" s="154"/>
      <c r="W49" s="154"/>
      <c r="X49" s="154"/>
    </row>
    <row r="50" spans="1:24" s="64" customFormat="1" ht="20.25" customHeight="1" x14ac:dyDescent="0.25">
      <c r="A50" s="175" t="s">
        <v>139</v>
      </c>
      <c r="B50" s="176"/>
      <c r="C50" s="181">
        <f>C49</f>
        <v>77.650000000000006</v>
      </c>
      <c r="D50" s="181"/>
      <c r="L50" s="150"/>
      <c r="M50" s="154"/>
      <c r="N50" s="154"/>
      <c r="O50" s="154"/>
      <c r="P50" s="154"/>
      <c r="Q50" s="154"/>
      <c r="R50" s="154"/>
      <c r="S50" s="154"/>
      <c r="T50" s="154"/>
      <c r="U50" s="154"/>
      <c r="V50" s="154"/>
      <c r="W50" s="154"/>
      <c r="X50" s="154"/>
    </row>
    <row r="51" spans="1:24" s="64" customFormat="1" ht="20.25" customHeight="1" x14ac:dyDescent="0.25">
      <c r="A51" s="175" t="s">
        <v>115</v>
      </c>
      <c r="B51" s="176"/>
      <c r="C51" s="181">
        <v>45.26</v>
      </c>
      <c r="D51" s="181"/>
      <c r="L51" s="150"/>
      <c r="M51" s="154"/>
      <c r="N51" s="154"/>
      <c r="O51" s="154"/>
      <c r="P51" s="154"/>
      <c r="Q51" s="154"/>
      <c r="R51" s="154"/>
      <c r="S51" s="154"/>
      <c r="T51" s="154"/>
      <c r="U51" s="154"/>
      <c r="V51" s="154"/>
      <c r="W51" s="154"/>
      <c r="X51" s="154"/>
    </row>
    <row r="52" spans="1:24" s="1" customFormat="1" ht="31.5" customHeight="1" x14ac:dyDescent="0.2">
      <c r="A52" s="183" t="s">
        <v>116</v>
      </c>
      <c r="B52" s="184"/>
      <c r="C52" s="181">
        <v>47.22</v>
      </c>
      <c r="D52" s="18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200" t="s">
        <v>72</v>
      </c>
      <c r="B1" s="200"/>
      <c r="C1" s="200"/>
      <c r="D1" s="200"/>
      <c r="E1" s="200"/>
      <c r="F1" s="200"/>
      <c r="G1" s="200"/>
      <c r="H1" s="200"/>
      <c r="I1" s="200"/>
      <c r="J1" s="200"/>
      <c r="K1" s="200"/>
      <c r="L1" s="200"/>
      <c r="M1" s="200"/>
    </row>
    <row r="2" spans="1:16" ht="11.25" customHeight="1" x14ac:dyDescent="0.25">
      <c r="A2" s="65"/>
      <c r="B2" s="65"/>
      <c r="C2" s="65"/>
      <c r="D2" s="18"/>
      <c r="E2" s="65"/>
      <c r="F2" s="65"/>
      <c r="G2" s="18"/>
      <c r="H2" s="65"/>
      <c r="I2" s="206" t="s">
        <v>226</v>
      </c>
      <c r="J2" s="206"/>
      <c r="K2" s="206"/>
      <c r="L2" s="206"/>
      <c r="M2" s="206"/>
    </row>
    <row r="3" spans="1:16" ht="30.75" customHeight="1" x14ac:dyDescent="0.25">
      <c r="A3" s="201" t="s">
        <v>62</v>
      </c>
      <c r="B3" s="203" t="s">
        <v>63</v>
      </c>
      <c r="C3" s="204"/>
      <c r="D3" s="205"/>
      <c r="E3" s="203" t="s">
        <v>64</v>
      </c>
      <c r="F3" s="204"/>
      <c r="G3" s="205"/>
      <c r="H3" s="203" t="s">
        <v>65</v>
      </c>
      <c r="I3" s="204"/>
      <c r="J3" s="205"/>
      <c r="K3" s="203" t="s">
        <v>66</v>
      </c>
      <c r="L3" s="204"/>
      <c r="M3" s="205"/>
    </row>
    <row r="4" spans="1:16" ht="35.25" customHeight="1" x14ac:dyDescent="0.25">
      <c r="A4" s="202"/>
      <c r="B4" s="13" t="s">
        <v>68</v>
      </c>
      <c r="C4" s="14" t="s">
        <v>69</v>
      </c>
      <c r="D4" s="15" t="s">
        <v>70</v>
      </c>
      <c r="E4" s="13" t="s">
        <v>71</v>
      </c>
      <c r="F4" s="14" t="s">
        <v>69</v>
      </c>
      <c r="G4" s="15" t="s">
        <v>70</v>
      </c>
      <c r="H4" s="13" t="s">
        <v>71</v>
      </c>
      <c r="I4" s="14" t="s">
        <v>69</v>
      </c>
      <c r="J4" s="15" t="s">
        <v>70</v>
      </c>
      <c r="K4" s="13" t="s">
        <v>71</v>
      </c>
      <c r="L4" s="14" t="s">
        <v>69</v>
      </c>
      <c r="M4" s="15" t="s">
        <v>70</v>
      </c>
    </row>
    <row r="5" spans="1:16" ht="12.75" customHeight="1" x14ac:dyDescent="0.25">
      <c r="A5" s="66" t="s">
        <v>67</v>
      </c>
      <c r="B5" s="67">
        <v>2638</v>
      </c>
      <c r="C5" s="68">
        <v>338.07</v>
      </c>
      <c r="D5" s="69" t="s">
        <v>227</v>
      </c>
      <c r="E5" s="67">
        <v>886</v>
      </c>
      <c r="F5" s="68">
        <v>319.01</v>
      </c>
      <c r="G5" s="69" t="s">
        <v>228</v>
      </c>
      <c r="H5" s="67">
        <v>1282</v>
      </c>
      <c r="I5" s="68">
        <v>358.12</v>
      </c>
      <c r="J5" s="69" t="s">
        <v>148</v>
      </c>
      <c r="K5" s="67">
        <v>470</v>
      </c>
      <c r="L5" s="70">
        <v>319.29000000000002</v>
      </c>
      <c r="M5" s="69" t="s">
        <v>229</v>
      </c>
    </row>
    <row r="6" spans="1:16" ht="12.75" customHeight="1" x14ac:dyDescent="0.25">
      <c r="A6" s="66" t="s">
        <v>2</v>
      </c>
      <c r="B6" s="67">
        <v>14405</v>
      </c>
      <c r="C6" s="68">
        <v>832.46</v>
      </c>
      <c r="D6" s="69" t="s">
        <v>149</v>
      </c>
      <c r="E6" s="67">
        <v>5566</v>
      </c>
      <c r="F6" s="68">
        <v>846.19</v>
      </c>
      <c r="G6" s="69" t="s">
        <v>230</v>
      </c>
      <c r="H6" s="67">
        <v>2553</v>
      </c>
      <c r="I6" s="68">
        <v>808.98</v>
      </c>
      <c r="J6" s="69" t="s">
        <v>231</v>
      </c>
      <c r="K6" s="67">
        <v>6286</v>
      </c>
      <c r="L6" s="70">
        <v>829.83</v>
      </c>
      <c r="M6" s="69" t="s">
        <v>232</v>
      </c>
    </row>
    <row r="7" spans="1:16" ht="12.75" customHeight="1" x14ac:dyDescent="0.25">
      <c r="A7" s="66" t="s">
        <v>3</v>
      </c>
      <c r="B7" s="67">
        <v>69445</v>
      </c>
      <c r="C7" s="68">
        <v>1282.82</v>
      </c>
      <c r="D7" s="69" t="s">
        <v>233</v>
      </c>
      <c r="E7" s="67">
        <v>35553</v>
      </c>
      <c r="F7" s="68">
        <v>1298.97</v>
      </c>
      <c r="G7" s="69" t="s">
        <v>234</v>
      </c>
      <c r="H7" s="67">
        <v>8518</v>
      </c>
      <c r="I7" s="68">
        <v>1300.23</v>
      </c>
      <c r="J7" s="69" t="s">
        <v>235</v>
      </c>
      <c r="K7" s="67">
        <v>25374</v>
      </c>
      <c r="L7" s="70">
        <v>1254.3599999999999</v>
      </c>
      <c r="M7" s="69" t="s">
        <v>236</v>
      </c>
    </row>
    <row r="8" spans="1:16" ht="12.75" customHeight="1" x14ac:dyDescent="0.25">
      <c r="A8" s="66" t="s">
        <v>4</v>
      </c>
      <c r="B8" s="67">
        <v>101681</v>
      </c>
      <c r="C8" s="68">
        <v>1778.62</v>
      </c>
      <c r="D8" s="69" t="s">
        <v>237</v>
      </c>
      <c r="E8" s="67">
        <v>57191</v>
      </c>
      <c r="F8" s="68">
        <v>1785.3</v>
      </c>
      <c r="G8" s="69" t="s">
        <v>238</v>
      </c>
      <c r="H8" s="67">
        <v>18706</v>
      </c>
      <c r="I8" s="68">
        <v>1792.87</v>
      </c>
      <c r="J8" s="69" t="s">
        <v>239</v>
      </c>
      <c r="K8" s="67">
        <v>25784</v>
      </c>
      <c r="L8" s="70">
        <v>1753.46</v>
      </c>
      <c r="M8" s="69" t="s">
        <v>240</v>
      </c>
    </row>
    <row r="9" spans="1:16" ht="12.75" customHeight="1" x14ac:dyDescent="0.25">
      <c r="A9" s="66" t="s">
        <v>5</v>
      </c>
      <c r="B9" s="67">
        <v>166534</v>
      </c>
      <c r="C9" s="68">
        <v>2285.29</v>
      </c>
      <c r="D9" s="69" t="s">
        <v>241</v>
      </c>
      <c r="E9" s="67">
        <v>102245</v>
      </c>
      <c r="F9" s="68">
        <v>2284.1799999999998</v>
      </c>
      <c r="G9" s="69" t="s">
        <v>242</v>
      </c>
      <c r="H9" s="67">
        <v>24464</v>
      </c>
      <c r="I9" s="68">
        <v>2254.86</v>
      </c>
      <c r="J9" s="69" t="s">
        <v>243</v>
      </c>
      <c r="K9" s="67">
        <v>39825</v>
      </c>
      <c r="L9" s="70">
        <v>2306.81</v>
      </c>
      <c r="M9" s="69" t="s">
        <v>244</v>
      </c>
    </row>
    <row r="10" spans="1:16" ht="12.75" customHeight="1" x14ac:dyDescent="0.25">
      <c r="A10" s="66" t="s">
        <v>6</v>
      </c>
      <c r="B10" s="67">
        <v>136302</v>
      </c>
      <c r="C10" s="68">
        <v>2741.92</v>
      </c>
      <c r="D10" s="69" t="s">
        <v>245</v>
      </c>
      <c r="E10" s="67">
        <v>92735</v>
      </c>
      <c r="F10" s="68">
        <v>2743.44</v>
      </c>
      <c r="G10" s="69" t="s">
        <v>246</v>
      </c>
      <c r="H10" s="67">
        <v>15115</v>
      </c>
      <c r="I10" s="68">
        <v>2722.61</v>
      </c>
      <c r="J10" s="69" t="s">
        <v>247</v>
      </c>
      <c r="K10" s="67">
        <v>28452</v>
      </c>
      <c r="L10" s="70">
        <v>2747.22</v>
      </c>
      <c r="M10" s="69" t="s">
        <v>248</v>
      </c>
    </row>
    <row r="11" spans="1:16" ht="12.75" customHeight="1" x14ac:dyDescent="0.25">
      <c r="A11" s="66" t="s">
        <v>7</v>
      </c>
      <c r="B11" s="67">
        <v>135232</v>
      </c>
      <c r="C11" s="68">
        <v>3261.51</v>
      </c>
      <c r="D11" s="69" t="s">
        <v>249</v>
      </c>
      <c r="E11" s="67">
        <v>103370</v>
      </c>
      <c r="F11" s="68">
        <v>3264.71</v>
      </c>
      <c r="G11" s="69" t="s">
        <v>250</v>
      </c>
      <c r="H11" s="67">
        <v>12026</v>
      </c>
      <c r="I11" s="68">
        <v>3268.58</v>
      </c>
      <c r="J11" s="69" t="s">
        <v>251</v>
      </c>
      <c r="K11" s="67">
        <v>19836</v>
      </c>
      <c r="L11" s="70">
        <v>3240.57</v>
      </c>
      <c r="M11" s="69" t="s">
        <v>252</v>
      </c>
    </row>
    <row r="12" spans="1:16" ht="12.75" customHeight="1" x14ac:dyDescent="0.25">
      <c r="A12" s="66" t="s">
        <v>8</v>
      </c>
      <c r="B12" s="67">
        <v>88950</v>
      </c>
      <c r="C12" s="68">
        <v>3740.82</v>
      </c>
      <c r="D12" s="69" t="s">
        <v>253</v>
      </c>
      <c r="E12" s="67">
        <v>72622</v>
      </c>
      <c r="F12" s="68">
        <v>3742.3</v>
      </c>
      <c r="G12" s="69" t="s">
        <v>254</v>
      </c>
      <c r="H12" s="67">
        <v>4691</v>
      </c>
      <c r="I12" s="68">
        <v>3727.01</v>
      </c>
      <c r="J12" s="69" t="s">
        <v>255</v>
      </c>
      <c r="K12" s="67">
        <v>11637</v>
      </c>
      <c r="L12" s="70">
        <v>3737.16</v>
      </c>
      <c r="M12" s="69" t="s">
        <v>256</v>
      </c>
    </row>
    <row r="13" spans="1:16" ht="12.75" customHeight="1" x14ac:dyDescent="0.25">
      <c r="A13" s="66" t="s">
        <v>9</v>
      </c>
      <c r="B13" s="67">
        <v>71929</v>
      </c>
      <c r="C13" s="68">
        <v>4236.59</v>
      </c>
      <c r="D13" s="69" t="s">
        <v>257</v>
      </c>
      <c r="E13" s="67">
        <v>61952</v>
      </c>
      <c r="F13" s="68">
        <v>4238.01</v>
      </c>
      <c r="G13" s="69" t="s">
        <v>258</v>
      </c>
      <c r="H13" s="67">
        <v>2335</v>
      </c>
      <c r="I13" s="68">
        <v>4214.49</v>
      </c>
      <c r="J13" s="69" t="s">
        <v>259</v>
      </c>
      <c r="K13" s="67">
        <v>7642</v>
      </c>
      <c r="L13" s="70">
        <v>4231.84</v>
      </c>
      <c r="M13" s="69" t="s">
        <v>260</v>
      </c>
    </row>
    <row r="14" spans="1:16" ht="12.75" customHeight="1" x14ac:dyDescent="0.25">
      <c r="A14" s="66" t="s">
        <v>10</v>
      </c>
      <c r="B14" s="67">
        <v>53247</v>
      </c>
      <c r="C14" s="68">
        <v>4732.13</v>
      </c>
      <c r="D14" s="69" t="s">
        <v>261</v>
      </c>
      <c r="E14" s="67">
        <v>47095</v>
      </c>
      <c r="F14" s="68">
        <v>4734.67</v>
      </c>
      <c r="G14" s="69" t="s">
        <v>262</v>
      </c>
      <c r="H14" s="67">
        <v>1175</v>
      </c>
      <c r="I14" s="68">
        <v>4704.3999999999996</v>
      </c>
      <c r="J14" s="69" t="s">
        <v>263</v>
      </c>
      <c r="K14" s="67">
        <v>4977</v>
      </c>
      <c r="L14" s="70">
        <v>4714.7</v>
      </c>
      <c r="M14" s="69" t="s">
        <v>264</v>
      </c>
      <c r="P14" s="155" t="s">
        <v>31</v>
      </c>
    </row>
    <row r="15" spans="1:16" ht="12.75" customHeight="1" x14ac:dyDescent="0.25">
      <c r="A15" s="66" t="s">
        <v>11</v>
      </c>
      <c r="B15" s="67">
        <v>58682</v>
      </c>
      <c r="C15" s="68">
        <v>5428.22</v>
      </c>
      <c r="D15" s="69" t="s">
        <v>265</v>
      </c>
      <c r="E15" s="67">
        <v>53172</v>
      </c>
      <c r="F15" s="68">
        <v>5427.69</v>
      </c>
      <c r="G15" s="69" t="s">
        <v>266</v>
      </c>
      <c r="H15" s="67">
        <v>830</v>
      </c>
      <c r="I15" s="68">
        <v>5410.15</v>
      </c>
      <c r="J15" s="69" t="s">
        <v>267</v>
      </c>
      <c r="K15" s="67">
        <v>4680</v>
      </c>
      <c r="L15" s="70">
        <v>5437.43</v>
      </c>
      <c r="M15" s="69" t="s">
        <v>268</v>
      </c>
      <c r="P15" s="155">
        <f>B19-'stranica 4'!B19-'stranica 5'!B19</f>
        <v>0</v>
      </c>
    </row>
    <row r="16" spans="1:16" ht="12.75" customHeight="1" x14ac:dyDescent="0.25">
      <c r="A16" s="66" t="s">
        <v>12</v>
      </c>
      <c r="B16" s="67">
        <v>28509</v>
      </c>
      <c r="C16" s="68">
        <v>6457.24</v>
      </c>
      <c r="D16" s="69" t="s">
        <v>269</v>
      </c>
      <c r="E16" s="67">
        <v>25644</v>
      </c>
      <c r="F16" s="68">
        <v>6456.91</v>
      </c>
      <c r="G16" s="69" t="s">
        <v>270</v>
      </c>
      <c r="H16" s="67">
        <v>370</v>
      </c>
      <c r="I16" s="68">
        <v>6447.02</v>
      </c>
      <c r="J16" s="69" t="s">
        <v>271</v>
      </c>
      <c r="K16" s="67">
        <v>2495</v>
      </c>
      <c r="L16" s="70">
        <v>6462.19</v>
      </c>
      <c r="M16" s="69" t="s">
        <v>261</v>
      </c>
    </row>
    <row r="17" spans="1:13" ht="12.75" customHeight="1" x14ac:dyDescent="0.25">
      <c r="A17" s="66" t="s">
        <v>13</v>
      </c>
      <c r="B17" s="67">
        <v>10871</v>
      </c>
      <c r="C17" s="68">
        <v>7459.31</v>
      </c>
      <c r="D17" s="69" t="s">
        <v>272</v>
      </c>
      <c r="E17" s="67">
        <v>10176</v>
      </c>
      <c r="F17" s="68">
        <v>7459.5</v>
      </c>
      <c r="G17" s="69" t="s">
        <v>273</v>
      </c>
      <c r="H17" s="67">
        <v>135</v>
      </c>
      <c r="I17" s="68">
        <v>7412.38</v>
      </c>
      <c r="J17" s="69" t="s">
        <v>274</v>
      </c>
      <c r="K17" s="67">
        <v>560</v>
      </c>
      <c r="L17" s="70">
        <v>7467.09</v>
      </c>
      <c r="M17" s="69" t="s">
        <v>275</v>
      </c>
    </row>
    <row r="18" spans="1:13" ht="12.75" customHeight="1" x14ac:dyDescent="0.25">
      <c r="A18" s="66" t="s">
        <v>76</v>
      </c>
      <c r="B18" s="67">
        <v>13179</v>
      </c>
      <c r="C18" s="68">
        <v>9639.2900000000009</v>
      </c>
      <c r="D18" s="69" t="s">
        <v>276</v>
      </c>
      <c r="E18" s="67">
        <v>12699</v>
      </c>
      <c r="F18" s="68">
        <v>9657.32</v>
      </c>
      <c r="G18" s="69" t="s">
        <v>277</v>
      </c>
      <c r="H18" s="67">
        <v>83</v>
      </c>
      <c r="I18" s="68">
        <v>9134.2900000000009</v>
      </c>
      <c r="J18" s="69" t="s">
        <v>150</v>
      </c>
      <c r="K18" s="67">
        <v>397</v>
      </c>
      <c r="L18" s="70">
        <v>9168.02</v>
      </c>
      <c r="M18" s="69" t="s">
        <v>278</v>
      </c>
    </row>
    <row r="19" spans="1:13" ht="11.25" customHeight="1" x14ac:dyDescent="0.25">
      <c r="A19" s="71" t="s">
        <v>59</v>
      </c>
      <c r="B19" s="72">
        <v>951604</v>
      </c>
      <c r="C19" s="73">
        <v>3234.95</v>
      </c>
      <c r="D19" s="74" t="s">
        <v>195</v>
      </c>
      <c r="E19" s="72">
        <v>680906</v>
      </c>
      <c r="F19" s="73">
        <v>3508.18</v>
      </c>
      <c r="G19" s="74" t="s">
        <v>190</v>
      </c>
      <c r="H19" s="72">
        <v>92283</v>
      </c>
      <c r="I19" s="73">
        <v>2429.9899999999998</v>
      </c>
      <c r="J19" s="74" t="s">
        <v>191</v>
      </c>
      <c r="K19" s="72">
        <v>178415</v>
      </c>
      <c r="L19" s="75">
        <v>2608.5500000000002</v>
      </c>
      <c r="M19" s="74" t="s">
        <v>193</v>
      </c>
    </row>
    <row r="20" spans="1:13" x14ac:dyDescent="0.25">
      <c r="A20" s="199" t="s">
        <v>93</v>
      </c>
      <c r="B20" s="199"/>
      <c r="C20" s="199"/>
      <c r="D20" s="199"/>
      <c r="E20" s="199"/>
      <c r="F20" s="199"/>
      <c r="G20" s="199"/>
      <c r="H20" s="199"/>
      <c r="I20" s="199"/>
      <c r="J20" s="199"/>
      <c r="K20" s="199"/>
      <c r="L20" s="199"/>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200" t="s">
        <v>74</v>
      </c>
      <c r="B1" s="200"/>
      <c r="C1" s="200"/>
      <c r="D1" s="200"/>
      <c r="E1" s="200"/>
      <c r="F1" s="200"/>
      <c r="G1" s="200"/>
      <c r="H1" s="200"/>
      <c r="I1" s="200"/>
      <c r="J1" s="200"/>
      <c r="K1" s="200"/>
      <c r="L1" s="200"/>
      <c r="M1" s="200"/>
    </row>
    <row r="2" spans="1:13" ht="12" customHeight="1" x14ac:dyDescent="0.25">
      <c r="A2" s="65"/>
      <c r="B2" s="65"/>
      <c r="C2" s="65"/>
      <c r="D2" s="114"/>
      <c r="E2" s="65"/>
      <c r="F2" s="65"/>
      <c r="G2" s="114"/>
      <c r="H2" s="65"/>
      <c r="I2" s="206" t="str">
        <f>'stranica 3'!$I$2:$L$2</f>
        <v>situation: October 2022 (payment in November 2022)</v>
      </c>
      <c r="J2" s="206"/>
      <c r="K2" s="206"/>
      <c r="L2" s="206"/>
      <c r="M2" s="206"/>
    </row>
    <row r="3" spans="1:13" ht="24" customHeight="1" x14ac:dyDescent="0.25">
      <c r="A3" s="201" t="s">
        <v>62</v>
      </c>
      <c r="B3" s="203" t="s">
        <v>63</v>
      </c>
      <c r="C3" s="204"/>
      <c r="D3" s="205"/>
      <c r="E3" s="203" t="s">
        <v>64</v>
      </c>
      <c r="F3" s="204"/>
      <c r="G3" s="205"/>
      <c r="H3" s="203" t="s">
        <v>65</v>
      </c>
      <c r="I3" s="204"/>
      <c r="J3" s="205"/>
      <c r="K3" s="203" t="s">
        <v>66</v>
      </c>
      <c r="L3" s="204"/>
      <c r="M3" s="205"/>
    </row>
    <row r="4" spans="1:13" ht="36" customHeight="1" x14ac:dyDescent="0.25">
      <c r="A4" s="202"/>
      <c r="B4" s="13" t="s">
        <v>68</v>
      </c>
      <c r="C4" s="14" t="s">
        <v>69</v>
      </c>
      <c r="D4" s="15" t="s">
        <v>70</v>
      </c>
      <c r="E4" s="13" t="s">
        <v>68</v>
      </c>
      <c r="F4" s="14" t="s">
        <v>69</v>
      </c>
      <c r="G4" s="15" t="s">
        <v>70</v>
      </c>
      <c r="H4" s="13" t="s">
        <v>69</v>
      </c>
      <c r="I4" s="14" t="s">
        <v>69</v>
      </c>
      <c r="J4" s="15" t="s">
        <v>70</v>
      </c>
      <c r="K4" s="13" t="s">
        <v>68</v>
      </c>
      <c r="L4" s="14" t="s">
        <v>69</v>
      </c>
      <c r="M4" s="15" t="s">
        <v>70</v>
      </c>
    </row>
    <row r="5" spans="1:13" ht="12.75" customHeight="1" x14ac:dyDescent="0.25">
      <c r="A5" s="66" t="s">
        <v>73</v>
      </c>
      <c r="B5" s="67">
        <v>60</v>
      </c>
      <c r="C5" s="68">
        <v>347.92</v>
      </c>
      <c r="D5" s="69" t="s">
        <v>279</v>
      </c>
      <c r="E5" s="67">
        <v>30</v>
      </c>
      <c r="F5" s="68">
        <v>317.07</v>
      </c>
      <c r="G5" s="69" t="s">
        <v>280</v>
      </c>
      <c r="H5" s="67">
        <v>1</v>
      </c>
      <c r="I5" s="68">
        <v>429.34</v>
      </c>
      <c r="J5" s="69" t="s">
        <v>119</v>
      </c>
      <c r="K5" s="67">
        <v>29</v>
      </c>
      <c r="L5" s="70">
        <v>377.02</v>
      </c>
      <c r="M5" s="69" t="s">
        <v>138</v>
      </c>
    </row>
    <row r="6" spans="1:13" ht="12.75" customHeight="1" x14ac:dyDescent="0.25">
      <c r="A6" s="66" t="s">
        <v>2</v>
      </c>
      <c r="B6" s="67">
        <v>6099</v>
      </c>
      <c r="C6" s="68">
        <v>841.32</v>
      </c>
      <c r="D6" s="69" t="s">
        <v>281</v>
      </c>
      <c r="E6" s="67">
        <v>4299</v>
      </c>
      <c r="F6" s="68">
        <v>848.22</v>
      </c>
      <c r="G6" s="69" t="s">
        <v>282</v>
      </c>
      <c r="H6" s="67">
        <v>109</v>
      </c>
      <c r="I6" s="68">
        <v>851.85</v>
      </c>
      <c r="J6" s="69" t="s">
        <v>151</v>
      </c>
      <c r="K6" s="67">
        <v>1691</v>
      </c>
      <c r="L6" s="70">
        <v>823.12</v>
      </c>
      <c r="M6" s="69" t="s">
        <v>283</v>
      </c>
    </row>
    <row r="7" spans="1:13" ht="12.75" customHeight="1" x14ac:dyDescent="0.25">
      <c r="A7" s="66" t="s">
        <v>3</v>
      </c>
      <c r="B7" s="67">
        <v>5326</v>
      </c>
      <c r="C7" s="68">
        <v>1264.94</v>
      </c>
      <c r="D7" s="69" t="s">
        <v>284</v>
      </c>
      <c r="E7" s="67">
        <v>2526</v>
      </c>
      <c r="F7" s="68">
        <v>1252.74</v>
      </c>
      <c r="G7" s="69" t="s">
        <v>285</v>
      </c>
      <c r="H7" s="67">
        <v>165</v>
      </c>
      <c r="I7" s="68">
        <v>1285.08</v>
      </c>
      <c r="J7" s="69" t="s">
        <v>286</v>
      </c>
      <c r="K7" s="67">
        <v>2635</v>
      </c>
      <c r="L7" s="70">
        <v>1275.3800000000001</v>
      </c>
      <c r="M7" s="69" t="s">
        <v>287</v>
      </c>
    </row>
    <row r="8" spans="1:13" ht="12.75" customHeight="1" x14ac:dyDescent="0.25">
      <c r="A8" s="66" t="s">
        <v>4</v>
      </c>
      <c r="B8" s="67">
        <v>8320</v>
      </c>
      <c r="C8" s="68">
        <v>1769.9</v>
      </c>
      <c r="D8" s="69" t="s">
        <v>288</v>
      </c>
      <c r="E8" s="67">
        <v>4419</v>
      </c>
      <c r="F8" s="68">
        <v>1783.24</v>
      </c>
      <c r="G8" s="69" t="s">
        <v>289</v>
      </c>
      <c r="H8" s="67">
        <v>370</v>
      </c>
      <c r="I8" s="68">
        <v>1753.9</v>
      </c>
      <c r="J8" s="69" t="s">
        <v>290</v>
      </c>
      <c r="K8" s="67">
        <v>3531</v>
      </c>
      <c r="L8" s="70">
        <v>1754.88</v>
      </c>
      <c r="M8" s="69" t="s">
        <v>152</v>
      </c>
    </row>
    <row r="9" spans="1:13" ht="12.75" customHeight="1" x14ac:dyDescent="0.25">
      <c r="A9" s="66" t="s">
        <v>5</v>
      </c>
      <c r="B9" s="67">
        <v>39062</v>
      </c>
      <c r="C9" s="68">
        <v>2389.71</v>
      </c>
      <c r="D9" s="69" t="s">
        <v>291</v>
      </c>
      <c r="E9" s="67">
        <v>23673</v>
      </c>
      <c r="F9" s="68">
        <v>2390.61</v>
      </c>
      <c r="G9" s="69" t="s">
        <v>292</v>
      </c>
      <c r="H9" s="67">
        <v>2317</v>
      </c>
      <c r="I9" s="68">
        <v>2404.59</v>
      </c>
      <c r="J9" s="69" t="s">
        <v>293</v>
      </c>
      <c r="K9" s="67">
        <v>13072</v>
      </c>
      <c r="L9" s="70">
        <v>2385.46</v>
      </c>
      <c r="M9" s="69" t="s">
        <v>153</v>
      </c>
    </row>
    <row r="10" spans="1:13" ht="12.75" customHeight="1" x14ac:dyDescent="0.25">
      <c r="A10" s="66" t="s">
        <v>6</v>
      </c>
      <c r="B10" s="67">
        <v>25914</v>
      </c>
      <c r="C10" s="68">
        <v>2751.16</v>
      </c>
      <c r="D10" s="69" t="s">
        <v>294</v>
      </c>
      <c r="E10" s="67">
        <v>18411</v>
      </c>
      <c r="F10" s="68">
        <v>2748.32</v>
      </c>
      <c r="G10" s="69" t="s">
        <v>295</v>
      </c>
      <c r="H10" s="67">
        <v>919</v>
      </c>
      <c r="I10" s="68">
        <v>2753.28</v>
      </c>
      <c r="J10" s="69" t="s">
        <v>296</v>
      </c>
      <c r="K10" s="67">
        <v>6584</v>
      </c>
      <c r="L10" s="70">
        <v>2758.81</v>
      </c>
      <c r="M10" s="69" t="s">
        <v>297</v>
      </c>
    </row>
    <row r="11" spans="1:13" ht="12.75" customHeight="1" x14ac:dyDescent="0.25">
      <c r="A11" s="66" t="s">
        <v>7</v>
      </c>
      <c r="B11" s="67">
        <v>33698</v>
      </c>
      <c r="C11" s="68">
        <v>3270.1</v>
      </c>
      <c r="D11" s="69" t="s">
        <v>298</v>
      </c>
      <c r="E11" s="67">
        <v>27973</v>
      </c>
      <c r="F11" s="68">
        <v>3272.27</v>
      </c>
      <c r="G11" s="69" t="s">
        <v>299</v>
      </c>
      <c r="H11" s="67">
        <v>1698</v>
      </c>
      <c r="I11" s="68">
        <v>3284.74</v>
      </c>
      <c r="J11" s="69" t="s">
        <v>300</v>
      </c>
      <c r="K11" s="67">
        <v>4027</v>
      </c>
      <c r="L11" s="70">
        <v>3248.89</v>
      </c>
      <c r="M11" s="69" t="s">
        <v>301</v>
      </c>
    </row>
    <row r="12" spans="1:13" ht="12.75" customHeight="1" x14ac:dyDescent="0.25">
      <c r="A12" s="66" t="s">
        <v>8</v>
      </c>
      <c r="B12" s="67">
        <v>22350</v>
      </c>
      <c r="C12" s="68">
        <v>3747.45</v>
      </c>
      <c r="D12" s="69" t="s">
        <v>302</v>
      </c>
      <c r="E12" s="67">
        <v>19599</v>
      </c>
      <c r="F12" s="68">
        <v>3746.35</v>
      </c>
      <c r="G12" s="69" t="s">
        <v>303</v>
      </c>
      <c r="H12" s="67">
        <v>803</v>
      </c>
      <c r="I12" s="68">
        <v>3770.63</v>
      </c>
      <c r="J12" s="69" t="s">
        <v>304</v>
      </c>
      <c r="K12" s="67">
        <v>1948</v>
      </c>
      <c r="L12" s="70">
        <v>3748.91</v>
      </c>
      <c r="M12" s="69" t="s">
        <v>305</v>
      </c>
    </row>
    <row r="13" spans="1:13" ht="12.75" customHeight="1" x14ac:dyDescent="0.25">
      <c r="A13" s="66" t="s">
        <v>9</v>
      </c>
      <c r="B13" s="67">
        <v>18783</v>
      </c>
      <c r="C13" s="68">
        <v>4235.34</v>
      </c>
      <c r="D13" s="69" t="s">
        <v>306</v>
      </c>
      <c r="E13" s="67">
        <v>16931</v>
      </c>
      <c r="F13" s="68">
        <v>4235.72</v>
      </c>
      <c r="G13" s="69" t="s">
        <v>307</v>
      </c>
      <c r="H13" s="67">
        <v>500</v>
      </c>
      <c r="I13" s="68">
        <v>4216.84</v>
      </c>
      <c r="J13" s="69" t="s">
        <v>308</v>
      </c>
      <c r="K13" s="67">
        <v>1352</v>
      </c>
      <c r="L13" s="70">
        <v>4237.53</v>
      </c>
      <c r="M13" s="69" t="s">
        <v>154</v>
      </c>
    </row>
    <row r="14" spans="1:13" ht="12.75" customHeight="1" x14ac:dyDescent="0.25">
      <c r="A14" s="66" t="s">
        <v>10</v>
      </c>
      <c r="B14" s="67">
        <v>13579</v>
      </c>
      <c r="C14" s="68">
        <v>4722.93</v>
      </c>
      <c r="D14" s="69" t="s">
        <v>309</v>
      </c>
      <c r="E14" s="67">
        <v>12137</v>
      </c>
      <c r="F14" s="68">
        <v>4725.67</v>
      </c>
      <c r="G14" s="69" t="s">
        <v>310</v>
      </c>
      <c r="H14" s="67">
        <v>461</v>
      </c>
      <c r="I14" s="68">
        <v>4698</v>
      </c>
      <c r="J14" s="69" t="s">
        <v>155</v>
      </c>
      <c r="K14" s="67">
        <v>981</v>
      </c>
      <c r="L14" s="70">
        <v>4700.84</v>
      </c>
      <c r="M14" s="69" t="s">
        <v>311</v>
      </c>
    </row>
    <row r="15" spans="1:13" ht="12.75" customHeight="1" x14ac:dyDescent="0.25">
      <c r="A15" s="66" t="s">
        <v>11</v>
      </c>
      <c r="B15" s="67">
        <v>13161</v>
      </c>
      <c r="C15" s="68">
        <v>5423.16</v>
      </c>
      <c r="D15" s="69" t="s">
        <v>312</v>
      </c>
      <c r="E15" s="67">
        <v>12159</v>
      </c>
      <c r="F15" s="68">
        <v>5424.14</v>
      </c>
      <c r="G15" s="69" t="s">
        <v>313</v>
      </c>
      <c r="H15" s="67">
        <v>284</v>
      </c>
      <c r="I15" s="68">
        <v>5381.97</v>
      </c>
      <c r="J15" s="69" t="s">
        <v>314</v>
      </c>
      <c r="K15" s="67">
        <v>718</v>
      </c>
      <c r="L15" s="70">
        <v>5422.87</v>
      </c>
      <c r="M15" s="69" t="s">
        <v>315</v>
      </c>
    </row>
    <row r="16" spans="1:13" ht="12.75" customHeight="1" x14ac:dyDescent="0.25">
      <c r="A16" s="66" t="s">
        <v>12</v>
      </c>
      <c r="B16" s="67">
        <v>6419</v>
      </c>
      <c r="C16" s="68">
        <v>6458.76</v>
      </c>
      <c r="D16" s="69" t="s">
        <v>316</v>
      </c>
      <c r="E16" s="67">
        <v>5936</v>
      </c>
      <c r="F16" s="68">
        <v>6460.97</v>
      </c>
      <c r="G16" s="69" t="s">
        <v>317</v>
      </c>
      <c r="H16" s="67">
        <v>123</v>
      </c>
      <c r="I16" s="68">
        <v>6454.79</v>
      </c>
      <c r="J16" s="69" t="s">
        <v>156</v>
      </c>
      <c r="K16" s="67">
        <v>360</v>
      </c>
      <c r="L16" s="70">
        <v>6423.69</v>
      </c>
      <c r="M16" s="69" t="s">
        <v>157</v>
      </c>
    </row>
    <row r="17" spans="1:13" ht="12.75" customHeight="1" x14ac:dyDescent="0.25">
      <c r="A17" s="66" t="s">
        <v>13</v>
      </c>
      <c r="B17" s="67">
        <v>2572</v>
      </c>
      <c r="C17" s="68">
        <v>7487.5</v>
      </c>
      <c r="D17" s="69" t="s">
        <v>318</v>
      </c>
      <c r="E17" s="67">
        <v>2511</v>
      </c>
      <c r="F17" s="68">
        <v>7489.54</v>
      </c>
      <c r="G17" s="69" t="s">
        <v>319</v>
      </c>
      <c r="H17" s="67">
        <v>45</v>
      </c>
      <c r="I17" s="68">
        <v>7367.61</v>
      </c>
      <c r="J17" s="69" t="s">
        <v>271</v>
      </c>
      <c r="K17" s="67">
        <v>16</v>
      </c>
      <c r="L17" s="70">
        <v>7504.31</v>
      </c>
      <c r="M17" s="69" t="s">
        <v>158</v>
      </c>
    </row>
    <row r="18" spans="1:13" ht="12.75" customHeight="1" x14ac:dyDescent="0.25">
      <c r="A18" s="66" t="s">
        <v>75</v>
      </c>
      <c r="B18" s="67">
        <v>1632</v>
      </c>
      <c r="C18" s="68">
        <v>8871.83</v>
      </c>
      <c r="D18" s="69" t="s">
        <v>320</v>
      </c>
      <c r="E18" s="67">
        <v>1584</v>
      </c>
      <c r="F18" s="68">
        <v>8870.9599999999991</v>
      </c>
      <c r="G18" s="69" t="s">
        <v>321</v>
      </c>
      <c r="H18" s="67">
        <v>41</v>
      </c>
      <c r="I18" s="68">
        <v>8945.2199999999993</v>
      </c>
      <c r="J18" s="69" t="s">
        <v>159</v>
      </c>
      <c r="K18" s="67">
        <v>7</v>
      </c>
      <c r="L18" s="70">
        <v>8639.11</v>
      </c>
      <c r="M18" s="69" t="s">
        <v>160</v>
      </c>
    </row>
    <row r="19" spans="1:13" ht="11.25" customHeight="1" x14ac:dyDescent="0.25">
      <c r="A19" s="71" t="s">
        <v>0</v>
      </c>
      <c r="B19" s="72">
        <v>196975</v>
      </c>
      <c r="C19" s="73">
        <v>3429.17</v>
      </c>
      <c r="D19" s="74" t="s">
        <v>322</v>
      </c>
      <c r="E19" s="72">
        <v>152188</v>
      </c>
      <c r="F19" s="73">
        <v>3634.22</v>
      </c>
      <c r="G19" s="74" t="s">
        <v>323</v>
      </c>
      <c r="H19" s="72">
        <v>7836</v>
      </c>
      <c r="I19" s="73">
        <v>3184.81</v>
      </c>
      <c r="J19" s="74" t="s">
        <v>324</v>
      </c>
      <c r="K19" s="72">
        <v>36951</v>
      </c>
      <c r="L19" s="75">
        <v>2636.47</v>
      </c>
      <c r="M19" s="74" t="s">
        <v>325</v>
      </c>
    </row>
    <row r="20" spans="1:13" x14ac:dyDescent="0.25">
      <c r="A20" s="199" t="s">
        <v>93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107</v>
      </c>
      <c r="B1" s="200"/>
      <c r="C1" s="200"/>
      <c r="D1" s="200"/>
      <c r="E1" s="200"/>
      <c r="F1" s="200"/>
      <c r="G1" s="200"/>
      <c r="H1" s="200"/>
      <c r="I1" s="200"/>
      <c r="J1" s="200"/>
      <c r="K1" s="200"/>
      <c r="L1" s="200"/>
      <c r="M1" s="200"/>
    </row>
    <row r="2" spans="1:13" ht="12" customHeight="1" x14ac:dyDescent="0.25">
      <c r="A2" s="65"/>
      <c r="B2" s="65"/>
      <c r="C2" s="65"/>
      <c r="E2" s="114"/>
      <c r="F2" s="65"/>
      <c r="G2" s="114"/>
      <c r="H2" s="65"/>
      <c r="I2" s="206" t="str">
        <f>'stranica 3'!$I$2:$L$2</f>
        <v>situation: October 2022 (payment in November 2022)</v>
      </c>
      <c r="J2" s="206"/>
      <c r="K2" s="206"/>
      <c r="L2" s="206"/>
      <c r="M2" s="206"/>
    </row>
    <row r="3" spans="1:13" ht="24" customHeight="1" x14ac:dyDescent="0.25">
      <c r="A3" s="201" t="s">
        <v>62</v>
      </c>
      <c r="B3" s="203" t="s">
        <v>63</v>
      </c>
      <c r="C3" s="204"/>
      <c r="D3" s="205"/>
      <c r="E3" s="203" t="s">
        <v>64</v>
      </c>
      <c r="F3" s="204"/>
      <c r="G3" s="205"/>
      <c r="H3" s="203" t="s">
        <v>65</v>
      </c>
      <c r="I3" s="204"/>
      <c r="J3" s="205"/>
      <c r="K3" s="203" t="s">
        <v>66</v>
      </c>
      <c r="L3" s="204"/>
      <c r="M3" s="205"/>
    </row>
    <row r="4" spans="1:13" ht="33" customHeight="1" x14ac:dyDescent="0.25">
      <c r="A4" s="202"/>
      <c r="B4" s="13" t="s">
        <v>68</v>
      </c>
      <c r="C4" s="14" t="s">
        <v>69</v>
      </c>
      <c r="D4" s="15" t="s">
        <v>70</v>
      </c>
      <c r="E4" s="13" t="s">
        <v>68</v>
      </c>
      <c r="F4" s="14" t="s">
        <v>69</v>
      </c>
      <c r="G4" s="15" t="s">
        <v>70</v>
      </c>
      <c r="H4" s="13" t="s">
        <v>69</v>
      </c>
      <c r="I4" s="13" t="s">
        <v>69</v>
      </c>
      <c r="J4" s="15" t="s">
        <v>70</v>
      </c>
      <c r="K4" s="13" t="s">
        <v>68</v>
      </c>
      <c r="L4" s="14" t="s">
        <v>69</v>
      </c>
      <c r="M4" s="15" t="s">
        <v>70</v>
      </c>
    </row>
    <row r="5" spans="1:13" ht="12.75" customHeight="1" x14ac:dyDescent="0.25">
      <c r="A5" s="66" t="s">
        <v>67</v>
      </c>
      <c r="B5" s="67">
        <v>2578</v>
      </c>
      <c r="C5" s="68">
        <v>337.84</v>
      </c>
      <c r="D5" s="69" t="s">
        <v>326</v>
      </c>
      <c r="E5" s="67">
        <v>856</v>
      </c>
      <c r="F5" s="68">
        <v>319.07</v>
      </c>
      <c r="G5" s="69" t="s">
        <v>327</v>
      </c>
      <c r="H5" s="67">
        <v>1281</v>
      </c>
      <c r="I5" s="68">
        <v>358.07</v>
      </c>
      <c r="J5" s="69" t="s">
        <v>161</v>
      </c>
      <c r="K5" s="67">
        <v>441</v>
      </c>
      <c r="L5" s="70">
        <v>315.49</v>
      </c>
      <c r="M5" s="69" t="s">
        <v>328</v>
      </c>
    </row>
    <row r="6" spans="1:13" ht="12.75" customHeight="1" x14ac:dyDescent="0.25">
      <c r="A6" s="66" t="s">
        <v>2</v>
      </c>
      <c r="B6" s="67">
        <v>8306</v>
      </c>
      <c r="C6" s="68">
        <v>825.94</v>
      </c>
      <c r="D6" s="69" t="s">
        <v>329</v>
      </c>
      <c r="E6" s="67">
        <v>1267</v>
      </c>
      <c r="F6" s="68">
        <v>839.31</v>
      </c>
      <c r="G6" s="69" t="s">
        <v>330</v>
      </c>
      <c r="H6" s="67">
        <v>2444</v>
      </c>
      <c r="I6" s="68">
        <v>807.07</v>
      </c>
      <c r="J6" s="69" t="s">
        <v>331</v>
      </c>
      <c r="K6" s="67">
        <v>4595</v>
      </c>
      <c r="L6" s="70">
        <v>832.3</v>
      </c>
      <c r="M6" s="69" t="s">
        <v>332</v>
      </c>
    </row>
    <row r="7" spans="1:13" ht="12.75" customHeight="1" x14ac:dyDescent="0.25">
      <c r="A7" s="66" t="s">
        <v>3</v>
      </c>
      <c r="B7" s="67">
        <v>64119</v>
      </c>
      <c r="C7" s="68">
        <v>1284.31</v>
      </c>
      <c r="D7" s="69" t="s">
        <v>333</v>
      </c>
      <c r="E7" s="67">
        <v>33027</v>
      </c>
      <c r="F7" s="68">
        <v>1302.5</v>
      </c>
      <c r="G7" s="69" t="s">
        <v>334</v>
      </c>
      <c r="H7" s="67">
        <v>8353</v>
      </c>
      <c r="I7" s="68">
        <v>1300.53</v>
      </c>
      <c r="J7" s="69" t="s">
        <v>335</v>
      </c>
      <c r="K7" s="67">
        <v>22739</v>
      </c>
      <c r="L7" s="70">
        <v>1251.92</v>
      </c>
      <c r="M7" s="69" t="s">
        <v>336</v>
      </c>
    </row>
    <row r="8" spans="1:13" ht="12.75" customHeight="1" x14ac:dyDescent="0.25">
      <c r="A8" s="66" t="s">
        <v>4</v>
      </c>
      <c r="B8" s="67">
        <v>93361</v>
      </c>
      <c r="C8" s="68">
        <v>1779.4</v>
      </c>
      <c r="D8" s="69" t="s">
        <v>337</v>
      </c>
      <c r="E8" s="67">
        <v>52772</v>
      </c>
      <c r="F8" s="68">
        <v>1785.47</v>
      </c>
      <c r="G8" s="69" t="s">
        <v>338</v>
      </c>
      <c r="H8" s="67">
        <v>18336</v>
      </c>
      <c r="I8" s="68">
        <v>1793.66</v>
      </c>
      <c r="J8" s="69" t="s">
        <v>339</v>
      </c>
      <c r="K8" s="67">
        <v>22253</v>
      </c>
      <c r="L8" s="70">
        <v>1753.24</v>
      </c>
      <c r="M8" s="69" t="s">
        <v>340</v>
      </c>
    </row>
    <row r="9" spans="1:13" ht="12.75" customHeight="1" x14ac:dyDescent="0.25">
      <c r="A9" s="66" t="s">
        <v>5</v>
      </c>
      <c r="B9" s="67">
        <v>127472</v>
      </c>
      <c r="C9" s="68">
        <v>2253.2800000000002</v>
      </c>
      <c r="D9" s="69" t="s">
        <v>341</v>
      </c>
      <c r="E9" s="67">
        <v>78572</v>
      </c>
      <c r="F9" s="68">
        <v>2252.12</v>
      </c>
      <c r="G9" s="69" t="s">
        <v>342</v>
      </c>
      <c r="H9" s="67">
        <v>22147</v>
      </c>
      <c r="I9" s="68">
        <v>2239.1999999999998</v>
      </c>
      <c r="J9" s="69" t="s">
        <v>343</v>
      </c>
      <c r="K9" s="67">
        <v>26753</v>
      </c>
      <c r="L9" s="70">
        <v>2268.37</v>
      </c>
      <c r="M9" s="69" t="s">
        <v>344</v>
      </c>
    </row>
    <row r="10" spans="1:13" ht="12.75" customHeight="1" x14ac:dyDescent="0.25">
      <c r="A10" s="66" t="s">
        <v>6</v>
      </c>
      <c r="B10" s="67">
        <v>110388</v>
      </c>
      <c r="C10" s="68">
        <v>2739.75</v>
      </c>
      <c r="D10" s="69" t="s">
        <v>345</v>
      </c>
      <c r="E10" s="67">
        <v>74324</v>
      </c>
      <c r="F10" s="68">
        <v>2742.23</v>
      </c>
      <c r="G10" s="69" t="s">
        <v>346</v>
      </c>
      <c r="H10" s="67">
        <v>14196</v>
      </c>
      <c r="I10" s="68">
        <v>2720.62</v>
      </c>
      <c r="J10" s="69" t="s">
        <v>347</v>
      </c>
      <c r="K10" s="67">
        <v>21868</v>
      </c>
      <c r="L10" s="70">
        <v>2743.73</v>
      </c>
      <c r="M10" s="69" t="s">
        <v>348</v>
      </c>
    </row>
    <row r="11" spans="1:13" ht="12.75" customHeight="1" x14ac:dyDescent="0.25">
      <c r="A11" s="66" t="s">
        <v>7</v>
      </c>
      <c r="B11" s="67">
        <v>101534</v>
      </c>
      <c r="C11" s="68">
        <v>3258.66</v>
      </c>
      <c r="D11" s="69" t="s">
        <v>349</v>
      </c>
      <c r="E11" s="67">
        <v>75397</v>
      </c>
      <c r="F11" s="68">
        <v>3261.9</v>
      </c>
      <c r="G11" s="69" t="s">
        <v>350</v>
      </c>
      <c r="H11" s="67">
        <v>10328</v>
      </c>
      <c r="I11" s="68">
        <v>3265.92</v>
      </c>
      <c r="J11" s="69" t="s">
        <v>351</v>
      </c>
      <c r="K11" s="67">
        <v>15809</v>
      </c>
      <c r="L11" s="70">
        <v>3238.45</v>
      </c>
      <c r="M11" s="69" t="s">
        <v>352</v>
      </c>
    </row>
    <row r="12" spans="1:13" ht="12.75" customHeight="1" x14ac:dyDescent="0.25">
      <c r="A12" s="66" t="s">
        <v>8</v>
      </c>
      <c r="B12" s="67">
        <v>66600</v>
      </c>
      <c r="C12" s="68">
        <v>3738.6</v>
      </c>
      <c r="D12" s="69" t="s">
        <v>353</v>
      </c>
      <c r="E12" s="67">
        <v>53023</v>
      </c>
      <c r="F12" s="68">
        <v>3740.81</v>
      </c>
      <c r="G12" s="69" t="s">
        <v>354</v>
      </c>
      <c r="H12" s="67">
        <v>3888</v>
      </c>
      <c r="I12" s="68">
        <v>3718</v>
      </c>
      <c r="J12" s="69" t="s">
        <v>355</v>
      </c>
      <c r="K12" s="67">
        <v>9689</v>
      </c>
      <c r="L12" s="70">
        <v>3734.79</v>
      </c>
      <c r="M12" s="69" t="s">
        <v>356</v>
      </c>
    </row>
    <row r="13" spans="1:13" ht="12.75" customHeight="1" x14ac:dyDescent="0.25">
      <c r="A13" s="66" t="s">
        <v>9</v>
      </c>
      <c r="B13" s="67">
        <v>53146</v>
      </c>
      <c r="C13" s="68">
        <v>4237.03</v>
      </c>
      <c r="D13" s="69" t="s">
        <v>357</v>
      </c>
      <c r="E13" s="67">
        <v>45021</v>
      </c>
      <c r="F13" s="68">
        <v>4238.87</v>
      </c>
      <c r="G13" s="69" t="s">
        <v>358</v>
      </c>
      <c r="H13" s="67">
        <v>1835</v>
      </c>
      <c r="I13" s="68">
        <v>4213.8500000000004</v>
      </c>
      <c r="J13" s="69" t="s">
        <v>359</v>
      </c>
      <c r="K13" s="67">
        <v>6290</v>
      </c>
      <c r="L13" s="70">
        <v>4230.62</v>
      </c>
      <c r="M13" s="69" t="s">
        <v>360</v>
      </c>
    </row>
    <row r="14" spans="1:13" ht="12.75" customHeight="1" x14ac:dyDescent="0.25">
      <c r="A14" s="66" t="s">
        <v>10</v>
      </c>
      <c r="B14" s="67">
        <v>39668</v>
      </c>
      <c r="C14" s="68">
        <v>4735.28</v>
      </c>
      <c r="D14" s="69" t="s">
        <v>361</v>
      </c>
      <c r="E14" s="67">
        <v>34958</v>
      </c>
      <c r="F14" s="68">
        <v>4737.79</v>
      </c>
      <c r="G14" s="69" t="s">
        <v>362</v>
      </c>
      <c r="H14" s="67">
        <v>714</v>
      </c>
      <c r="I14" s="68">
        <v>4708.54</v>
      </c>
      <c r="J14" s="69" t="s">
        <v>363</v>
      </c>
      <c r="K14" s="67">
        <v>3996</v>
      </c>
      <c r="L14" s="70">
        <v>4718.1000000000004</v>
      </c>
      <c r="M14" s="69" t="s">
        <v>364</v>
      </c>
    </row>
    <row r="15" spans="1:13" ht="12.75" customHeight="1" x14ac:dyDescent="0.25">
      <c r="A15" s="66" t="s">
        <v>11</v>
      </c>
      <c r="B15" s="67">
        <v>45521</v>
      </c>
      <c r="C15" s="68">
        <v>5429.68</v>
      </c>
      <c r="D15" s="69" t="s">
        <v>365</v>
      </c>
      <c r="E15" s="67">
        <v>41013</v>
      </c>
      <c r="F15" s="68">
        <v>5428.74</v>
      </c>
      <c r="G15" s="69" t="s">
        <v>366</v>
      </c>
      <c r="H15" s="67">
        <v>546</v>
      </c>
      <c r="I15" s="68">
        <v>5424.8</v>
      </c>
      <c r="J15" s="69" t="s">
        <v>367</v>
      </c>
      <c r="K15" s="67">
        <v>3962</v>
      </c>
      <c r="L15" s="70">
        <v>5440.07</v>
      </c>
      <c r="M15" s="69" t="s">
        <v>368</v>
      </c>
    </row>
    <row r="16" spans="1:13" ht="12.75" customHeight="1" x14ac:dyDescent="0.25">
      <c r="A16" s="66" t="s">
        <v>12</v>
      </c>
      <c r="B16" s="67">
        <v>22090</v>
      </c>
      <c r="C16" s="68">
        <v>6456.8</v>
      </c>
      <c r="D16" s="69" t="s">
        <v>369</v>
      </c>
      <c r="E16" s="67">
        <v>19708</v>
      </c>
      <c r="F16" s="68">
        <v>6455.68</v>
      </c>
      <c r="G16" s="69" t="s">
        <v>370</v>
      </c>
      <c r="H16" s="67">
        <v>247</v>
      </c>
      <c r="I16" s="68">
        <v>6443.15</v>
      </c>
      <c r="J16" s="69" t="s">
        <v>371</v>
      </c>
      <c r="K16" s="67">
        <v>2135</v>
      </c>
      <c r="L16" s="70">
        <v>6468.68</v>
      </c>
      <c r="M16" s="69" t="s">
        <v>372</v>
      </c>
    </row>
    <row r="17" spans="1:13" ht="12.75" customHeight="1" x14ac:dyDescent="0.25">
      <c r="A17" s="66" t="s">
        <v>13</v>
      </c>
      <c r="B17" s="67">
        <v>8299</v>
      </c>
      <c r="C17" s="68">
        <v>7450.57</v>
      </c>
      <c r="D17" s="69" t="s">
        <v>373</v>
      </c>
      <c r="E17" s="67">
        <v>7665</v>
      </c>
      <c r="F17" s="68">
        <v>7449.66</v>
      </c>
      <c r="G17" s="69" t="s">
        <v>374</v>
      </c>
      <c r="H17" s="67">
        <v>90</v>
      </c>
      <c r="I17" s="68">
        <v>7434.77</v>
      </c>
      <c r="J17" s="69" t="s">
        <v>162</v>
      </c>
      <c r="K17" s="67">
        <v>544</v>
      </c>
      <c r="L17" s="70">
        <v>7466</v>
      </c>
      <c r="M17" s="69" t="s">
        <v>375</v>
      </c>
    </row>
    <row r="18" spans="1:13" ht="12.75" customHeight="1" x14ac:dyDescent="0.25">
      <c r="A18" s="66" t="s">
        <v>75</v>
      </c>
      <c r="B18" s="67">
        <v>11547</v>
      </c>
      <c r="C18" s="68">
        <v>9747.76</v>
      </c>
      <c r="D18" s="69" t="s">
        <v>163</v>
      </c>
      <c r="E18" s="67">
        <v>11115</v>
      </c>
      <c r="F18" s="68">
        <v>9769.39</v>
      </c>
      <c r="G18" s="69" t="s">
        <v>376</v>
      </c>
      <c r="H18" s="67">
        <v>42</v>
      </c>
      <c r="I18" s="68">
        <v>9318.86</v>
      </c>
      <c r="J18" s="69" t="s">
        <v>164</v>
      </c>
      <c r="K18" s="67">
        <v>390</v>
      </c>
      <c r="L18" s="70">
        <v>9177.51</v>
      </c>
      <c r="M18" s="69" t="s">
        <v>377</v>
      </c>
    </row>
    <row r="19" spans="1:13" ht="11.25" customHeight="1" x14ac:dyDescent="0.25">
      <c r="A19" s="71" t="s">
        <v>0</v>
      </c>
      <c r="B19" s="72">
        <v>754629</v>
      </c>
      <c r="C19" s="73">
        <v>3184.26</v>
      </c>
      <c r="D19" s="74" t="s">
        <v>378</v>
      </c>
      <c r="E19" s="72">
        <v>528718</v>
      </c>
      <c r="F19" s="73">
        <v>3471.9</v>
      </c>
      <c r="G19" s="74" t="s">
        <v>379</v>
      </c>
      <c r="H19" s="72">
        <v>84447</v>
      </c>
      <c r="I19" s="73">
        <v>2359.9499999999998</v>
      </c>
      <c r="J19" s="74" t="s">
        <v>380</v>
      </c>
      <c r="K19" s="72">
        <v>141464</v>
      </c>
      <c r="L19" s="75">
        <v>2601.25</v>
      </c>
      <c r="M19" s="74" t="s">
        <v>381</v>
      </c>
    </row>
    <row r="20" spans="1:13" x14ac:dyDescent="0.25">
      <c r="A20" s="199" t="s">
        <v>93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activeCell="C6" sqref="C6:E27"/>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7" t="s">
        <v>80</v>
      </c>
      <c r="B1" s="207"/>
      <c r="C1" s="207"/>
      <c r="D1" s="207"/>
      <c r="E1" s="207"/>
    </row>
    <row r="2" spans="1:13" ht="6.75" customHeight="1" x14ac:dyDescent="0.2"/>
    <row r="3" spans="1:13" ht="12.75" customHeight="1" x14ac:dyDescent="0.2">
      <c r="A3" s="169"/>
      <c r="B3" s="206" t="s">
        <v>226</v>
      </c>
      <c r="C3" s="206"/>
      <c r="D3" s="206"/>
      <c r="E3" s="206"/>
      <c r="F3" s="113"/>
      <c r="G3" s="113"/>
      <c r="H3" s="113"/>
      <c r="I3" s="113"/>
    </row>
    <row r="4" spans="1:13" s="84" customFormat="1" ht="31.5" customHeight="1" x14ac:dyDescent="0.25">
      <c r="A4" s="80" t="s">
        <v>77</v>
      </c>
      <c r="B4" s="161" t="s">
        <v>79</v>
      </c>
      <c r="C4" s="141" t="s">
        <v>71</v>
      </c>
      <c r="D4" s="142" t="s">
        <v>69</v>
      </c>
      <c r="E4" s="143" t="s">
        <v>78</v>
      </c>
      <c r="K4" s="157"/>
    </row>
    <row r="5" spans="1:13" s="145" customFormat="1" ht="12" customHeight="1" x14ac:dyDescent="0.25">
      <c r="A5" s="82">
        <v>0</v>
      </c>
      <c r="B5" s="81">
        <v>1</v>
      </c>
      <c r="C5" s="82">
        <v>2</v>
      </c>
      <c r="D5" s="83">
        <v>3</v>
      </c>
      <c r="E5" s="144">
        <v>4</v>
      </c>
      <c r="K5" s="158"/>
    </row>
    <row r="6" spans="1:13" ht="24.75" customHeight="1" x14ac:dyDescent="0.2">
      <c r="A6" s="210" t="s">
        <v>14</v>
      </c>
      <c r="B6" s="91" t="s">
        <v>94</v>
      </c>
      <c r="C6" s="92">
        <v>17264</v>
      </c>
      <c r="D6" s="115">
        <v>4203.9380433271544</v>
      </c>
      <c r="E6" s="93"/>
    </row>
    <row r="7" spans="1:13" ht="50.25" customHeight="1" x14ac:dyDescent="0.2">
      <c r="A7" s="211"/>
      <c r="B7" s="146" t="s">
        <v>106</v>
      </c>
      <c r="C7" s="97">
        <v>7399</v>
      </c>
      <c r="D7" s="98">
        <v>4969.92</v>
      </c>
      <c r="E7" s="121" t="s">
        <v>382</v>
      </c>
      <c r="F7" s="85">
        <v>32</v>
      </c>
    </row>
    <row r="8" spans="1:13" ht="60.75" customHeight="1" x14ac:dyDescent="0.2">
      <c r="A8" s="211"/>
      <c r="B8" s="89" t="s">
        <v>81</v>
      </c>
      <c r="C8" s="97">
        <v>9230</v>
      </c>
      <c r="D8" s="98">
        <v>4857.25</v>
      </c>
      <c r="E8" s="121" t="s">
        <v>383</v>
      </c>
      <c r="F8" s="85">
        <v>34</v>
      </c>
    </row>
    <row r="9" spans="1:13" ht="17.25" customHeight="1" x14ac:dyDescent="0.2">
      <c r="A9" s="211"/>
      <c r="B9" s="90" t="s">
        <v>85</v>
      </c>
      <c r="C9" s="99">
        <v>653</v>
      </c>
      <c r="D9" s="100">
        <v>4673.58</v>
      </c>
      <c r="E9" s="120" t="s">
        <v>384</v>
      </c>
      <c r="F9" s="85">
        <v>31</v>
      </c>
    </row>
    <row r="10" spans="1:13" ht="17.25" customHeight="1" x14ac:dyDescent="0.2">
      <c r="A10" s="162" t="s">
        <v>15</v>
      </c>
      <c r="B10" s="165" t="s">
        <v>117</v>
      </c>
      <c r="C10" s="99">
        <v>311</v>
      </c>
      <c r="D10" s="100">
        <v>5635.82</v>
      </c>
      <c r="E10" s="120" t="s">
        <v>32</v>
      </c>
      <c r="F10" s="85"/>
      <c r="J10" s="163"/>
    </row>
    <row r="11" spans="1:13" ht="17.25" customHeight="1" x14ac:dyDescent="0.2">
      <c r="A11" s="94" t="s">
        <v>16</v>
      </c>
      <c r="B11" s="95" t="s">
        <v>82</v>
      </c>
      <c r="C11" s="101">
        <v>16100</v>
      </c>
      <c r="D11" s="102">
        <v>4431.53</v>
      </c>
      <c r="E11" s="119" t="s">
        <v>385</v>
      </c>
      <c r="F11" s="85">
        <v>30</v>
      </c>
    </row>
    <row r="12" spans="1:13" ht="17.25" customHeight="1" x14ac:dyDescent="0.2">
      <c r="A12" s="162" t="s">
        <v>17</v>
      </c>
      <c r="B12" s="95" t="s">
        <v>83</v>
      </c>
      <c r="C12" s="103">
        <v>2220</v>
      </c>
      <c r="D12" s="104">
        <v>2827.83</v>
      </c>
      <c r="E12" s="119" t="s">
        <v>386</v>
      </c>
      <c r="F12" s="85">
        <v>33</v>
      </c>
      <c r="M12" s="164"/>
    </row>
    <row r="13" spans="1:13" ht="17.25" customHeight="1" x14ac:dyDescent="0.2">
      <c r="A13" s="162" t="s">
        <v>18</v>
      </c>
      <c r="B13" s="95" t="s">
        <v>84</v>
      </c>
      <c r="C13" s="103">
        <v>2217</v>
      </c>
      <c r="D13" s="104">
        <v>4424.7</v>
      </c>
      <c r="E13" s="119" t="s">
        <v>387</v>
      </c>
      <c r="F13" s="85">
        <v>33</v>
      </c>
      <c r="M13" s="164"/>
    </row>
    <row r="14" spans="1:13" ht="27" customHeight="1" x14ac:dyDescent="0.25">
      <c r="A14" s="162" t="s">
        <v>19</v>
      </c>
      <c r="B14" s="95" t="s">
        <v>108</v>
      </c>
      <c r="C14" s="105">
        <v>71253</v>
      </c>
      <c r="D14" s="102">
        <v>6659.45</v>
      </c>
      <c r="E14" s="119" t="s">
        <v>388</v>
      </c>
      <c r="F14" s="85">
        <v>19</v>
      </c>
      <c r="G14" s="160"/>
    </row>
    <row r="15" spans="1:13" ht="39" customHeight="1" x14ac:dyDescent="0.2">
      <c r="A15" s="162" t="s">
        <v>20</v>
      </c>
      <c r="B15" s="95" t="s">
        <v>103</v>
      </c>
      <c r="C15" s="106">
        <v>55886</v>
      </c>
      <c r="D15" s="102">
        <v>3246.06</v>
      </c>
      <c r="E15" s="119" t="s">
        <v>389</v>
      </c>
      <c r="F15" s="85">
        <v>28</v>
      </c>
    </row>
    <row r="16" spans="1:13" ht="17.25" customHeight="1" x14ac:dyDescent="0.2">
      <c r="A16" s="162" t="s">
        <v>21</v>
      </c>
      <c r="B16" s="95" t="s">
        <v>95</v>
      </c>
      <c r="C16" s="103">
        <v>3992</v>
      </c>
      <c r="D16" s="104">
        <v>3671.21</v>
      </c>
      <c r="E16" s="120" t="s">
        <v>32</v>
      </c>
      <c r="F16" s="85">
        <v>28</v>
      </c>
    </row>
    <row r="17" spans="1:11" ht="22.5" customHeight="1" x14ac:dyDescent="0.2">
      <c r="A17" s="162" t="s">
        <v>22</v>
      </c>
      <c r="B17" s="95" t="s">
        <v>102</v>
      </c>
      <c r="C17" s="107">
        <v>159</v>
      </c>
      <c r="D17" s="108">
        <v>3694.22</v>
      </c>
      <c r="E17" s="119" t="s">
        <v>390</v>
      </c>
      <c r="F17" s="85">
        <v>38</v>
      </c>
      <c r="G17" s="86"/>
    </row>
    <row r="18" spans="1:11" ht="17.25" customHeight="1" x14ac:dyDescent="0.2">
      <c r="A18" s="162" t="s">
        <v>23</v>
      </c>
      <c r="B18" s="96" t="s">
        <v>86</v>
      </c>
      <c r="C18" s="109">
        <v>5634</v>
      </c>
      <c r="D18" s="108">
        <v>3293.95</v>
      </c>
      <c r="E18" s="124" t="s">
        <v>165</v>
      </c>
      <c r="F18" s="85">
        <v>29</v>
      </c>
    </row>
    <row r="19" spans="1:11" ht="26.25" customHeight="1" x14ac:dyDescent="0.2">
      <c r="A19" s="162" t="s">
        <v>24</v>
      </c>
      <c r="B19" s="95" t="s">
        <v>96</v>
      </c>
      <c r="C19" s="103">
        <v>686</v>
      </c>
      <c r="D19" s="104">
        <v>11279.31</v>
      </c>
      <c r="E19" s="119" t="s">
        <v>391</v>
      </c>
      <c r="F19" s="85">
        <v>33</v>
      </c>
    </row>
    <row r="20" spans="1:11" ht="26.25" customHeight="1" x14ac:dyDescent="0.2">
      <c r="A20" s="162" t="s">
        <v>25</v>
      </c>
      <c r="B20" s="95" t="s">
        <v>101</v>
      </c>
      <c r="C20" s="103">
        <v>69</v>
      </c>
      <c r="D20" s="104">
        <v>3904.4</v>
      </c>
      <c r="E20" s="119" t="s">
        <v>133</v>
      </c>
      <c r="F20" s="85">
        <v>29</v>
      </c>
    </row>
    <row r="21" spans="1:11" ht="24" customHeight="1" x14ac:dyDescent="0.2">
      <c r="A21" s="162" t="s">
        <v>26</v>
      </c>
      <c r="B21" s="95" t="s">
        <v>104</v>
      </c>
      <c r="C21" s="103">
        <v>21</v>
      </c>
      <c r="D21" s="104">
        <v>4210.21</v>
      </c>
      <c r="E21" s="120" t="s">
        <v>32</v>
      </c>
      <c r="F21" s="85" t="str">
        <f t="shared" ref="F21" si="0">LEFT(E21,3)</f>
        <v>−</v>
      </c>
    </row>
    <row r="22" spans="1:11" ht="17.25" customHeight="1" x14ac:dyDescent="0.2">
      <c r="A22" s="162" t="s">
        <v>27</v>
      </c>
      <c r="B22" s="95" t="s">
        <v>97</v>
      </c>
      <c r="C22" s="103">
        <v>127</v>
      </c>
      <c r="D22" s="104">
        <v>9965.7999999999993</v>
      </c>
      <c r="E22" s="119" t="s">
        <v>392</v>
      </c>
      <c r="F22" s="85">
        <v>42</v>
      </c>
    </row>
    <row r="23" spans="1:11" s="86" customFormat="1" ht="17.25" customHeight="1" x14ac:dyDescent="0.2">
      <c r="A23" s="162" t="s">
        <v>28</v>
      </c>
      <c r="B23" s="95" t="s">
        <v>87</v>
      </c>
      <c r="C23" s="103">
        <v>249</v>
      </c>
      <c r="D23" s="104">
        <v>4410.5600000000004</v>
      </c>
      <c r="E23" s="119" t="s">
        <v>393</v>
      </c>
      <c r="F23" s="85">
        <v>30</v>
      </c>
      <c r="H23" s="78"/>
      <c r="K23" s="159"/>
    </row>
    <row r="24" spans="1:11" s="86" customFormat="1" ht="17.25" customHeight="1" x14ac:dyDescent="0.2">
      <c r="A24" s="162" t="s">
        <v>29</v>
      </c>
      <c r="B24" s="95" t="s">
        <v>98</v>
      </c>
      <c r="C24" s="103">
        <v>836</v>
      </c>
      <c r="D24" s="104">
        <v>3617.78</v>
      </c>
      <c r="E24" s="119" t="s">
        <v>394</v>
      </c>
      <c r="F24" s="85">
        <v>28</v>
      </c>
      <c r="H24" s="78"/>
      <c r="K24" s="159"/>
    </row>
    <row r="25" spans="1:11" ht="26.25" customHeight="1" x14ac:dyDescent="0.2">
      <c r="A25" s="162" t="s">
        <v>30</v>
      </c>
      <c r="B25" s="95" t="s">
        <v>99</v>
      </c>
      <c r="C25" s="105">
        <v>206</v>
      </c>
      <c r="D25" s="102">
        <v>2373.5300000000002</v>
      </c>
      <c r="E25" s="119" t="s">
        <v>395</v>
      </c>
      <c r="F25" s="85">
        <v>30</v>
      </c>
    </row>
    <row r="26" spans="1:11" ht="17.25" customHeight="1" x14ac:dyDescent="0.2">
      <c r="A26" s="162" t="s">
        <v>109</v>
      </c>
      <c r="B26" s="95" t="s">
        <v>100</v>
      </c>
      <c r="C26" s="105">
        <v>6759</v>
      </c>
      <c r="D26" s="102">
        <v>3802.3</v>
      </c>
      <c r="E26" s="120" t="s">
        <v>396</v>
      </c>
      <c r="F26" s="85">
        <v>7</v>
      </c>
    </row>
    <row r="27" spans="1:11" ht="18.75" customHeight="1" x14ac:dyDescent="0.2">
      <c r="A27" s="208" t="s">
        <v>59</v>
      </c>
      <c r="B27" s="209"/>
      <c r="C27" s="110">
        <v>184007</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2022-11-21T10:23:35Z</cp:lastPrinted>
  <dcterms:created xsi:type="dcterms:W3CDTF">2018-09-19T07:11:38Z</dcterms:created>
  <dcterms:modified xsi:type="dcterms:W3CDTF">2022-11-21T10:24:01Z</dcterms:modified>
</cp:coreProperties>
</file>