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I17" i="6" s="1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<sst xmlns="http://schemas.openxmlformats.org/spreadsheetml/2006/main" count="631" uniqueCount="455">
  <si>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</si>
  <si>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</si>
  <si>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</si>
  <si>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</si>
  <si>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</si>
  <si>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</si>
  <si>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</si>
  <si>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</si>
  <si>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</si>
  <si>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</si>
  <si>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</si>
  <si>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</si>
  <si>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</si>
  <si>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</si>
  <si>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</si>
  <si>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</si>
  <si>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</si>
  <si>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</si>
  <si>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</si>
  <si>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</si>
  <si>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</si>
  <si>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</si>
  <si>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</si>
  <si>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</si>
  <si>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</si>
  <si>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</si>
  <si>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</si>
  <si>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</si>
  <si>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</si>
  <si>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</si>
  <si>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</si>
  <si>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</si>
  <si>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</si>
  <si>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</si>
  <si>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</si>
  <si>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</si>
  <si>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</si>
  <si>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</si>
  <si>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</si>
  <si>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</si>
  <si>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</si>
  <si>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</si>
  <si>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</si>
  <si>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</si>
  <si>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</si>
  <si>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</si>
  <si>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</si>
  <si>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</si>
  <si>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</si>
  <si>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</si>
  <si>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</si>
  <si>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</si>
  <si>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</si>
  <si>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</si>
  <si>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</si>
  <si>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</si>
  <si>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</si>
  <si>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</si>
  <si>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</si>
  <si>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</si>
  <si>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</si>
  <si>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</si>
  <si>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</si>
  <si>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</si>
  <si>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</si>
  <si>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</si>
  <si>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</si>
  <si>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</si>
  <si>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</si>
  <si>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</si>
  <si>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</si>
  <si>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</si>
  <si>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</si>
  <si>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</si>
  <si>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</si>
  <si>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</si>
  <si>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</si>
  <si>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</si>
  <si>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</si>
  <si>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</si>
  <si>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</si>
  <si>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</si>
  <si>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</si>
  <si>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</si>
  <si>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</si>
  <si>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</si>
  <si>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</si>
  <si>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</si>
  <si>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</si>
  <si>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</si>
  <si>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</si>
  <si>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</si>
  <si>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</si>
  <si>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</si>
  <si>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</si>
  <si>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</si>
  <si>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</si>
  <si>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</si>
  <si>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>18.</t>
  </si>
  <si>
    <t>Korisnici koji pravo na mirovinu ostvaruju prema Zakonu o vatrogastvu (NN 125/19)*</t>
  </si>
  <si>
    <t xml:space="preserve"> 72 06 </t>
  </si>
  <si>
    <t>Odnos broja korisnika mirovina i osiguranika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</si>
  <si>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</si>
  <si>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</si>
  <si>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</si>
  <si>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</si>
  <si>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</si>
  <si>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</si>
  <si>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</si>
  <si>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</si>
  <si>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</si>
  <si>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</si>
  <si>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</si>
  <si>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t>02 09 12</t>
  </si>
  <si>
    <t xml:space="preserve"> 74 03 </t>
  </si>
  <si>
    <t xml:space="preserve"> 74 06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</si>
  <si>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</si>
  <si>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</si>
  <si>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</si>
  <si>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</si>
  <si>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</si>
  <si>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 xml:space="preserve"> 61 09 </t>
  </si>
  <si>
    <t xml:space="preserve"> 64 06 </t>
  </si>
  <si>
    <t xml:space="preserve"> 63 02 </t>
  </si>
  <si>
    <t xml:space="preserve"> 75 00 </t>
  </si>
  <si>
    <t xml:space="preserve"> 63 09 </t>
  </si>
  <si>
    <t xml:space="preserve"> 62 08 </t>
  </si>
  <si>
    <t xml:space="preserve"> 73 10 </t>
  </si>
  <si>
    <t xml:space="preserve"> 28 11 28  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</si>
  <si>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</si>
  <si>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</si>
  <si>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64 07 </t>
  </si>
  <si>
    <t xml:space="preserve"> 61 10 </t>
  </si>
  <si>
    <t xml:space="preserve"> 60 05 </t>
  </si>
  <si>
    <t xml:space="preserve"> 60 00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</si>
  <si>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</si>
  <si>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</si>
  <si>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 xml:space="preserve"> 64 03 </t>
  </si>
  <si>
    <t xml:space="preserve"> 63 10 </t>
  </si>
  <si>
    <t xml:space="preserve"> 72 00 </t>
  </si>
  <si>
    <t xml:space="preserve"> 74 02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</si>
  <si>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01.07.2022.</t>
    </r>
  </si>
  <si>
    <t>13 09 05</t>
  </si>
  <si>
    <t xml:space="preserve"> 66 02 </t>
  </si>
  <si>
    <t xml:space="preserve"> 63 07 </t>
  </si>
  <si>
    <t xml:space="preserve"> 60 04 </t>
  </si>
  <si>
    <t xml:space="preserve"> 72 11 </t>
  </si>
  <si>
    <t xml:space="preserve"> 66 00 </t>
  </si>
  <si>
    <t xml:space="preserve"> 68 05 </t>
  </si>
  <si>
    <t xml:space="preserve"> 60 02 </t>
  </si>
  <si>
    <t xml:space="preserve"> 64 05 </t>
  </si>
  <si>
    <t xml:space="preserve">   20 02   </t>
  </si>
  <si>
    <t xml:space="preserve">   18 08   </t>
  </si>
  <si>
    <t>12 11 05</t>
  </si>
  <si>
    <t>14 10 27</t>
  </si>
  <si>
    <t>29 05 05</t>
  </si>
  <si>
    <t>10 05 05</t>
  </si>
  <si>
    <t>20 07 29</t>
  </si>
  <si>
    <t>23 04 05</t>
  </si>
  <si>
    <t>33 06 28</t>
  </si>
  <si>
    <t>26 00 17</t>
  </si>
  <si>
    <t>26 01 18</t>
  </si>
  <si>
    <t>36 06 21</t>
  </si>
  <si>
    <t>40 04 06</t>
  </si>
  <si>
    <t>28 04 18</t>
  </si>
  <si>
    <t>36 11 07</t>
  </si>
  <si>
    <t>12 11 08</t>
  </si>
  <si>
    <t>29 01 23</t>
  </si>
  <si>
    <t>41 00 02</t>
  </si>
  <si>
    <t>30 05 14</t>
  </si>
  <si>
    <t xml:space="preserve"> 29 08 00  </t>
  </si>
  <si>
    <t xml:space="preserve"> 58 10 </t>
  </si>
  <si>
    <t xml:space="preserve"> 29 00 03 </t>
  </si>
  <si>
    <t xml:space="preserve"> 60 10 </t>
  </si>
  <si>
    <t xml:space="preserve"> 65 08 </t>
  </si>
  <si>
    <t xml:space="preserve"> 62 03 </t>
  </si>
  <si>
    <t>39 07 13</t>
  </si>
  <si>
    <t xml:space="preserve"> 62 01 </t>
  </si>
  <si>
    <r>
      <t>Starosna mirovina prevedena iz invalidske</t>
    </r>
    <r>
      <rPr>
        <vertAlign val="superscript"/>
        <sz val="8.5"/>
        <rFont val="Calibri"/>
        <family val="2"/>
        <charset val="238"/>
        <scheme val="minor"/>
      </rPr>
      <t xml:space="preserve"> </t>
    </r>
    <r>
      <rPr>
        <sz val="8.5"/>
        <rFont val="Calibri"/>
        <family val="2"/>
        <charset val="238"/>
        <scheme val="minor"/>
      </rPr>
      <t xml:space="preserve">  </t>
    </r>
  </si>
  <si>
    <r>
      <t>Invalidska</t>
    </r>
    <r>
      <rPr>
        <b/>
        <sz val="8.5"/>
        <rFont val="Calibri"/>
        <family val="2"/>
        <charset val="238"/>
        <scheme val="minor"/>
      </rPr>
      <t xml:space="preserve"> </t>
    </r>
  </si>
  <si>
    <t>PREGLED OSNOVNIH PODATAKA O STANJU U SUSTAVU MIROVINSKOG OSIGURANJA za listopad 2022. (isplata u studenome 2022.)</t>
  </si>
  <si>
    <t>31 09 03</t>
  </si>
  <si>
    <t>42 05 25</t>
  </si>
  <si>
    <t>24 08 27</t>
  </si>
  <si>
    <t>31 08 10</t>
  </si>
  <si>
    <t>36 00 20</t>
  </si>
  <si>
    <t>35 08 17</t>
  </si>
  <si>
    <t>32 09 16</t>
  </si>
  <si>
    <t>21 10 14</t>
  </si>
  <si>
    <t>28 07 12</t>
  </si>
  <si>
    <t>31 00 27</t>
  </si>
  <si>
    <t xml:space="preserve"> 42 10 15 </t>
  </si>
  <si>
    <t xml:space="preserve"> 42 04 12 </t>
  </si>
  <si>
    <t>27 07 03</t>
  </si>
  <si>
    <t>37 05 16</t>
  </si>
  <si>
    <t xml:space="preserve"> 74 05 </t>
  </si>
  <si>
    <t xml:space="preserve"> 68 11 </t>
  </si>
  <si>
    <t>31 09 06</t>
  </si>
  <si>
    <t>42 05 21</t>
  </si>
  <si>
    <t>24 05 22</t>
  </si>
  <si>
    <t>31 08 04</t>
  </si>
  <si>
    <t>35 10 18</t>
  </si>
  <si>
    <t>35 08 20</t>
  </si>
  <si>
    <t>32 08 27</t>
  </si>
  <si>
    <t>21 11 11</t>
  </si>
  <si>
    <t>28 06 01</t>
  </si>
  <si>
    <t>30 10 27</t>
  </si>
  <si>
    <t xml:space="preserve"> 42 11 03 </t>
  </si>
  <si>
    <t xml:space="preserve"> 62 09 </t>
  </si>
  <si>
    <t xml:space="preserve"> 72 09 </t>
  </si>
  <si>
    <t xml:space="preserve"> 71 09 </t>
  </si>
  <si>
    <t xml:space="preserve"> 42 04 26 </t>
  </si>
  <si>
    <t>27 03 29</t>
  </si>
  <si>
    <t>37 07 05</t>
  </si>
  <si>
    <t xml:space="preserve"> 31 10 11 </t>
  </si>
  <si>
    <t xml:space="preserve"> 42 02 02 </t>
  </si>
  <si>
    <t xml:space="preserve"> 33 11 29 </t>
  </si>
  <si>
    <t xml:space="preserve"> 37 03 25 </t>
  </si>
  <si>
    <t xml:space="preserve"> 38 03 04 </t>
  </si>
  <si>
    <t xml:space="preserve"> 34 07 19 </t>
  </si>
  <si>
    <t xml:space="preserve"> 24 06 08 </t>
  </si>
  <si>
    <t xml:space="preserve"> 30 02 20 </t>
  </si>
  <si>
    <t xml:space="preserve"> 33 02 04 </t>
  </si>
  <si>
    <t xml:space="preserve"> 59 05 </t>
  </si>
  <si>
    <t xml:space="preserve"> 54 09 </t>
  </si>
  <si>
    <t xml:space="preserve"> 32 10 14 </t>
  </si>
  <si>
    <t xml:space="preserve"> 42 01 23 </t>
  </si>
  <si>
    <t xml:space="preserve"> 35 00 21 </t>
  </si>
  <si>
    <t xml:space="preserve"> 37 02 22 </t>
  </si>
  <si>
    <t xml:space="preserve"> 35 06 08 </t>
  </si>
  <si>
    <t xml:space="preserve"> 24 08 08 </t>
  </si>
  <si>
    <t xml:space="preserve"> 30 05 10 </t>
  </si>
  <si>
    <t xml:space="preserve"> 33 10 08 </t>
  </si>
  <si>
    <t xml:space="preserve"> 54 03 </t>
  </si>
  <si>
    <t xml:space="preserve">   21 08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</si>
  <si>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31.10.2022.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</si>
  <si>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listopad 2022. (isplata u studenome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</si>
  <si>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 xml:space="preserve">korisnika doplatka za djecu </t>
    </r>
    <r>
      <rPr>
        <b/>
        <sz val="8"/>
        <color theme="1"/>
        <rFont val="Calibri"/>
        <family val="2"/>
        <charset val="238"/>
        <scheme val="minor"/>
      </rPr>
      <t>za listopad 2022. (isplata u studenome 2022.)</t>
    </r>
  </si>
  <si>
    <r>
      <rPr>
        <sz val="9"/>
        <color theme="1"/>
        <rFont val="Calibri"/>
        <family val="2"/>
        <charset val="238"/>
        <scheme val="minor"/>
      </rPr>
      <t xml:space="preserve">Broj </t>
    </r>
    <r>
      <rPr>
        <b/>
        <sz val="9"/>
        <color theme="1"/>
        <rFont val="Calibri"/>
        <family val="2"/>
        <charset val="238"/>
        <scheme val="minor"/>
      </rPr>
      <t>djece</t>
    </r>
    <r>
      <rPr>
        <sz val="9"/>
        <color theme="1"/>
        <rFont val="Calibri"/>
        <family val="2"/>
        <charset val="238"/>
        <scheme val="minor"/>
      </rPr>
      <t xml:space="preserve"> 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listopad 2022. (isplata u studenome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</si>
  <si>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za listopad 2022. (isplata u studenome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</si>
  <si>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listopada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</si>
  <si>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rujnu 2022. (izvor: DZS)</t>
    </r>
  </si>
  <si>
    <t>za listopad 2022. (isplata u studenome 2022.)</t>
  </si>
  <si>
    <t>14 11 17</t>
  </si>
  <si>
    <t>16 03 19</t>
  </si>
  <si>
    <t>18 00 29</t>
  </si>
  <si>
    <t>16 02 05</t>
  </si>
  <si>
    <t>12 11 12</t>
  </si>
  <si>
    <t>14 07 05</t>
  </si>
  <si>
    <t>16 05 06</t>
  </si>
  <si>
    <t>17 00 11</t>
  </si>
  <si>
    <t>13 08 26</t>
  </si>
  <si>
    <t>16 06 03</t>
  </si>
  <si>
    <t>22 03 11</t>
  </si>
  <si>
    <t>22 03 00</t>
  </si>
  <si>
    <t>18 02 25</t>
  </si>
  <si>
    <t>25 03 13</t>
  </si>
  <si>
    <t>27 04 13</t>
  </si>
  <si>
    <t>28 01 16</t>
  </si>
  <si>
    <t>23 00 16</t>
  </si>
  <si>
    <t>28 00 28</t>
  </si>
  <si>
    <t>31 11 22</t>
  </si>
  <si>
    <t>33 00 02</t>
  </si>
  <si>
    <t>24 11 24</t>
  </si>
  <si>
    <t>32 04 10</t>
  </si>
  <si>
    <t>34 00 15</t>
  </si>
  <si>
    <t>34 10 07</t>
  </si>
  <si>
    <t>25 05 03</t>
  </si>
  <si>
    <t>35 00 26</t>
  </si>
  <si>
    <t>35 09 25</t>
  </si>
  <si>
    <t>36 02 24</t>
  </si>
  <si>
    <t>27 07 22</t>
  </si>
  <si>
    <t>36 04 10</t>
  </si>
  <si>
    <t>37 00 28</t>
  </si>
  <si>
    <t>37 05 05</t>
  </si>
  <si>
    <t>28 11 29</t>
  </si>
  <si>
    <t>36 07 24</t>
  </si>
  <si>
    <t>38 01 22</t>
  </si>
  <si>
    <t>38 05 23</t>
  </si>
  <si>
    <t>29 05 00</t>
  </si>
  <si>
    <t>36 08 24</t>
  </si>
  <si>
    <t>38 11 17</t>
  </si>
  <si>
    <t>39 02 26</t>
  </si>
  <si>
    <t>29 04 13</t>
  </si>
  <si>
    <t>37 03 28</t>
  </si>
  <si>
    <t>38 10 07</t>
  </si>
  <si>
    <t>39 00 19</t>
  </si>
  <si>
    <t>28 10 16</t>
  </si>
  <si>
    <t>38 08 26</t>
  </si>
  <si>
    <t>38 09 09</t>
  </si>
  <si>
    <t>29 00 18</t>
  </si>
  <si>
    <t>40 05 19</t>
  </si>
  <si>
    <t>40 04 03</t>
  </si>
  <si>
    <t>40 04 14</t>
  </si>
  <si>
    <t>41 08 09</t>
  </si>
  <si>
    <t>17 09 16</t>
  </si>
  <si>
    <t>22 02 06</t>
  </si>
  <si>
    <t>14 10 13</t>
  </si>
  <si>
    <t>16 02 23</t>
  </si>
  <si>
    <t>11 08 00</t>
  </si>
  <si>
    <t>16 00 08</t>
  </si>
  <si>
    <t>17 10 02</t>
  </si>
  <si>
    <t>10 02 26</t>
  </si>
  <si>
    <t>14 07 28</t>
  </si>
  <si>
    <t>20 00 04</t>
  </si>
  <si>
    <t>20 01 20</t>
  </si>
  <si>
    <t>12 00 23</t>
  </si>
  <si>
    <t>22 04 07</t>
  </si>
  <si>
    <t>22 09 19</t>
  </si>
  <si>
    <t>12 02 02</t>
  </si>
  <si>
    <t>28 01 02</t>
  </si>
  <si>
    <t>28 02 29</t>
  </si>
  <si>
    <t>19 05 11</t>
  </si>
  <si>
    <t>28 10 15</t>
  </si>
  <si>
    <t>31 08 26</t>
  </si>
  <si>
    <t>32 03 21</t>
  </si>
  <si>
    <t>20 08 05</t>
  </si>
  <si>
    <t>31 10 29</t>
  </si>
  <si>
    <t>32 05 29</t>
  </si>
  <si>
    <t>32 08 26</t>
  </si>
  <si>
    <t>23 08 19</t>
  </si>
  <si>
    <t>32 11 22</t>
  </si>
  <si>
    <t>33 06 27</t>
  </si>
  <si>
    <t>33 09 22</t>
  </si>
  <si>
    <t>24 06 03</t>
  </si>
  <si>
    <t>34 02 18</t>
  </si>
  <si>
    <t>34 05 04</t>
  </si>
  <si>
    <t>34 02 08</t>
  </si>
  <si>
    <t>34 06 10</t>
  </si>
  <si>
    <t>34 07 29</t>
  </si>
  <si>
    <t>26 02 29</t>
  </si>
  <si>
    <t>35 03 01</t>
  </si>
  <si>
    <t>34 05 27</t>
  </si>
  <si>
    <t>34 06 15</t>
  </si>
  <si>
    <t>34 08 17</t>
  </si>
  <si>
    <t>34 09 12</t>
  </si>
  <si>
    <t>35 07 19</t>
  </si>
  <si>
    <t>35 09 26</t>
  </si>
  <si>
    <t>28 08 08</t>
  </si>
  <si>
    <t>30 00 02</t>
  </si>
  <si>
    <t>18 00 16</t>
  </si>
  <si>
    <t>25 03 02</t>
  </si>
  <si>
    <t>14 10 23</t>
  </si>
  <si>
    <t>16 01 01</t>
  </si>
  <si>
    <t>18 04 14</t>
  </si>
  <si>
    <t>14 11 07</t>
  </si>
  <si>
    <t>15 11 28</t>
  </si>
  <si>
    <t>13 00 17</t>
  </si>
  <si>
    <t>15 08 07</t>
  </si>
  <si>
    <t>16 05 19</t>
  </si>
  <si>
    <t>16 11 23</t>
  </si>
  <si>
    <t>13 09 21</t>
  </si>
  <si>
    <t>16 08 21</t>
  </si>
  <si>
    <t>22 05 26</t>
  </si>
  <si>
    <t>22 05 05</t>
  </si>
  <si>
    <t>18 04 11</t>
  </si>
  <si>
    <t>26 00 06</t>
  </si>
  <si>
    <t>28 11 03</t>
  </si>
  <si>
    <t>29 09 04</t>
  </si>
  <si>
    <t>24 02 07</t>
  </si>
  <si>
    <t>30 04 25</t>
  </si>
  <si>
    <t>32 10 18</t>
  </si>
  <si>
    <t>34 02 03</t>
  </si>
  <si>
    <t>25 03 27</t>
  </si>
  <si>
    <t>33 04 21</t>
  </si>
  <si>
    <t>34 09 24</t>
  </si>
  <si>
    <t>35 09 17</t>
  </si>
  <si>
    <t>26 01 13</t>
  </si>
  <si>
    <t>35 10 13</t>
  </si>
  <si>
    <t>36 10 29</t>
  </si>
  <si>
    <t>37 06 08</t>
  </si>
  <si>
    <t>28 03 07</t>
  </si>
  <si>
    <t>37 00 07</t>
  </si>
  <si>
    <t>38 03 21</t>
  </si>
  <si>
    <t>38 09 14</t>
  </si>
  <si>
    <t>30 00 12</t>
  </si>
  <si>
    <t>37 03 15</t>
  </si>
  <si>
    <t>39 05 17</t>
  </si>
  <si>
    <t>39 10 16</t>
  </si>
  <si>
    <t>30 10 05</t>
  </si>
  <si>
    <t>37 04 05</t>
  </si>
  <si>
    <t>40 02 21</t>
  </si>
  <si>
    <t>40 07 03</t>
  </si>
  <si>
    <t>30 10 10</t>
  </si>
  <si>
    <t>37 08 17</t>
  </si>
  <si>
    <t>40 01 09</t>
  </si>
  <si>
    <t>40 05 00</t>
  </si>
  <si>
    <t>30 02 25</t>
  </si>
  <si>
    <t>38 05 02</t>
  </si>
  <si>
    <t>39 11 29</t>
  </si>
  <si>
    <t>40 00 28</t>
  </si>
  <si>
    <t>40 05 20</t>
  </si>
  <si>
    <t>41 00 07</t>
  </si>
  <si>
    <t>41 09 10</t>
  </si>
  <si>
    <t>31 05 22</t>
  </si>
  <si>
    <t>33 06 08</t>
  </si>
  <si>
    <t>22 03 07</t>
  </si>
  <si>
    <t>29 04 04</t>
  </si>
  <si>
    <t xml:space="preserve"> 31 11 01  </t>
  </si>
  <si>
    <t xml:space="preserve"> 35 08 20  </t>
  </si>
  <si>
    <t xml:space="preserve"> 31 04 16  </t>
  </si>
  <si>
    <t>31 01 14</t>
  </si>
  <si>
    <t xml:space="preserve"> 33 04 19  </t>
  </si>
  <si>
    <t xml:space="preserve"> 33 02 06  </t>
  </si>
  <si>
    <t>18 08 13</t>
  </si>
  <si>
    <t>29 11 09</t>
  </si>
  <si>
    <t xml:space="preserve"> 38 05 07  </t>
  </si>
  <si>
    <t xml:space="preserve"> 32 10 23  </t>
  </si>
  <si>
    <t xml:space="preserve"> 41 09 28  </t>
  </si>
  <si>
    <t xml:space="preserve"> 29 07 25  </t>
  </si>
  <si>
    <t xml:space="preserve"> 27 09 11  </t>
  </si>
  <si>
    <t xml:space="preserve"> 28 09 25  </t>
  </si>
  <si>
    <t>06 07 10</t>
  </si>
  <si>
    <t>42 02 04</t>
  </si>
  <si>
    <t>32 11 12</t>
  </si>
  <si>
    <t>40 03 11</t>
  </si>
  <si>
    <t>36 10 04</t>
  </si>
  <si>
    <t>36 01 07</t>
  </si>
  <si>
    <t>39 00 00</t>
  </si>
  <si>
    <t>32 07 17</t>
  </si>
  <si>
    <t>27 03 05</t>
  </si>
  <si>
    <t>37 01 08</t>
  </si>
  <si>
    <t xml:space="preserve"> 66 03 </t>
  </si>
  <si>
    <t xml:space="preserve"> 65 07 </t>
  </si>
  <si>
    <t xml:space="preserve"> 62 04 </t>
  </si>
  <si>
    <t xml:space="preserve"> 64 04 </t>
  </si>
  <si>
    <t xml:space="preserve"> 37 07 </t>
  </si>
  <si>
    <t>39 07 19</t>
  </si>
  <si>
    <t>42 02 00</t>
  </si>
  <si>
    <t>33 10 08</t>
  </si>
  <si>
    <t>40 03 10</t>
  </si>
  <si>
    <t>36 10 13</t>
  </si>
  <si>
    <t>39 00 07</t>
  </si>
  <si>
    <t>32 10 08</t>
  </si>
  <si>
    <t>27 03 12</t>
  </si>
  <si>
    <t>37 01 05</t>
  </si>
  <si>
    <t xml:space="preserve"> 37 06 </t>
  </si>
  <si>
    <t xml:space="preserve"> 39 10 22 </t>
  </si>
  <si>
    <t xml:space="preserve"> 42 02 15 </t>
  </si>
  <si>
    <t xml:space="preserve"> 40 06 18 </t>
  </si>
  <si>
    <t xml:space="preserve"> 37 04 01 </t>
  </si>
  <si>
    <t xml:space="preserve"> 37 11 05 </t>
  </si>
  <si>
    <t xml:space="preserve"> 39 06 05 </t>
  </si>
  <si>
    <t xml:space="preserve"> 29 06 13 </t>
  </si>
  <si>
    <t xml:space="preserve"> 38 00 18 </t>
  </si>
  <si>
    <t xml:space="preserve"> 59 04 </t>
  </si>
  <si>
    <t xml:space="preserve"> 35 11 </t>
  </si>
  <si>
    <t xml:space="preserve"> 39 10 28 </t>
  </si>
  <si>
    <t xml:space="preserve"> 42 02 07 </t>
  </si>
  <si>
    <t xml:space="preserve"> 40 06 13 </t>
  </si>
  <si>
    <t xml:space="preserve"> 37 04 07 </t>
  </si>
  <si>
    <t xml:space="preserve"> 39 06 06 </t>
  </si>
  <si>
    <t xml:space="preserve"> 29 06 26 </t>
  </si>
  <si>
    <t xml:space="preserve"> 38 00 11 </t>
  </si>
  <si>
    <t>1 : 1,32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</si>
</sst>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vertAlign val="superscript"/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0" fontId="42" fillId="0" borderId="6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vertical="center"/>
    </xf>
    <xf numFmtId="0" fontId="42" fillId="0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41357</c:v>
                </c:pt>
                <c:pt idx="1">
                  <c:v>43750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4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1,32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31.10.2022.</c:v>
                </c:pt>
                <c:pt idx="1">
                  <c:v>Broj korisnika mirovine za listopad 2022. (isplata u studenome 2022.)</c:v>
                </c:pt>
                <c:pt idx="2">
                  <c:v>Registrirana nezaposlenost krajem listopada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1620791</c:v>
                </c:pt>
                <c:pt idx="1">
                  <c:v>1229791</c:v>
                </c:pt>
                <c:pt idx="2">
                  <c:v>112127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31.10.2022.</c:v>
                </c:pt>
                <c:pt idx="1">
                  <c:v>Broj korisnika mirovine za listopad 2022. (isplata u studenome 2022.)</c:v>
                </c:pt>
                <c:pt idx="2">
                  <c:v>Registrirana nezaposlenost krajem listopada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3234.95</c:v>
                </c:pt>
                <c:pt idx="1">
                  <c:v>3346.2983443275689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3234.95</c:v>
                </c:pt>
                <c:pt idx="1">
                  <c:v>3346.2983443275689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42.436704709431979</c:v>
                </c:pt>
                <c:pt idx="1">
                  <c:v>43.897393996163828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2638</c:v>
                </c:pt>
                <c:pt idx="1">
                  <c:v>14405</c:v>
                </c:pt>
                <c:pt idx="2">
                  <c:v>69445</c:v>
                </c:pt>
                <c:pt idx="3">
                  <c:v>101681</c:v>
                </c:pt>
                <c:pt idx="4">
                  <c:v>166534</c:v>
                </c:pt>
                <c:pt idx="5">
                  <c:v>136302</c:v>
                </c:pt>
                <c:pt idx="6">
                  <c:v>135232</c:v>
                </c:pt>
                <c:pt idx="7">
                  <c:v>88950</c:v>
                </c:pt>
                <c:pt idx="8">
                  <c:v>71929</c:v>
                </c:pt>
                <c:pt idx="9">
                  <c:v>53247</c:v>
                </c:pt>
                <c:pt idx="10">
                  <c:v>58682</c:v>
                </c:pt>
                <c:pt idx="11">
                  <c:v>28509</c:v>
                </c:pt>
                <c:pt idx="12">
                  <c:v>10871</c:v>
                </c:pt>
                <c:pt idx="13">
                  <c:v>13179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60</c:v>
                </c:pt>
                <c:pt idx="1">
                  <c:v>6099</c:v>
                </c:pt>
                <c:pt idx="2">
                  <c:v>5326</c:v>
                </c:pt>
                <c:pt idx="3">
                  <c:v>8320</c:v>
                </c:pt>
                <c:pt idx="4">
                  <c:v>39062</c:v>
                </c:pt>
                <c:pt idx="5">
                  <c:v>25914</c:v>
                </c:pt>
                <c:pt idx="6">
                  <c:v>33698</c:v>
                </c:pt>
                <c:pt idx="7">
                  <c:v>22350</c:v>
                </c:pt>
                <c:pt idx="8">
                  <c:v>18783</c:v>
                </c:pt>
                <c:pt idx="9">
                  <c:v>13579</c:v>
                </c:pt>
                <c:pt idx="10">
                  <c:v>13161</c:v>
                </c:pt>
                <c:pt idx="11">
                  <c:v>6419</c:v>
                </c:pt>
                <c:pt idx="12">
                  <c:v>2572</c:v>
                </c:pt>
                <c:pt idx="1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2578</c:v>
                </c:pt>
                <c:pt idx="1">
                  <c:v>8306</c:v>
                </c:pt>
                <c:pt idx="2">
                  <c:v>64119</c:v>
                </c:pt>
                <c:pt idx="3">
                  <c:v>93361</c:v>
                </c:pt>
                <c:pt idx="4">
                  <c:v>127472</c:v>
                </c:pt>
                <c:pt idx="5">
                  <c:v>110388</c:v>
                </c:pt>
                <c:pt idx="6">
                  <c:v>101534</c:v>
                </c:pt>
                <c:pt idx="7">
                  <c:v>66600</c:v>
                </c:pt>
                <c:pt idx="8">
                  <c:v>53146</c:v>
                </c:pt>
                <c:pt idx="9">
                  <c:v>39668</c:v>
                </c:pt>
                <c:pt idx="10">
                  <c:v>45521</c:v>
                </c:pt>
                <c:pt idx="11">
                  <c:v>22090</c:v>
                </c:pt>
                <c:pt idx="12">
                  <c:v>8299</c:v>
                </c:pt>
                <c:pt idx="13">
                  <c:v>11547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7399</c:v>
                </c:pt>
                <c:pt idx="1">
                  <c:v>9230</c:v>
                </c:pt>
                <c:pt idx="2">
                  <c:v>653</c:v>
                </c:pt>
                <c:pt idx="3">
                  <c:v>311</c:v>
                </c:pt>
                <c:pt idx="4" formatCode="0">
                  <c:v>16100</c:v>
                </c:pt>
                <c:pt idx="5">
                  <c:v>2220</c:v>
                </c:pt>
                <c:pt idx="6">
                  <c:v>2217</c:v>
                </c:pt>
                <c:pt idx="7">
                  <c:v>71253</c:v>
                </c:pt>
                <c:pt idx="8">
                  <c:v>55886</c:v>
                </c:pt>
                <c:pt idx="9">
                  <c:v>3992</c:v>
                </c:pt>
                <c:pt idx="10">
                  <c:v>159</c:v>
                </c:pt>
                <c:pt idx="11">
                  <c:v>5634</c:v>
                </c:pt>
                <c:pt idx="12">
                  <c:v>686</c:v>
                </c:pt>
                <c:pt idx="13">
                  <c:v>69</c:v>
                </c:pt>
                <c:pt idx="14">
                  <c:v>21</c:v>
                </c:pt>
                <c:pt idx="15">
                  <c:v>127</c:v>
                </c:pt>
                <c:pt idx="16">
                  <c:v>249</c:v>
                </c:pt>
                <c:pt idx="17">
                  <c:v>836</c:v>
                </c:pt>
                <c:pt idx="18">
                  <c:v>206</c:v>
                </c:pt>
                <c:pt idx="19">
                  <c:v>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4969.92</c:v>
                </c:pt>
                <c:pt idx="1">
                  <c:v>4857.25</c:v>
                </c:pt>
                <c:pt idx="2">
                  <c:v>4673.58</c:v>
                </c:pt>
                <c:pt idx="3">
                  <c:v>5635.82</c:v>
                </c:pt>
                <c:pt idx="4">
                  <c:v>4431.53</c:v>
                </c:pt>
                <c:pt idx="5">
                  <c:v>2827.83</c:v>
                </c:pt>
                <c:pt idx="6">
                  <c:v>4424.7</c:v>
                </c:pt>
                <c:pt idx="7">
                  <c:v>6659.45</c:v>
                </c:pt>
                <c:pt idx="8">
                  <c:v>3246.06</c:v>
                </c:pt>
                <c:pt idx="9">
                  <c:v>3671.21</c:v>
                </c:pt>
                <c:pt idx="10">
                  <c:v>3694.22</c:v>
                </c:pt>
                <c:pt idx="11">
                  <c:v>3293.95</c:v>
                </c:pt>
                <c:pt idx="12">
                  <c:v>11279.31</c:v>
                </c:pt>
                <c:pt idx="13">
                  <c:v>3904.4</c:v>
                </c:pt>
                <c:pt idx="14">
                  <c:v>4210.21</c:v>
                </c:pt>
                <c:pt idx="15">
                  <c:v>9965.7999999999993</c:v>
                </c:pt>
                <c:pt idx="16">
                  <c:v>4410.5600000000004</c:v>
                </c:pt>
                <c:pt idx="17">
                  <c:v>3617.78</c:v>
                </c:pt>
                <c:pt idx="18">
                  <c:v>2373.5300000000002</c:v>
                </c:pt>
                <c:pt idx="19">
                  <c:v>3802.3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sqref="A1:K1"/>
    </sheetView>
  </sheetViews>
  <sheetFormatPr defaultColWidth="9.140625" defaultRowHeight="15" x14ac:dyDescent="0.25"/>
  <cols>
    <col min="1" max="1" width="47.42578125" style="2" customWidth="1"/>
    <col min="2" max="2" width="11" style="2" customWidth="1"/>
    <col min="3" max="3" width="9.85546875" style="2" customWidth="1"/>
    <col min="4" max="4" width="9" style="2" customWidth="1"/>
    <col min="5" max="5" width="8.140625" style="2" customWidth="1"/>
    <col min="6" max="6" width="8.7109375" style="2" customWidth="1"/>
    <col min="7" max="7" width="10" style="2" customWidth="1"/>
    <col min="8" max="8" width="9.28515625" style="2" customWidth="1"/>
    <col min="9" max="9" width="7.5703125" style="2" customWidth="1"/>
    <col min="10" max="10" width="10.1406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92" t="s">
        <v>180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23" s="1" customFormat="1" ht="14.45" customHeight="1" x14ac:dyDescent="0.2">
      <c r="A2" s="193" t="s">
        <v>8</v>
      </c>
      <c r="B2" s="187" t="s">
        <v>9</v>
      </c>
      <c r="C2" s="188" t="s">
        <v>94</v>
      </c>
      <c r="D2" s="187" t="s">
        <v>89</v>
      </c>
      <c r="E2" s="180" t="s">
        <v>90</v>
      </c>
      <c r="F2" s="190" t="s">
        <v>0</v>
      </c>
      <c r="G2" s="190"/>
      <c r="H2" s="190"/>
      <c r="I2" s="190"/>
      <c r="J2" s="190"/>
      <c r="K2" s="190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93"/>
      <c r="B3" s="187"/>
      <c r="C3" s="188"/>
      <c r="D3" s="187"/>
      <c r="E3" s="181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9" t="s">
        <v>88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172" t="s">
        <v>4</v>
      </c>
      <c r="B5" s="120">
        <v>493445</v>
      </c>
      <c r="C5" s="29">
        <v>3077.04</v>
      </c>
      <c r="D5" s="30" t="s">
        <v>181</v>
      </c>
      <c r="E5" s="30" t="s">
        <v>124</v>
      </c>
      <c r="F5" s="128">
        <v>399893</v>
      </c>
      <c r="G5" s="31">
        <v>3589.56</v>
      </c>
      <c r="H5" s="32" t="s">
        <v>197</v>
      </c>
      <c r="I5" s="33" t="s">
        <v>124</v>
      </c>
      <c r="J5" s="34">
        <f t="shared" ref="J5:J14" si="0">G5/$C$50*100</f>
        <v>47.08854781582054</v>
      </c>
      <c r="K5" s="34">
        <f>F5/$F$14*100</f>
        <v>42.02304740207061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173" t="s">
        <v>11</v>
      </c>
      <c r="B6" s="121">
        <v>47381</v>
      </c>
      <c r="C6" s="36">
        <v>4044.6</v>
      </c>
      <c r="D6" s="37" t="s">
        <v>182</v>
      </c>
      <c r="E6" s="37" t="s">
        <v>143</v>
      </c>
      <c r="F6" s="129">
        <v>41735</v>
      </c>
      <c r="G6" s="38">
        <v>4250.71</v>
      </c>
      <c r="H6" s="39" t="s">
        <v>198</v>
      </c>
      <c r="I6" s="40" t="s">
        <v>147</v>
      </c>
      <c r="J6" s="41">
        <f t="shared" si="0"/>
        <v>55.761642398006039</v>
      </c>
      <c r="K6" s="41">
        <f>F6/$F$14*100</f>
        <v>4.3857528972135471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173" t="s">
        <v>178</v>
      </c>
      <c r="B7" s="121">
        <v>77733</v>
      </c>
      <c r="C7" s="36">
        <v>2722.18</v>
      </c>
      <c r="D7" s="37" t="s">
        <v>183</v>
      </c>
      <c r="E7" s="37" t="s">
        <v>195</v>
      </c>
      <c r="F7" s="129">
        <v>67271</v>
      </c>
      <c r="G7" s="38">
        <v>3062.29</v>
      </c>
      <c r="H7" s="39" t="s">
        <v>199</v>
      </c>
      <c r="I7" s="40" t="s">
        <v>140</v>
      </c>
      <c r="J7" s="41">
        <f t="shared" si="0"/>
        <v>40.171717171717169</v>
      </c>
      <c r="K7" s="41">
        <f t="shared" ref="K7:K13" si="1">F7/$F$14*100</f>
        <v>7.0692220713658198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174" t="s">
        <v>12</v>
      </c>
      <c r="B8" s="122">
        <v>618559</v>
      </c>
      <c r="C8" s="43">
        <v>3106.56</v>
      </c>
      <c r="D8" s="44" t="s">
        <v>184</v>
      </c>
      <c r="E8" s="44" t="s">
        <v>114</v>
      </c>
      <c r="F8" s="130">
        <v>508899</v>
      </c>
      <c r="G8" s="45">
        <v>3574.08</v>
      </c>
      <c r="H8" s="46" t="s">
        <v>200</v>
      </c>
      <c r="I8" s="47" t="s">
        <v>140</v>
      </c>
      <c r="J8" s="80">
        <f t="shared" si="0"/>
        <v>46.88547815820543</v>
      </c>
      <c r="K8" s="80">
        <f t="shared" si="1"/>
        <v>53.478022370649981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175" t="s">
        <v>13</v>
      </c>
      <c r="B9" s="121">
        <v>207761</v>
      </c>
      <c r="C9" s="36">
        <v>2983.3</v>
      </c>
      <c r="D9" s="37" t="s">
        <v>185</v>
      </c>
      <c r="E9" s="37" t="s">
        <v>196</v>
      </c>
      <c r="F9" s="129">
        <v>171636</v>
      </c>
      <c r="G9" s="38">
        <v>3313.26</v>
      </c>
      <c r="H9" s="39" t="s">
        <v>201</v>
      </c>
      <c r="I9" s="40" t="s">
        <v>148</v>
      </c>
      <c r="J9" s="41">
        <f t="shared" si="0"/>
        <v>43.463990554899652</v>
      </c>
      <c r="K9" s="41">
        <f t="shared" si="1"/>
        <v>18.036494171945471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176" t="s">
        <v>14</v>
      </c>
      <c r="B10" s="121">
        <v>379</v>
      </c>
      <c r="C10" s="36">
        <v>3295.62</v>
      </c>
      <c r="D10" s="37" t="s">
        <v>186</v>
      </c>
      <c r="E10" s="37" t="s">
        <v>117</v>
      </c>
      <c r="F10" s="129">
        <v>371</v>
      </c>
      <c r="G10" s="38">
        <v>3298.09</v>
      </c>
      <c r="H10" s="39" t="s">
        <v>202</v>
      </c>
      <c r="I10" s="40" t="s">
        <v>117</v>
      </c>
      <c r="J10" s="41">
        <f t="shared" si="0"/>
        <v>43.264987537714809</v>
      </c>
      <c r="K10" s="41">
        <f t="shared" si="1"/>
        <v>3.8986805435874586E-2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174" t="s">
        <v>15</v>
      </c>
      <c r="B11" s="122">
        <v>826699</v>
      </c>
      <c r="C11" s="43">
        <v>3075.67</v>
      </c>
      <c r="D11" s="44" t="s">
        <v>187</v>
      </c>
      <c r="E11" s="44" t="s">
        <v>146</v>
      </c>
      <c r="F11" s="130">
        <v>680906</v>
      </c>
      <c r="G11" s="45">
        <v>3508.18</v>
      </c>
      <c r="H11" s="46" t="s">
        <v>203</v>
      </c>
      <c r="I11" s="47" t="s">
        <v>111</v>
      </c>
      <c r="J11" s="80">
        <f t="shared" si="0"/>
        <v>46.020989111898203</v>
      </c>
      <c r="K11" s="80">
        <f t="shared" si="1"/>
        <v>71.553503348031327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175" t="s">
        <v>179</v>
      </c>
      <c r="B12" s="121">
        <v>97690</v>
      </c>
      <c r="C12" s="36">
        <v>2326.0100000000002</v>
      </c>
      <c r="D12" s="37" t="s">
        <v>188</v>
      </c>
      <c r="E12" s="37" t="s">
        <v>120</v>
      </c>
      <c r="F12" s="129">
        <v>92283</v>
      </c>
      <c r="G12" s="38">
        <v>2429.9899999999998</v>
      </c>
      <c r="H12" s="39" t="s">
        <v>204</v>
      </c>
      <c r="I12" s="40" t="s">
        <v>208</v>
      </c>
      <c r="J12" s="41">
        <f t="shared" si="0"/>
        <v>31.877082513446148</v>
      </c>
      <c r="K12" s="41">
        <f t="shared" si="1"/>
        <v>9.697626323554756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175" t="s">
        <v>6</v>
      </c>
      <c r="B13" s="121">
        <v>211290</v>
      </c>
      <c r="C13" s="36">
        <v>2310.1</v>
      </c>
      <c r="D13" s="37" t="s">
        <v>189</v>
      </c>
      <c r="E13" s="37" t="s">
        <v>146</v>
      </c>
      <c r="F13" s="129">
        <v>178415</v>
      </c>
      <c r="G13" s="38">
        <v>2608.5500000000002</v>
      </c>
      <c r="H13" s="39" t="s">
        <v>205</v>
      </c>
      <c r="I13" s="40" t="s">
        <v>209</v>
      </c>
      <c r="J13" s="41">
        <f t="shared" si="0"/>
        <v>34.219467401285584</v>
      </c>
      <c r="K13" s="41">
        <f t="shared" si="1"/>
        <v>18.748870328413918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1135679</v>
      </c>
      <c r="C14" s="51">
        <v>2868.75</v>
      </c>
      <c r="D14" s="52" t="s">
        <v>190</v>
      </c>
      <c r="E14" s="52" t="s">
        <v>139</v>
      </c>
      <c r="F14" s="123">
        <v>951604</v>
      </c>
      <c r="G14" s="51">
        <v>3234.95</v>
      </c>
      <c r="H14" s="52" t="s">
        <v>206</v>
      </c>
      <c r="I14" s="52" t="s">
        <v>210</v>
      </c>
      <c r="J14" s="53">
        <f t="shared" si="0"/>
        <v>42.436704709431979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20.25" customHeight="1" x14ac:dyDescent="0.2">
      <c r="A15" s="112" t="s">
        <v>84</v>
      </c>
      <c r="B15" s="124">
        <v>109478</v>
      </c>
      <c r="C15" s="20">
        <v>4411.1899999999996</v>
      </c>
      <c r="D15" s="21" t="s">
        <v>191</v>
      </c>
      <c r="E15" s="22" t="s">
        <v>115</v>
      </c>
      <c r="F15" s="124">
        <v>86887</v>
      </c>
      <c r="G15" s="20">
        <v>5279.19</v>
      </c>
      <c r="H15" s="21" t="s">
        <v>207</v>
      </c>
      <c r="I15" s="22" t="s">
        <v>127</v>
      </c>
      <c r="J15" s="23">
        <f>G15/C50*100</f>
        <v>69.253443526170784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20.25" customHeight="1" x14ac:dyDescent="0.2">
      <c r="A16" s="113" t="s">
        <v>85</v>
      </c>
      <c r="B16" s="125">
        <v>219188</v>
      </c>
      <c r="C16" s="24">
        <v>4000.48</v>
      </c>
      <c r="D16" s="25" t="s">
        <v>192</v>
      </c>
      <c r="E16" s="26" t="s">
        <v>100</v>
      </c>
      <c r="F16" s="125">
        <v>177503</v>
      </c>
      <c r="G16" s="24">
        <v>4641.46</v>
      </c>
      <c r="H16" s="25" t="s">
        <v>211</v>
      </c>
      <c r="I16" s="26" t="s">
        <v>116</v>
      </c>
      <c r="J16" s="27">
        <f>G16/C50*100</f>
        <v>60.887577069395249</v>
      </c>
      <c r="K16" s="27">
        <f>F16/F14*100</f>
        <v>18.653032143622767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279294</v>
      </c>
      <c r="C17" s="4">
        <v>1951.6</v>
      </c>
      <c r="D17" s="5" t="s">
        <v>193</v>
      </c>
      <c r="E17" s="6" t="s">
        <v>97</v>
      </c>
      <c r="F17" s="126">
        <v>238843</v>
      </c>
      <c r="G17" s="4">
        <v>2139.7509795137394</v>
      </c>
      <c r="H17" s="5" t="s">
        <v>212</v>
      </c>
      <c r="I17" s="6" t="s">
        <v>97</v>
      </c>
      <c r="J17" s="10">
        <f>G17/C50*100</f>
        <v>28.069670464564339</v>
      </c>
      <c r="K17" s="10">
        <f>F17/F14*100</f>
        <v>25.098990756659283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1741</v>
      </c>
      <c r="C18" s="7">
        <v>8046.95</v>
      </c>
      <c r="D18" s="9" t="s">
        <v>194</v>
      </c>
      <c r="E18" s="8" t="s">
        <v>97</v>
      </c>
      <c r="F18" s="127">
        <v>1594</v>
      </c>
      <c r="G18" s="7">
        <v>8443.1</v>
      </c>
      <c r="H18" s="9" t="s">
        <v>213</v>
      </c>
      <c r="I18" s="8" t="s">
        <v>97</v>
      </c>
      <c r="J18" s="11">
        <f>G18/C50*100</f>
        <v>110.75823166732258</v>
      </c>
      <c r="K18" s="11">
        <f>F18/F14*100</f>
        <v>0.16750665192664177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91" t="s">
        <v>109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55"/>
    </row>
    <row r="20" spans="1:25" s="1" customFormat="1" ht="15.75" customHeight="1" x14ac:dyDescent="0.2">
      <c r="A20" s="194" t="s">
        <v>8</v>
      </c>
      <c r="B20" s="180" t="str">
        <f>B2</f>
        <v>Broj 
korisnika</v>
      </c>
      <c r="C20" s="178" t="str">
        <f>C2</f>
        <v>Prosječna 
netomirovina</v>
      </c>
      <c r="D20" s="180" t="str">
        <f>D2</f>
        <v>Prosječan mirovinski staž
(gg mm dd)</v>
      </c>
      <c r="E20" s="180" t="str">
        <f>E2</f>
        <v>Prosječna dob
(gg mm)</v>
      </c>
      <c r="F20" s="190" t="s">
        <v>0</v>
      </c>
      <c r="G20" s="190"/>
      <c r="H20" s="190"/>
      <c r="I20" s="190"/>
      <c r="J20" s="190"/>
      <c r="K20" s="190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5"/>
      <c r="B21" s="181"/>
      <c r="C21" s="179"/>
      <c r="D21" s="181"/>
      <c r="E21" s="181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84" t="s">
        <v>103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172" t="s">
        <v>4</v>
      </c>
      <c r="B23" s="120">
        <v>19074</v>
      </c>
      <c r="C23" s="29">
        <v>2911.34</v>
      </c>
      <c r="D23" s="30" t="s">
        <v>214</v>
      </c>
      <c r="E23" s="30" t="s">
        <v>122</v>
      </c>
      <c r="F23" s="128">
        <v>14538</v>
      </c>
      <c r="G23" s="31">
        <v>3564.93</v>
      </c>
      <c r="H23" s="32" t="s">
        <v>225</v>
      </c>
      <c r="I23" s="33" t="s">
        <v>137</v>
      </c>
      <c r="J23" s="34">
        <f t="shared" ref="J23:J31" si="2">G23/$C$50*100</f>
        <v>46.765446674537579</v>
      </c>
      <c r="K23" s="34">
        <f>F23/$F$31*100</f>
        <v>43.19843109288643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173" t="s">
        <v>11</v>
      </c>
      <c r="B24" s="121">
        <v>5080</v>
      </c>
      <c r="C24" s="36">
        <v>3793.91</v>
      </c>
      <c r="D24" s="37" t="s">
        <v>215</v>
      </c>
      <c r="E24" s="37" t="s">
        <v>121</v>
      </c>
      <c r="F24" s="129">
        <v>4604</v>
      </c>
      <c r="G24" s="38">
        <v>3931.4</v>
      </c>
      <c r="H24" s="39" t="s">
        <v>226</v>
      </c>
      <c r="I24" s="40" t="s">
        <v>121</v>
      </c>
      <c r="J24" s="41">
        <f t="shared" si="2"/>
        <v>51.57287157287157</v>
      </c>
      <c r="K24" s="41">
        <f>F24/$F$31*100</f>
        <v>13.680394603910381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174" t="s">
        <v>12</v>
      </c>
      <c r="B25" s="122">
        <v>24154</v>
      </c>
      <c r="C25" s="43">
        <v>3096.96</v>
      </c>
      <c r="D25" s="44" t="s">
        <v>216</v>
      </c>
      <c r="E25" s="44" t="s">
        <v>117</v>
      </c>
      <c r="F25" s="130">
        <v>19142</v>
      </c>
      <c r="G25" s="45">
        <v>3653.07</v>
      </c>
      <c r="H25" s="46" t="s">
        <v>227</v>
      </c>
      <c r="I25" s="47" t="s">
        <v>118</v>
      </c>
      <c r="J25" s="80">
        <f t="shared" si="2"/>
        <v>47.921684376229834</v>
      </c>
      <c r="K25" s="80">
        <f t="shared" ref="K25:K30" si="3">F25/$F$31*100</f>
        <v>56.878825696796817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175" t="s">
        <v>13</v>
      </c>
      <c r="B26" s="121">
        <v>5741</v>
      </c>
      <c r="C26" s="36">
        <v>3106.8</v>
      </c>
      <c r="D26" s="37" t="s">
        <v>217</v>
      </c>
      <c r="E26" s="37" t="s">
        <v>149</v>
      </c>
      <c r="F26" s="129">
        <v>5072</v>
      </c>
      <c r="G26" s="38">
        <v>3333.67</v>
      </c>
      <c r="H26" s="39" t="s">
        <v>228</v>
      </c>
      <c r="I26" s="40" t="s">
        <v>119</v>
      </c>
      <c r="J26" s="41">
        <f t="shared" si="2"/>
        <v>43.731732913551099</v>
      </c>
      <c r="K26" s="41">
        <f t="shared" si="3"/>
        <v>15.071016818208832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176" t="s">
        <v>14</v>
      </c>
      <c r="B27" s="121">
        <v>18</v>
      </c>
      <c r="C27" s="36">
        <v>3429.37</v>
      </c>
      <c r="D27" s="37" t="s">
        <v>218</v>
      </c>
      <c r="E27" s="37" t="s">
        <v>223</v>
      </c>
      <c r="F27" s="129">
        <v>18</v>
      </c>
      <c r="G27" s="38">
        <v>3429.37</v>
      </c>
      <c r="H27" s="39" t="s">
        <v>218</v>
      </c>
      <c r="I27" s="40" t="s">
        <v>223</v>
      </c>
      <c r="J27" s="41">
        <f t="shared" si="2"/>
        <v>44.987144168962352</v>
      </c>
      <c r="K27" s="41">
        <f t="shared" si="3"/>
        <v>5.3485469780709574E-2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174" t="s">
        <v>15</v>
      </c>
      <c r="B28" s="122">
        <v>29913</v>
      </c>
      <c r="C28" s="43">
        <v>3099.05</v>
      </c>
      <c r="D28" s="44" t="s">
        <v>219</v>
      </c>
      <c r="E28" s="44" t="s">
        <v>123</v>
      </c>
      <c r="F28" s="130">
        <v>24232</v>
      </c>
      <c r="G28" s="45">
        <v>3586.05</v>
      </c>
      <c r="H28" s="46" t="s">
        <v>229</v>
      </c>
      <c r="I28" s="47" t="s">
        <v>120</v>
      </c>
      <c r="J28" s="80">
        <f t="shared" si="2"/>
        <v>47.04250295159386</v>
      </c>
      <c r="K28" s="80">
        <f t="shared" si="3"/>
        <v>72.003327984786353</v>
      </c>
      <c r="L28" s="107"/>
      <c r="M28" s="136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</row>
    <row r="29" spans="1:25" s="1" customFormat="1" ht="12" customHeight="1" x14ac:dyDescent="0.2">
      <c r="A29" s="175" t="s">
        <v>179</v>
      </c>
      <c r="B29" s="121">
        <v>1655</v>
      </c>
      <c r="C29" s="36">
        <v>2227.37</v>
      </c>
      <c r="D29" s="37" t="s">
        <v>220</v>
      </c>
      <c r="E29" s="37" t="s">
        <v>224</v>
      </c>
      <c r="F29" s="129">
        <v>1435</v>
      </c>
      <c r="G29" s="38">
        <v>2468.11</v>
      </c>
      <c r="H29" s="39" t="s">
        <v>230</v>
      </c>
      <c r="I29" s="40" t="s">
        <v>233</v>
      </c>
      <c r="J29" s="41">
        <f t="shared" si="2"/>
        <v>32.377148104420833</v>
      </c>
      <c r="K29" s="41">
        <f t="shared" si="3"/>
        <v>4.2639805075176795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175" t="s">
        <v>6</v>
      </c>
      <c r="B30" s="121">
        <v>9789</v>
      </c>
      <c r="C30" s="36">
        <v>2398.36</v>
      </c>
      <c r="D30" s="37" t="s">
        <v>221</v>
      </c>
      <c r="E30" s="37" t="s">
        <v>150</v>
      </c>
      <c r="F30" s="129">
        <v>7987</v>
      </c>
      <c r="G30" s="38">
        <v>2776.69</v>
      </c>
      <c r="H30" s="39" t="s">
        <v>231</v>
      </c>
      <c r="I30" s="40" t="s">
        <v>144</v>
      </c>
      <c r="J30" s="41">
        <f t="shared" si="2"/>
        <v>36.425160697887968</v>
      </c>
      <c r="K30" s="41">
        <f t="shared" si="3"/>
        <v>23.732691507695964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41357</v>
      </c>
      <c r="C31" s="51">
        <v>2898.317722271925</v>
      </c>
      <c r="D31" s="52" t="s">
        <v>222</v>
      </c>
      <c r="E31" s="52" t="s">
        <v>123</v>
      </c>
      <c r="F31" s="123">
        <v>33654</v>
      </c>
      <c r="G31" s="51">
        <v>3346.2983443275689</v>
      </c>
      <c r="H31" s="52" t="s">
        <v>232</v>
      </c>
      <c r="I31" s="52" t="s">
        <v>126</v>
      </c>
      <c r="J31" s="53">
        <f t="shared" si="2"/>
        <v>43.897393996163828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82" t="s">
        <v>110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85" t="s">
        <v>39</v>
      </c>
      <c r="B34" s="187" t="s">
        <v>9</v>
      </c>
      <c r="C34" s="188" t="s">
        <v>94</v>
      </c>
      <c r="D34" s="177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86"/>
      <c r="B35" s="187"/>
      <c r="C35" s="188"/>
      <c r="D35" s="177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203" t="s">
        <v>104</v>
      </c>
      <c r="B36" s="203"/>
      <c r="C36" s="203"/>
      <c r="D36" s="203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29223</v>
      </c>
      <c r="C37" s="57">
        <v>2826.73</v>
      </c>
      <c r="D37" s="58" t="s">
        <v>234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3734</v>
      </c>
      <c r="C38" s="60">
        <v>2506.4699999999998</v>
      </c>
      <c r="D38" s="61" t="s">
        <v>151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10793</v>
      </c>
      <c r="C39" s="60">
        <v>2453.87</v>
      </c>
      <c r="D39" s="61" t="s">
        <v>152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43750</v>
      </c>
      <c r="C40" s="63">
        <v>2707.4127698285715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204" t="s">
        <v>112</v>
      </c>
      <c r="B41" s="204"/>
      <c r="C41" s="204"/>
      <c r="D41" s="204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99" t="s">
        <v>235</v>
      </c>
      <c r="B43" s="200"/>
      <c r="C43" s="206">
        <v>1620791</v>
      </c>
      <c r="D43" s="206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99" t="s">
        <v>236</v>
      </c>
      <c r="B44" s="200"/>
      <c r="C44" s="206">
        <v>1229791</v>
      </c>
      <c r="D44" s="206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99" t="s">
        <v>101</v>
      </c>
      <c r="B45" s="200"/>
      <c r="C45" s="205" t="s">
        <v>454</v>
      </c>
      <c r="D45" s="205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237</v>
      </c>
      <c r="B46" s="162"/>
      <c r="C46" s="207">
        <v>124957</v>
      </c>
      <c r="D46" s="208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209" t="s">
        <v>238</v>
      </c>
      <c r="B47" s="210"/>
      <c r="C47" s="207">
        <v>242681</v>
      </c>
      <c r="D47" s="208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239</v>
      </c>
      <c r="B48" s="160"/>
      <c r="C48" s="207">
        <v>6306</v>
      </c>
      <c r="D48" s="208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240</v>
      </c>
      <c r="B49" s="158"/>
      <c r="C49" s="207">
        <v>112127</v>
      </c>
      <c r="D49" s="208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201" t="s">
        <v>241</v>
      </c>
      <c r="B50" s="202"/>
      <c r="C50" s="229">
        <v>7623</v>
      </c>
      <c r="D50" s="229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99" t="s">
        <v>141</v>
      </c>
      <c r="B51" s="200"/>
      <c r="C51" s="196">
        <v>77.650000000000006</v>
      </c>
      <c r="D51" s="196"/>
      <c r="L51" s="134"/>
      <c r="M51" s="138"/>
      <c r="N51" s="138"/>
      <c r="O51" s="138"/>
      <c r="P51" s="138"/>
      <c r="Q51" s="134">
        <f>C43/C44</f>
        <v>1.3179402028474758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99" t="s">
        <v>105</v>
      </c>
      <c r="B52" s="200"/>
      <c r="C52" s="196">
        <v>45.26</v>
      </c>
      <c r="D52" s="196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97" t="s">
        <v>106</v>
      </c>
      <c r="B53" s="198"/>
      <c r="C53" s="196">
        <v>47.22</v>
      </c>
      <c r="D53" s="196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0" right="0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12" t="s">
        <v>78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8" t="s">
        <v>242</v>
      </c>
      <c r="J2" s="218"/>
      <c r="K2" s="218"/>
      <c r="L2" s="218"/>
      <c r="M2" s="218"/>
    </row>
    <row r="3" spans="1:16" ht="30.75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6" ht="21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2638</v>
      </c>
      <c r="C5" s="69">
        <v>338.07</v>
      </c>
      <c r="D5" s="70" t="s">
        <v>243</v>
      </c>
      <c r="E5" s="68">
        <v>886</v>
      </c>
      <c r="F5" s="69">
        <v>319.01</v>
      </c>
      <c r="G5" s="70" t="s">
        <v>244</v>
      </c>
      <c r="H5" s="68">
        <v>1282</v>
      </c>
      <c r="I5" s="69">
        <v>358.12</v>
      </c>
      <c r="J5" s="70" t="s">
        <v>153</v>
      </c>
      <c r="K5" s="68">
        <v>470</v>
      </c>
      <c r="L5" s="71">
        <v>319.29000000000002</v>
      </c>
      <c r="M5" s="70" t="s">
        <v>245</v>
      </c>
    </row>
    <row r="6" spans="1:16" ht="12.75" customHeight="1" x14ac:dyDescent="0.25">
      <c r="A6" s="67" t="s">
        <v>25</v>
      </c>
      <c r="B6" s="68">
        <v>14405</v>
      </c>
      <c r="C6" s="69">
        <v>832.46</v>
      </c>
      <c r="D6" s="70" t="s">
        <v>154</v>
      </c>
      <c r="E6" s="68">
        <v>5566</v>
      </c>
      <c r="F6" s="69">
        <v>846.19</v>
      </c>
      <c r="G6" s="70" t="s">
        <v>246</v>
      </c>
      <c r="H6" s="68">
        <v>2553</v>
      </c>
      <c r="I6" s="69">
        <v>808.98</v>
      </c>
      <c r="J6" s="70" t="s">
        <v>247</v>
      </c>
      <c r="K6" s="68">
        <v>6286</v>
      </c>
      <c r="L6" s="71">
        <v>829.83</v>
      </c>
      <c r="M6" s="70" t="s">
        <v>248</v>
      </c>
    </row>
    <row r="7" spans="1:16" ht="12.75" customHeight="1" x14ac:dyDescent="0.25">
      <c r="A7" s="67" t="s">
        <v>26</v>
      </c>
      <c r="B7" s="68">
        <v>69445</v>
      </c>
      <c r="C7" s="69">
        <v>1282.82</v>
      </c>
      <c r="D7" s="70" t="s">
        <v>249</v>
      </c>
      <c r="E7" s="68">
        <v>35553</v>
      </c>
      <c r="F7" s="69">
        <v>1298.97</v>
      </c>
      <c r="G7" s="70" t="s">
        <v>250</v>
      </c>
      <c r="H7" s="68">
        <v>8518</v>
      </c>
      <c r="I7" s="69">
        <v>1300.23</v>
      </c>
      <c r="J7" s="70" t="s">
        <v>251</v>
      </c>
      <c r="K7" s="68">
        <v>25374</v>
      </c>
      <c r="L7" s="71">
        <v>1254.3599999999999</v>
      </c>
      <c r="M7" s="70" t="s">
        <v>252</v>
      </c>
    </row>
    <row r="8" spans="1:16" ht="12.75" customHeight="1" x14ac:dyDescent="0.25">
      <c r="A8" s="67" t="s">
        <v>27</v>
      </c>
      <c r="B8" s="68">
        <v>101681</v>
      </c>
      <c r="C8" s="69">
        <v>1778.62</v>
      </c>
      <c r="D8" s="70" t="s">
        <v>253</v>
      </c>
      <c r="E8" s="68">
        <v>57191</v>
      </c>
      <c r="F8" s="69">
        <v>1785.3</v>
      </c>
      <c r="G8" s="70" t="s">
        <v>254</v>
      </c>
      <c r="H8" s="68">
        <v>18706</v>
      </c>
      <c r="I8" s="69">
        <v>1792.87</v>
      </c>
      <c r="J8" s="70" t="s">
        <v>255</v>
      </c>
      <c r="K8" s="68">
        <v>25784</v>
      </c>
      <c r="L8" s="71">
        <v>1753.46</v>
      </c>
      <c r="M8" s="70" t="s">
        <v>256</v>
      </c>
    </row>
    <row r="9" spans="1:16" ht="12.75" customHeight="1" x14ac:dyDescent="0.25">
      <c r="A9" s="67" t="s">
        <v>28</v>
      </c>
      <c r="B9" s="68">
        <v>166534</v>
      </c>
      <c r="C9" s="69">
        <v>2285.29</v>
      </c>
      <c r="D9" s="70" t="s">
        <v>257</v>
      </c>
      <c r="E9" s="68">
        <v>102245</v>
      </c>
      <c r="F9" s="69">
        <v>2284.1799999999998</v>
      </c>
      <c r="G9" s="70" t="s">
        <v>258</v>
      </c>
      <c r="H9" s="68">
        <v>24464</v>
      </c>
      <c r="I9" s="69">
        <v>2254.86</v>
      </c>
      <c r="J9" s="70" t="s">
        <v>259</v>
      </c>
      <c r="K9" s="68">
        <v>39825</v>
      </c>
      <c r="L9" s="71">
        <v>2306.81</v>
      </c>
      <c r="M9" s="70" t="s">
        <v>260</v>
      </c>
    </row>
    <row r="10" spans="1:16" ht="12.75" customHeight="1" x14ac:dyDescent="0.25">
      <c r="A10" s="67" t="s">
        <v>29</v>
      </c>
      <c r="B10" s="68">
        <v>136302</v>
      </c>
      <c r="C10" s="69">
        <v>2741.92</v>
      </c>
      <c r="D10" s="70" t="s">
        <v>261</v>
      </c>
      <c r="E10" s="68">
        <v>92735</v>
      </c>
      <c r="F10" s="69">
        <v>2743.44</v>
      </c>
      <c r="G10" s="70" t="s">
        <v>262</v>
      </c>
      <c r="H10" s="68">
        <v>15115</v>
      </c>
      <c r="I10" s="69">
        <v>2722.61</v>
      </c>
      <c r="J10" s="70" t="s">
        <v>263</v>
      </c>
      <c r="K10" s="68">
        <v>28452</v>
      </c>
      <c r="L10" s="71">
        <v>2747.22</v>
      </c>
      <c r="M10" s="70" t="s">
        <v>264</v>
      </c>
    </row>
    <row r="11" spans="1:16" ht="12.75" customHeight="1" x14ac:dyDescent="0.25">
      <c r="A11" s="67" t="s">
        <v>30</v>
      </c>
      <c r="B11" s="68">
        <v>135232</v>
      </c>
      <c r="C11" s="69">
        <v>3261.51</v>
      </c>
      <c r="D11" s="70" t="s">
        <v>265</v>
      </c>
      <c r="E11" s="68">
        <v>103370</v>
      </c>
      <c r="F11" s="69">
        <v>3264.71</v>
      </c>
      <c r="G11" s="70" t="s">
        <v>266</v>
      </c>
      <c r="H11" s="68">
        <v>12026</v>
      </c>
      <c r="I11" s="69">
        <v>3268.58</v>
      </c>
      <c r="J11" s="70" t="s">
        <v>267</v>
      </c>
      <c r="K11" s="68">
        <v>19836</v>
      </c>
      <c r="L11" s="71">
        <v>3240.57</v>
      </c>
      <c r="M11" s="70" t="s">
        <v>268</v>
      </c>
    </row>
    <row r="12" spans="1:16" ht="12.75" customHeight="1" x14ac:dyDescent="0.25">
      <c r="A12" s="67" t="s">
        <v>31</v>
      </c>
      <c r="B12" s="68">
        <v>88950</v>
      </c>
      <c r="C12" s="69">
        <v>3740.82</v>
      </c>
      <c r="D12" s="70" t="s">
        <v>269</v>
      </c>
      <c r="E12" s="68">
        <v>72622</v>
      </c>
      <c r="F12" s="69">
        <v>3742.3</v>
      </c>
      <c r="G12" s="70" t="s">
        <v>270</v>
      </c>
      <c r="H12" s="68">
        <v>4691</v>
      </c>
      <c r="I12" s="69">
        <v>3727.01</v>
      </c>
      <c r="J12" s="70" t="s">
        <v>271</v>
      </c>
      <c r="K12" s="68">
        <v>11637</v>
      </c>
      <c r="L12" s="71">
        <v>3737.16</v>
      </c>
      <c r="M12" s="70" t="s">
        <v>272</v>
      </c>
    </row>
    <row r="13" spans="1:16" ht="12.75" customHeight="1" x14ac:dyDescent="0.25">
      <c r="A13" s="67" t="s">
        <v>32</v>
      </c>
      <c r="B13" s="68">
        <v>71929</v>
      </c>
      <c r="C13" s="69">
        <v>4236.59</v>
      </c>
      <c r="D13" s="70" t="s">
        <v>273</v>
      </c>
      <c r="E13" s="68">
        <v>61952</v>
      </c>
      <c r="F13" s="69">
        <v>4238.01</v>
      </c>
      <c r="G13" s="70" t="s">
        <v>274</v>
      </c>
      <c r="H13" s="68">
        <v>2335</v>
      </c>
      <c r="I13" s="69">
        <v>4214.49</v>
      </c>
      <c r="J13" s="70" t="s">
        <v>275</v>
      </c>
      <c r="K13" s="68">
        <v>7642</v>
      </c>
      <c r="L13" s="71">
        <v>4231.84</v>
      </c>
      <c r="M13" s="70" t="s">
        <v>276</v>
      </c>
    </row>
    <row r="14" spans="1:16" ht="12.75" customHeight="1" x14ac:dyDescent="0.25">
      <c r="A14" s="67" t="s">
        <v>33</v>
      </c>
      <c r="B14" s="68">
        <v>53247</v>
      </c>
      <c r="C14" s="69">
        <v>4732.13</v>
      </c>
      <c r="D14" s="70" t="s">
        <v>277</v>
      </c>
      <c r="E14" s="68">
        <v>47095</v>
      </c>
      <c r="F14" s="69">
        <v>4734.67</v>
      </c>
      <c r="G14" s="70" t="s">
        <v>278</v>
      </c>
      <c r="H14" s="68">
        <v>1175</v>
      </c>
      <c r="I14" s="69">
        <v>4704.3999999999996</v>
      </c>
      <c r="J14" s="70" t="s">
        <v>279</v>
      </c>
      <c r="K14" s="68">
        <v>4977</v>
      </c>
      <c r="L14" s="71">
        <v>4714.7</v>
      </c>
      <c r="M14" s="70" t="s">
        <v>280</v>
      </c>
      <c r="P14" s="141" t="s">
        <v>87</v>
      </c>
    </row>
    <row r="15" spans="1:16" ht="12.75" customHeight="1" x14ac:dyDescent="0.25">
      <c r="A15" s="67" t="s">
        <v>34</v>
      </c>
      <c r="B15" s="68">
        <v>58682</v>
      </c>
      <c r="C15" s="69">
        <v>5428.22</v>
      </c>
      <c r="D15" s="70" t="s">
        <v>281</v>
      </c>
      <c r="E15" s="68">
        <v>53172</v>
      </c>
      <c r="F15" s="69">
        <v>5427.69</v>
      </c>
      <c r="G15" s="70" t="s">
        <v>282</v>
      </c>
      <c r="H15" s="68">
        <v>830</v>
      </c>
      <c r="I15" s="69">
        <v>5410.15</v>
      </c>
      <c r="J15" s="70" t="s">
        <v>283</v>
      </c>
      <c r="K15" s="68">
        <v>4680</v>
      </c>
      <c r="L15" s="71">
        <v>5437.43</v>
      </c>
      <c r="M15" s="70" t="s">
        <v>284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28509</v>
      </c>
      <c r="C16" s="69">
        <v>6457.24</v>
      </c>
      <c r="D16" s="70" t="s">
        <v>285</v>
      </c>
      <c r="E16" s="68">
        <v>25644</v>
      </c>
      <c r="F16" s="69">
        <v>6456.91</v>
      </c>
      <c r="G16" s="70" t="s">
        <v>286</v>
      </c>
      <c r="H16" s="68">
        <v>370</v>
      </c>
      <c r="I16" s="69">
        <v>6447.02</v>
      </c>
      <c r="J16" s="70" t="s">
        <v>287</v>
      </c>
      <c r="K16" s="68">
        <v>2495</v>
      </c>
      <c r="L16" s="71">
        <v>6462.19</v>
      </c>
      <c r="M16" s="70" t="s">
        <v>277</v>
      </c>
    </row>
    <row r="17" spans="1:13" ht="12.75" customHeight="1" x14ac:dyDescent="0.25">
      <c r="A17" s="67" t="s">
        <v>36</v>
      </c>
      <c r="B17" s="68">
        <v>10871</v>
      </c>
      <c r="C17" s="69">
        <v>7459.31</v>
      </c>
      <c r="D17" s="70" t="s">
        <v>288</v>
      </c>
      <c r="E17" s="68">
        <v>10176</v>
      </c>
      <c r="F17" s="69">
        <v>7459.5</v>
      </c>
      <c r="G17" s="70" t="s">
        <v>289</v>
      </c>
      <c r="H17" s="68">
        <v>135</v>
      </c>
      <c r="I17" s="69">
        <v>7412.38</v>
      </c>
      <c r="J17" s="70" t="s">
        <v>290</v>
      </c>
      <c r="K17" s="68">
        <v>560</v>
      </c>
      <c r="L17" s="71">
        <v>7467.09</v>
      </c>
      <c r="M17" s="70" t="s">
        <v>291</v>
      </c>
    </row>
    <row r="18" spans="1:13" ht="12.75" customHeight="1" x14ac:dyDescent="0.25">
      <c r="A18" s="67" t="s">
        <v>37</v>
      </c>
      <c r="B18" s="68">
        <v>13179</v>
      </c>
      <c r="C18" s="69">
        <v>9639.2900000000009</v>
      </c>
      <c r="D18" s="70" t="s">
        <v>292</v>
      </c>
      <c r="E18" s="68">
        <v>12699</v>
      </c>
      <c r="F18" s="69">
        <v>9657.32</v>
      </c>
      <c r="G18" s="70" t="s">
        <v>293</v>
      </c>
      <c r="H18" s="68">
        <v>83</v>
      </c>
      <c r="I18" s="69">
        <v>9134.2900000000009</v>
      </c>
      <c r="J18" s="70" t="s">
        <v>155</v>
      </c>
      <c r="K18" s="68">
        <v>397</v>
      </c>
      <c r="L18" s="71">
        <v>9168.02</v>
      </c>
      <c r="M18" s="70" t="s">
        <v>294</v>
      </c>
    </row>
    <row r="19" spans="1:13" ht="11.25" customHeight="1" x14ac:dyDescent="0.25">
      <c r="A19" s="72" t="s">
        <v>1</v>
      </c>
      <c r="B19" s="73">
        <v>951604</v>
      </c>
      <c r="C19" s="74">
        <v>3234.95</v>
      </c>
      <c r="D19" s="75" t="s">
        <v>206</v>
      </c>
      <c r="E19" s="73">
        <v>680906</v>
      </c>
      <c r="F19" s="74">
        <v>3508.18</v>
      </c>
      <c r="G19" s="75" t="s">
        <v>203</v>
      </c>
      <c r="H19" s="73">
        <v>92283</v>
      </c>
      <c r="I19" s="74">
        <v>2429.9899999999998</v>
      </c>
      <c r="J19" s="75" t="s">
        <v>204</v>
      </c>
      <c r="K19" s="73">
        <v>178415</v>
      </c>
      <c r="L19" s="76">
        <v>2608.5500000000002</v>
      </c>
      <c r="M19" s="75" t="s">
        <v>205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12" t="s">
        <v>82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8" t="str">
        <f>'stranica 3'!$I$2:$L$2</f>
        <v>za listopad 2022. (isplata u studenome 2022.)</v>
      </c>
      <c r="J2" s="218"/>
      <c r="K2" s="218"/>
      <c r="L2" s="218"/>
      <c r="M2" s="218"/>
    </row>
    <row r="3" spans="1:13" ht="24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3" ht="26.25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60</v>
      </c>
      <c r="C5" s="69">
        <v>347.92</v>
      </c>
      <c r="D5" s="70" t="s">
        <v>295</v>
      </c>
      <c r="E5" s="68">
        <v>30</v>
      </c>
      <c r="F5" s="69">
        <v>317.07</v>
      </c>
      <c r="G5" s="70" t="s">
        <v>296</v>
      </c>
      <c r="H5" s="68">
        <v>1</v>
      </c>
      <c r="I5" s="69">
        <v>429.34</v>
      </c>
      <c r="J5" s="70" t="s">
        <v>113</v>
      </c>
      <c r="K5" s="68">
        <v>29</v>
      </c>
      <c r="L5" s="71">
        <v>377.02</v>
      </c>
      <c r="M5" s="70" t="s">
        <v>142</v>
      </c>
    </row>
    <row r="6" spans="1:13" ht="12.75" customHeight="1" x14ac:dyDescent="0.25">
      <c r="A6" s="67" t="s">
        <v>25</v>
      </c>
      <c r="B6" s="68">
        <v>6099</v>
      </c>
      <c r="C6" s="69">
        <v>841.32</v>
      </c>
      <c r="D6" s="70" t="s">
        <v>297</v>
      </c>
      <c r="E6" s="68">
        <v>4299</v>
      </c>
      <c r="F6" s="69">
        <v>848.22</v>
      </c>
      <c r="G6" s="70" t="s">
        <v>298</v>
      </c>
      <c r="H6" s="68">
        <v>109</v>
      </c>
      <c r="I6" s="69">
        <v>851.85</v>
      </c>
      <c r="J6" s="70" t="s">
        <v>156</v>
      </c>
      <c r="K6" s="68">
        <v>1691</v>
      </c>
      <c r="L6" s="71">
        <v>823.12</v>
      </c>
      <c r="M6" s="70" t="s">
        <v>299</v>
      </c>
    </row>
    <row r="7" spans="1:13" ht="12.75" customHeight="1" x14ac:dyDescent="0.25">
      <c r="A7" s="67" t="s">
        <v>26</v>
      </c>
      <c r="B7" s="68">
        <v>5326</v>
      </c>
      <c r="C7" s="69">
        <v>1264.94</v>
      </c>
      <c r="D7" s="70" t="s">
        <v>300</v>
      </c>
      <c r="E7" s="68">
        <v>2526</v>
      </c>
      <c r="F7" s="69">
        <v>1252.74</v>
      </c>
      <c r="G7" s="70" t="s">
        <v>301</v>
      </c>
      <c r="H7" s="68">
        <v>165</v>
      </c>
      <c r="I7" s="69">
        <v>1285.08</v>
      </c>
      <c r="J7" s="70" t="s">
        <v>302</v>
      </c>
      <c r="K7" s="68">
        <v>2635</v>
      </c>
      <c r="L7" s="71">
        <v>1275.3800000000001</v>
      </c>
      <c r="M7" s="70" t="s">
        <v>303</v>
      </c>
    </row>
    <row r="8" spans="1:13" ht="12.75" customHeight="1" x14ac:dyDescent="0.25">
      <c r="A8" s="67" t="s">
        <v>27</v>
      </c>
      <c r="B8" s="68">
        <v>8320</v>
      </c>
      <c r="C8" s="69">
        <v>1769.9</v>
      </c>
      <c r="D8" s="70" t="s">
        <v>304</v>
      </c>
      <c r="E8" s="68">
        <v>4419</v>
      </c>
      <c r="F8" s="69">
        <v>1783.24</v>
      </c>
      <c r="G8" s="70" t="s">
        <v>305</v>
      </c>
      <c r="H8" s="68">
        <v>370</v>
      </c>
      <c r="I8" s="69">
        <v>1753.9</v>
      </c>
      <c r="J8" s="70" t="s">
        <v>306</v>
      </c>
      <c r="K8" s="68">
        <v>3531</v>
      </c>
      <c r="L8" s="71">
        <v>1754.88</v>
      </c>
      <c r="M8" s="70" t="s">
        <v>157</v>
      </c>
    </row>
    <row r="9" spans="1:13" ht="12.75" customHeight="1" x14ac:dyDescent="0.25">
      <c r="A9" s="67" t="s">
        <v>28</v>
      </c>
      <c r="B9" s="68">
        <v>39062</v>
      </c>
      <c r="C9" s="69">
        <v>2389.71</v>
      </c>
      <c r="D9" s="70" t="s">
        <v>307</v>
      </c>
      <c r="E9" s="68">
        <v>23673</v>
      </c>
      <c r="F9" s="69">
        <v>2390.61</v>
      </c>
      <c r="G9" s="70" t="s">
        <v>308</v>
      </c>
      <c r="H9" s="68">
        <v>2317</v>
      </c>
      <c r="I9" s="69">
        <v>2404.59</v>
      </c>
      <c r="J9" s="70" t="s">
        <v>309</v>
      </c>
      <c r="K9" s="68">
        <v>13072</v>
      </c>
      <c r="L9" s="71">
        <v>2385.46</v>
      </c>
      <c r="M9" s="70" t="s">
        <v>158</v>
      </c>
    </row>
    <row r="10" spans="1:13" ht="12.75" customHeight="1" x14ac:dyDescent="0.25">
      <c r="A10" s="67" t="s">
        <v>29</v>
      </c>
      <c r="B10" s="68">
        <v>25914</v>
      </c>
      <c r="C10" s="69">
        <v>2751.16</v>
      </c>
      <c r="D10" s="70" t="s">
        <v>310</v>
      </c>
      <c r="E10" s="68">
        <v>18411</v>
      </c>
      <c r="F10" s="69">
        <v>2748.32</v>
      </c>
      <c r="G10" s="70" t="s">
        <v>311</v>
      </c>
      <c r="H10" s="68">
        <v>919</v>
      </c>
      <c r="I10" s="69">
        <v>2753.28</v>
      </c>
      <c r="J10" s="70" t="s">
        <v>312</v>
      </c>
      <c r="K10" s="68">
        <v>6584</v>
      </c>
      <c r="L10" s="71">
        <v>2758.81</v>
      </c>
      <c r="M10" s="70" t="s">
        <v>313</v>
      </c>
    </row>
    <row r="11" spans="1:13" ht="12.75" customHeight="1" x14ac:dyDescent="0.25">
      <c r="A11" s="67" t="s">
        <v>30</v>
      </c>
      <c r="B11" s="68">
        <v>33698</v>
      </c>
      <c r="C11" s="69">
        <v>3270.1</v>
      </c>
      <c r="D11" s="70" t="s">
        <v>314</v>
      </c>
      <c r="E11" s="68">
        <v>27973</v>
      </c>
      <c r="F11" s="69">
        <v>3272.27</v>
      </c>
      <c r="G11" s="70" t="s">
        <v>315</v>
      </c>
      <c r="H11" s="68">
        <v>1698</v>
      </c>
      <c r="I11" s="69">
        <v>3284.74</v>
      </c>
      <c r="J11" s="70" t="s">
        <v>316</v>
      </c>
      <c r="K11" s="68">
        <v>4027</v>
      </c>
      <c r="L11" s="71">
        <v>3248.89</v>
      </c>
      <c r="M11" s="70" t="s">
        <v>317</v>
      </c>
    </row>
    <row r="12" spans="1:13" ht="12.75" customHeight="1" x14ac:dyDescent="0.25">
      <c r="A12" s="67" t="s">
        <v>31</v>
      </c>
      <c r="B12" s="68">
        <v>22350</v>
      </c>
      <c r="C12" s="69">
        <v>3747.45</v>
      </c>
      <c r="D12" s="70" t="s">
        <v>318</v>
      </c>
      <c r="E12" s="68">
        <v>19599</v>
      </c>
      <c r="F12" s="69">
        <v>3746.35</v>
      </c>
      <c r="G12" s="70" t="s">
        <v>319</v>
      </c>
      <c r="H12" s="68">
        <v>803</v>
      </c>
      <c r="I12" s="69">
        <v>3770.63</v>
      </c>
      <c r="J12" s="70" t="s">
        <v>320</v>
      </c>
      <c r="K12" s="68">
        <v>1948</v>
      </c>
      <c r="L12" s="71">
        <v>3748.91</v>
      </c>
      <c r="M12" s="70" t="s">
        <v>321</v>
      </c>
    </row>
    <row r="13" spans="1:13" ht="12.75" customHeight="1" x14ac:dyDescent="0.25">
      <c r="A13" s="67" t="s">
        <v>32</v>
      </c>
      <c r="B13" s="68">
        <v>18783</v>
      </c>
      <c r="C13" s="69">
        <v>4235.34</v>
      </c>
      <c r="D13" s="70" t="s">
        <v>322</v>
      </c>
      <c r="E13" s="68">
        <v>16931</v>
      </c>
      <c r="F13" s="69">
        <v>4235.72</v>
      </c>
      <c r="G13" s="70" t="s">
        <v>323</v>
      </c>
      <c r="H13" s="68">
        <v>500</v>
      </c>
      <c r="I13" s="69">
        <v>4216.84</v>
      </c>
      <c r="J13" s="70" t="s">
        <v>324</v>
      </c>
      <c r="K13" s="68">
        <v>1352</v>
      </c>
      <c r="L13" s="71">
        <v>4237.53</v>
      </c>
      <c r="M13" s="70" t="s">
        <v>159</v>
      </c>
    </row>
    <row r="14" spans="1:13" ht="12.75" customHeight="1" x14ac:dyDescent="0.25">
      <c r="A14" s="67" t="s">
        <v>33</v>
      </c>
      <c r="B14" s="68">
        <v>13579</v>
      </c>
      <c r="C14" s="69">
        <v>4722.93</v>
      </c>
      <c r="D14" s="70" t="s">
        <v>325</v>
      </c>
      <c r="E14" s="68">
        <v>12137</v>
      </c>
      <c r="F14" s="69">
        <v>4725.67</v>
      </c>
      <c r="G14" s="70" t="s">
        <v>326</v>
      </c>
      <c r="H14" s="68">
        <v>461</v>
      </c>
      <c r="I14" s="69">
        <v>4698</v>
      </c>
      <c r="J14" s="70" t="s">
        <v>160</v>
      </c>
      <c r="K14" s="68">
        <v>981</v>
      </c>
      <c r="L14" s="71">
        <v>4700.84</v>
      </c>
      <c r="M14" s="70" t="s">
        <v>327</v>
      </c>
    </row>
    <row r="15" spans="1:13" ht="12.75" customHeight="1" x14ac:dyDescent="0.25">
      <c r="A15" s="67" t="s">
        <v>34</v>
      </c>
      <c r="B15" s="68">
        <v>13161</v>
      </c>
      <c r="C15" s="69">
        <v>5423.16</v>
      </c>
      <c r="D15" s="70" t="s">
        <v>328</v>
      </c>
      <c r="E15" s="68">
        <v>12159</v>
      </c>
      <c r="F15" s="69">
        <v>5424.14</v>
      </c>
      <c r="G15" s="70" t="s">
        <v>329</v>
      </c>
      <c r="H15" s="68">
        <v>284</v>
      </c>
      <c r="I15" s="69">
        <v>5381.97</v>
      </c>
      <c r="J15" s="70" t="s">
        <v>330</v>
      </c>
      <c r="K15" s="68">
        <v>718</v>
      </c>
      <c r="L15" s="71">
        <v>5422.87</v>
      </c>
      <c r="M15" s="70" t="s">
        <v>331</v>
      </c>
    </row>
    <row r="16" spans="1:13" ht="12.75" customHeight="1" x14ac:dyDescent="0.25">
      <c r="A16" s="67" t="s">
        <v>35</v>
      </c>
      <c r="B16" s="68">
        <v>6419</v>
      </c>
      <c r="C16" s="69">
        <v>6458.76</v>
      </c>
      <c r="D16" s="70" t="s">
        <v>332</v>
      </c>
      <c r="E16" s="68">
        <v>5936</v>
      </c>
      <c r="F16" s="69">
        <v>6460.97</v>
      </c>
      <c r="G16" s="70" t="s">
        <v>333</v>
      </c>
      <c r="H16" s="68">
        <v>123</v>
      </c>
      <c r="I16" s="69">
        <v>6454.79</v>
      </c>
      <c r="J16" s="70" t="s">
        <v>161</v>
      </c>
      <c r="K16" s="68">
        <v>360</v>
      </c>
      <c r="L16" s="71">
        <v>6423.69</v>
      </c>
      <c r="M16" s="70" t="s">
        <v>162</v>
      </c>
    </row>
    <row r="17" spans="1:13" ht="12.75" customHeight="1" x14ac:dyDescent="0.25">
      <c r="A17" s="67" t="s">
        <v>36</v>
      </c>
      <c r="B17" s="68">
        <v>2572</v>
      </c>
      <c r="C17" s="69">
        <v>7487.5</v>
      </c>
      <c r="D17" s="70" t="s">
        <v>334</v>
      </c>
      <c r="E17" s="68">
        <v>2511</v>
      </c>
      <c r="F17" s="69">
        <v>7489.54</v>
      </c>
      <c r="G17" s="70" t="s">
        <v>335</v>
      </c>
      <c r="H17" s="68">
        <v>45</v>
      </c>
      <c r="I17" s="69">
        <v>7367.61</v>
      </c>
      <c r="J17" s="70" t="s">
        <v>287</v>
      </c>
      <c r="K17" s="68">
        <v>16</v>
      </c>
      <c r="L17" s="71">
        <v>7504.31</v>
      </c>
      <c r="M17" s="70" t="s">
        <v>163</v>
      </c>
    </row>
    <row r="18" spans="1:13" ht="12.75" customHeight="1" x14ac:dyDescent="0.25">
      <c r="A18" s="67" t="s">
        <v>37</v>
      </c>
      <c r="B18" s="68">
        <v>1632</v>
      </c>
      <c r="C18" s="69">
        <v>8871.83</v>
      </c>
      <c r="D18" s="70" t="s">
        <v>336</v>
      </c>
      <c r="E18" s="68">
        <v>1584</v>
      </c>
      <c r="F18" s="69">
        <v>8870.9599999999991</v>
      </c>
      <c r="G18" s="70" t="s">
        <v>337</v>
      </c>
      <c r="H18" s="68">
        <v>41</v>
      </c>
      <c r="I18" s="69">
        <v>8945.2199999999993</v>
      </c>
      <c r="J18" s="70" t="s">
        <v>164</v>
      </c>
      <c r="K18" s="68">
        <v>7</v>
      </c>
      <c r="L18" s="71">
        <v>8639.11</v>
      </c>
      <c r="M18" s="70" t="s">
        <v>165</v>
      </c>
    </row>
    <row r="19" spans="1:13" ht="11.25" customHeight="1" x14ac:dyDescent="0.25">
      <c r="A19" s="72" t="s">
        <v>1</v>
      </c>
      <c r="B19" s="73">
        <v>196975</v>
      </c>
      <c r="C19" s="74">
        <v>3429.17</v>
      </c>
      <c r="D19" s="75" t="s">
        <v>338</v>
      </c>
      <c r="E19" s="73">
        <v>152188</v>
      </c>
      <c r="F19" s="74">
        <v>3634.22</v>
      </c>
      <c r="G19" s="75" t="s">
        <v>339</v>
      </c>
      <c r="H19" s="73">
        <v>7836</v>
      </c>
      <c r="I19" s="74">
        <v>3184.81</v>
      </c>
      <c r="J19" s="75" t="s">
        <v>340</v>
      </c>
      <c r="K19" s="73">
        <v>36951</v>
      </c>
      <c r="L19" s="76">
        <v>2636.47</v>
      </c>
      <c r="M19" s="75" t="s">
        <v>341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12" t="s">
        <v>83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8" t="str">
        <f>'stranica 3'!$I$2:$L$2</f>
        <v>za listopad 2022. (isplata u studenome 2022.)</v>
      </c>
      <c r="J2" s="218"/>
      <c r="K2" s="218"/>
      <c r="L2" s="218"/>
      <c r="M2" s="218"/>
    </row>
    <row r="3" spans="1:13" ht="24" customHeight="1" x14ac:dyDescent="0.25">
      <c r="A3" s="213" t="s">
        <v>20</v>
      </c>
      <c r="B3" s="215" t="s">
        <v>21</v>
      </c>
      <c r="C3" s="216"/>
      <c r="D3" s="217"/>
      <c r="E3" s="215" t="s">
        <v>80</v>
      </c>
      <c r="F3" s="216"/>
      <c r="G3" s="217"/>
      <c r="H3" s="215" t="s">
        <v>81</v>
      </c>
      <c r="I3" s="216"/>
      <c r="J3" s="217"/>
      <c r="K3" s="215" t="s">
        <v>22</v>
      </c>
      <c r="L3" s="216"/>
      <c r="M3" s="217"/>
    </row>
    <row r="4" spans="1:13" ht="26.25" customHeight="1" x14ac:dyDescent="0.25">
      <c r="A4" s="21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2578</v>
      </c>
      <c r="C5" s="69">
        <v>337.84</v>
      </c>
      <c r="D5" s="70" t="s">
        <v>342</v>
      </c>
      <c r="E5" s="68">
        <v>856</v>
      </c>
      <c r="F5" s="69">
        <v>319.07</v>
      </c>
      <c r="G5" s="70" t="s">
        <v>343</v>
      </c>
      <c r="H5" s="68">
        <v>1281</v>
      </c>
      <c r="I5" s="69">
        <v>358.07</v>
      </c>
      <c r="J5" s="70" t="s">
        <v>166</v>
      </c>
      <c r="K5" s="68">
        <v>441</v>
      </c>
      <c r="L5" s="71">
        <v>315.49</v>
      </c>
      <c r="M5" s="70" t="s">
        <v>344</v>
      </c>
    </row>
    <row r="6" spans="1:13" ht="12.75" customHeight="1" x14ac:dyDescent="0.25">
      <c r="A6" s="67" t="s">
        <v>25</v>
      </c>
      <c r="B6" s="68">
        <v>8306</v>
      </c>
      <c r="C6" s="69">
        <v>825.94</v>
      </c>
      <c r="D6" s="70" t="s">
        <v>345</v>
      </c>
      <c r="E6" s="68">
        <v>1267</v>
      </c>
      <c r="F6" s="69">
        <v>839.31</v>
      </c>
      <c r="G6" s="70" t="s">
        <v>346</v>
      </c>
      <c r="H6" s="68">
        <v>2444</v>
      </c>
      <c r="I6" s="69">
        <v>807.07</v>
      </c>
      <c r="J6" s="70" t="s">
        <v>347</v>
      </c>
      <c r="K6" s="68">
        <v>4595</v>
      </c>
      <c r="L6" s="71">
        <v>832.3</v>
      </c>
      <c r="M6" s="70" t="s">
        <v>348</v>
      </c>
    </row>
    <row r="7" spans="1:13" ht="12.75" customHeight="1" x14ac:dyDescent="0.25">
      <c r="A7" s="67" t="s">
        <v>26</v>
      </c>
      <c r="B7" s="68">
        <v>64119</v>
      </c>
      <c r="C7" s="69">
        <v>1284.31</v>
      </c>
      <c r="D7" s="70" t="s">
        <v>349</v>
      </c>
      <c r="E7" s="68">
        <v>33027</v>
      </c>
      <c r="F7" s="69">
        <v>1302.5</v>
      </c>
      <c r="G7" s="70" t="s">
        <v>350</v>
      </c>
      <c r="H7" s="68">
        <v>8353</v>
      </c>
      <c r="I7" s="69">
        <v>1300.53</v>
      </c>
      <c r="J7" s="70" t="s">
        <v>351</v>
      </c>
      <c r="K7" s="68">
        <v>22739</v>
      </c>
      <c r="L7" s="71">
        <v>1251.92</v>
      </c>
      <c r="M7" s="70" t="s">
        <v>352</v>
      </c>
    </row>
    <row r="8" spans="1:13" ht="12.75" customHeight="1" x14ac:dyDescent="0.25">
      <c r="A8" s="67" t="s">
        <v>27</v>
      </c>
      <c r="B8" s="68">
        <v>93361</v>
      </c>
      <c r="C8" s="69">
        <v>1779.4</v>
      </c>
      <c r="D8" s="70" t="s">
        <v>353</v>
      </c>
      <c r="E8" s="68">
        <v>52772</v>
      </c>
      <c r="F8" s="69">
        <v>1785.47</v>
      </c>
      <c r="G8" s="70" t="s">
        <v>354</v>
      </c>
      <c r="H8" s="68">
        <v>18336</v>
      </c>
      <c r="I8" s="69">
        <v>1793.66</v>
      </c>
      <c r="J8" s="70" t="s">
        <v>355</v>
      </c>
      <c r="K8" s="68">
        <v>22253</v>
      </c>
      <c r="L8" s="71">
        <v>1753.24</v>
      </c>
      <c r="M8" s="70" t="s">
        <v>356</v>
      </c>
    </row>
    <row r="9" spans="1:13" ht="12.75" customHeight="1" x14ac:dyDescent="0.25">
      <c r="A9" s="67" t="s">
        <v>28</v>
      </c>
      <c r="B9" s="68">
        <v>127472</v>
      </c>
      <c r="C9" s="69">
        <v>2253.2800000000002</v>
      </c>
      <c r="D9" s="70" t="s">
        <v>357</v>
      </c>
      <c r="E9" s="68">
        <v>78572</v>
      </c>
      <c r="F9" s="69">
        <v>2252.12</v>
      </c>
      <c r="G9" s="70" t="s">
        <v>358</v>
      </c>
      <c r="H9" s="68">
        <v>22147</v>
      </c>
      <c r="I9" s="69">
        <v>2239.1999999999998</v>
      </c>
      <c r="J9" s="70" t="s">
        <v>359</v>
      </c>
      <c r="K9" s="68">
        <v>26753</v>
      </c>
      <c r="L9" s="71">
        <v>2268.37</v>
      </c>
      <c r="M9" s="70" t="s">
        <v>360</v>
      </c>
    </row>
    <row r="10" spans="1:13" ht="12.75" customHeight="1" x14ac:dyDescent="0.25">
      <c r="A10" s="67" t="s">
        <v>29</v>
      </c>
      <c r="B10" s="68">
        <v>110388</v>
      </c>
      <c r="C10" s="69">
        <v>2739.75</v>
      </c>
      <c r="D10" s="70" t="s">
        <v>361</v>
      </c>
      <c r="E10" s="68">
        <v>74324</v>
      </c>
      <c r="F10" s="69">
        <v>2742.23</v>
      </c>
      <c r="G10" s="70" t="s">
        <v>362</v>
      </c>
      <c r="H10" s="68">
        <v>14196</v>
      </c>
      <c r="I10" s="69">
        <v>2720.62</v>
      </c>
      <c r="J10" s="70" t="s">
        <v>363</v>
      </c>
      <c r="K10" s="68">
        <v>21868</v>
      </c>
      <c r="L10" s="71">
        <v>2743.73</v>
      </c>
      <c r="M10" s="70" t="s">
        <v>364</v>
      </c>
    </row>
    <row r="11" spans="1:13" ht="12.75" customHeight="1" x14ac:dyDescent="0.25">
      <c r="A11" s="67" t="s">
        <v>30</v>
      </c>
      <c r="B11" s="68">
        <v>101534</v>
      </c>
      <c r="C11" s="69">
        <v>3258.66</v>
      </c>
      <c r="D11" s="70" t="s">
        <v>365</v>
      </c>
      <c r="E11" s="68">
        <v>75397</v>
      </c>
      <c r="F11" s="69">
        <v>3261.9</v>
      </c>
      <c r="G11" s="70" t="s">
        <v>366</v>
      </c>
      <c r="H11" s="68">
        <v>10328</v>
      </c>
      <c r="I11" s="69">
        <v>3265.92</v>
      </c>
      <c r="J11" s="70" t="s">
        <v>367</v>
      </c>
      <c r="K11" s="68">
        <v>15809</v>
      </c>
      <c r="L11" s="71">
        <v>3238.45</v>
      </c>
      <c r="M11" s="70" t="s">
        <v>368</v>
      </c>
    </row>
    <row r="12" spans="1:13" ht="12.75" customHeight="1" x14ac:dyDescent="0.25">
      <c r="A12" s="67" t="s">
        <v>31</v>
      </c>
      <c r="B12" s="68">
        <v>66600</v>
      </c>
      <c r="C12" s="69">
        <v>3738.6</v>
      </c>
      <c r="D12" s="70" t="s">
        <v>369</v>
      </c>
      <c r="E12" s="68">
        <v>53023</v>
      </c>
      <c r="F12" s="69">
        <v>3740.81</v>
      </c>
      <c r="G12" s="70" t="s">
        <v>370</v>
      </c>
      <c r="H12" s="68">
        <v>3888</v>
      </c>
      <c r="I12" s="69">
        <v>3718</v>
      </c>
      <c r="J12" s="70" t="s">
        <v>371</v>
      </c>
      <c r="K12" s="68">
        <v>9689</v>
      </c>
      <c r="L12" s="71">
        <v>3734.79</v>
      </c>
      <c r="M12" s="70" t="s">
        <v>372</v>
      </c>
    </row>
    <row r="13" spans="1:13" ht="12.75" customHeight="1" x14ac:dyDescent="0.25">
      <c r="A13" s="67" t="s">
        <v>32</v>
      </c>
      <c r="B13" s="68">
        <v>53146</v>
      </c>
      <c r="C13" s="69">
        <v>4237.03</v>
      </c>
      <c r="D13" s="70" t="s">
        <v>373</v>
      </c>
      <c r="E13" s="68">
        <v>45021</v>
      </c>
      <c r="F13" s="69">
        <v>4238.87</v>
      </c>
      <c r="G13" s="70" t="s">
        <v>374</v>
      </c>
      <c r="H13" s="68">
        <v>1835</v>
      </c>
      <c r="I13" s="69">
        <v>4213.8500000000004</v>
      </c>
      <c r="J13" s="70" t="s">
        <v>375</v>
      </c>
      <c r="K13" s="68">
        <v>6290</v>
      </c>
      <c r="L13" s="71">
        <v>4230.62</v>
      </c>
      <c r="M13" s="70" t="s">
        <v>376</v>
      </c>
    </row>
    <row r="14" spans="1:13" ht="12.75" customHeight="1" x14ac:dyDescent="0.25">
      <c r="A14" s="67" t="s">
        <v>33</v>
      </c>
      <c r="B14" s="68">
        <v>39668</v>
      </c>
      <c r="C14" s="69">
        <v>4735.28</v>
      </c>
      <c r="D14" s="70" t="s">
        <v>377</v>
      </c>
      <c r="E14" s="68">
        <v>34958</v>
      </c>
      <c r="F14" s="69">
        <v>4737.79</v>
      </c>
      <c r="G14" s="70" t="s">
        <v>378</v>
      </c>
      <c r="H14" s="68">
        <v>714</v>
      </c>
      <c r="I14" s="69">
        <v>4708.54</v>
      </c>
      <c r="J14" s="70" t="s">
        <v>379</v>
      </c>
      <c r="K14" s="68">
        <v>3996</v>
      </c>
      <c r="L14" s="71">
        <v>4718.1000000000004</v>
      </c>
      <c r="M14" s="70" t="s">
        <v>380</v>
      </c>
    </row>
    <row r="15" spans="1:13" ht="12.75" customHeight="1" x14ac:dyDescent="0.25">
      <c r="A15" s="67" t="s">
        <v>34</v>
      </c>
      <c r="B15" s="68">
        <v>45521</v>
      </c>
      <c r="C15" s="69">
        <v>5429.68</v>
      </c>
      <c r="D15" s="70" t="s">
        <v>381</v>
      </c>
      <c r="E15" s="68">
        <v>41013</v>
      </c>
      <c r="F15" s="69">
        <v>5428.74</v>
      </c>
      <c r="G15" s="70" t="s">
        <v>382</v>
      </c>
      <c r="H15" s="68">
        <v>546</v>
      </c>
      <c r="I15" s="69">
        <v>5424.8</v>
      </c>
      <c r="J15" s="70" t="s">
        <v>383</v>
      </c>
      <c r="K15" s="68">
        <v>3962</v>
      </c>
      <c r="L15" s="71">
        <v>5440.07</v>
      </c>
      <c r="M15" s="70" t="s">
        <v>384</v>
      </c>
    </row>
    <row r="16" spans="1:13" ht="12.75" customHeight="1" x14ac:dyDescent="0.25">
      <c r="A16" s="67" t="s">
        <v>35</v>
      </c>
      <c r="B16" s="68">
        <v>22090</v>
      </c>
      <c r="C16" s="69">
        <v>6456.8</v>
      </c>
      <c r="D16" s="70" t="s">
        <v>385</v>
      </c>
      <c r="E16" s="68">
        <v>19708</v>
      </c>
      <c r="F16" s="69">
        <v>6455.68</v>
      </c>
      <c r="G16" s="70" t="s">
        <v>386</v>
      </c>
      <c r="H16" s="68">
        <v>247</v>
      </c>
      <c r="I16" s="69">
        <v>6443.15</v>
      </c>
      <c r="J16" s="70" t="s">
        <v>387</v>
      </c>
      <c r="K16" s="68">
        <v>2135</v>
      </c>
      <c r="L16" s="71">
        <v>6468.68</v>
      </c>
      <c r="M16" s="70" t="s">
        <v>388</v>
      </c>
    </row>
    <row r="17" spans="1:13" ht="12.75" customHeight="1" x14ac:dyDescent="0.25">
      <c r="A17" s="67" t="s">
        <v>36</v>
      </c>
      <c r="B17" s="68">
        <v>8299</v>
      </c>
      <c r="C17" s="69">
        <v>7450.57</v>
      </c>
      <c r="D17" s="70" t="s">
        <v>389</v>
      </c>
      <c r="E17" s="68">
        <v>7665</v>
      </c>
      <c r="F17" s="69">
        <v>7449.66</v>
      </c>
      <c r="G17" s="70" t="s">
        <v>390</v>
      </c>
      <c r="H17" s="68">
        <v>90</v>
      </c>
      <c r="I17" s="69">
        <v>7434.77</v>
      </c>
      <c r="J17" s="70" t="s">
        <v>167</v>
      </c>
      <c r="K17" s="68">
        <v>544</v>
      </c>
      <c r="L17" s="71">
        <v>7466</v>
      </c>
      <c r="M17" s="70" t="s">
        <v>391</v>
      </c>
    </row>
    <row r="18" spans="1:13" ht="12.75" customHeight="1" x14ac:dyDescent="0.25">
      <c r="A18" s="67" t="s">
        <v>37</v>
      </c>
      <c r="B18" s="68">
        <v>11547</v>
      </c>
      <c r="C18" s="69">
        <v>9747.76</v>
      </c>
      <c r="D18" s="70" t="s">
        <v>168</v>
      </c>
      <c r="E18" s="68">
        <v>11115</v>
      </c>
      <c r="F18" s="69">
        <v>9769.39</v>
      </c>
      <c r="G18" s="70" t="s">
        <v>392</v>
      </c>
      <c r="H18" s="68">
        <v>42</v>
      </c>
      <c r="I18" s="69">
        <v>9318.86</v>
      </c>
      <c r="J18" s="70" t="s">
        <v>169</v>
      </c>
      <c r="K18" s="68">
        <v>390</v>
      </c>
      <c r="L18" s="71">
        <v>9177.51</v>
      </c>
      <c r="M18" s="70" t="s">
        <v>393</v>
      </c>
    </row>
    <row r="19" spans="1:13" ht="11.25" customHeight="1" x14ac:dyDescent="0.25">
      <c r="A19" s="72" t="s">
        <v>1</v>
      </c>
      <c r="B19" s="73">
        <v>754629</v>
      </c>
      <c r="C19" s="74">
        <v>3184.26</v>
      </c>
      <c r="D19" s="75" t="s">
        <v>394</v>
      </c>
      <c r="E19" s="73">
        <v>528718</v>
      </c>
      <c r="F19" s="74">
        <v>3471.9</v>
      </c>
      <c r="G19" s="75" t="s">
        <v>395</v>
      </c>
      <c r="H19" s="73">
        <v>84447</v>
      </c>
      <c r="I19" s="74">
        <v>2359.9499999999998</v>
      </c>
      <c r="J19" s="75" t="s">
        <v>396</v>
      </c>
      <c r="K19" s="73">
        <v>141464</v>
      </c>
      <c r="L19" s="76">
        <v>2601.25</v>
      </c>
      <c r="M19" s="75" t="s">
        <v>397</v>
      </c>
    </row>
    <row r="20" spans="1:13" x14ac:dyDescent="0.25">
      <c r="A20" s="211" t="s">
        <v>108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6" sqref="C6:E27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19" t="s">
        <v>40</v>
      </c>
      <c r="B1" s="219"/>
      <c r="C1" s="219"/>
      <c r="D1" s="219"/>
      <c r="E1" s="219"/>
    </row>
    <row r="2" spans="1:9" ht="6" customHeight="1" x14ac:dyDescent="0.2"/>
    <row r="3" spans="1:9" ht="12" customHeight="1" x14ac:dyDescent="0.2">
      <c r="B3" s="66"/>
      <c r="C3" s="222" t="s">
        <v>242</v>
      </c>
      <c r="D3" s="222"/>
      <c r="E3" s="222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23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24"/>
      <c r="B7" s="96" t="s">
        <v>45</v>
      </c>
      <c r="C7" s="142">
        <v>7399</v>
      </c>
      <c r="D7" s="143">
        <v>4969.92</v>
      </c>
      <c r="E7" s="116" t="s">
        <v>398</v>
      </c>
      <c r="F7" s="94">
        <v>32</v>
      </c>
    </row>
    <row r="8" spans="1:9" ht="49.5" customHeight="1" x14ac:dyDescent="0.2">
      <c r="A8" s="224"/>
      <c r="B8" s="97" t="s">
        <v>46</v>
      </c>
      <c r="C8" s="142">
        <v>9230</v>
      </c>
      <c r="D8" s="143">
        <v>4857.25</v>
      </c>
      <c r="E8" s="116" t="s">
        <v>399</v>
      </c>
      <c r="F8" s="94">
        <v>34</v>
      </c>
    </row>
    <row r="9" spans="1:9" ht="16.5" customHeight="1" x14ac:dyDescent="0.2">
      <c r="A9" s="224"/>
      <c r="B9" s="98" t="s">
        <v>47</v>
      </c>
      <c r="C9" s="144">
        <v>653</v>
      </c>
      <c r="D9" s="145">
        <v>4673.58</v>
      </c>
      <c r="E9" s="115" t="s">
        <v>400</v>
      </c>
      <c r="F9" s="94">
        <v>31</v>
      </c>
    </row>
    <row r="10" spans="1:9" ht="21.75" customHeight="1" x14ac:dyDescent="0.2">
      <c r="A10" s="156" t="s">
        <v>48</v>
      </c>
      <c r="B10" s="98" t="s">
        <v>99</v>
      </c>
      <c r="C10" s="144">
        <v>311</v>
      </c>
      <c r="D10" s="145">
        <v>5635.82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16100</v>
      </c>
      <c r="D11" s="147">
        <v>4431.53</v>
      </c>
      <c r="E11" s="114" t="s">
        <v>401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2220</v>
      </c>
      <c r="D12" s="149">
        <v>2827.83</v>
      </c>
      <c r="E12" s="114" t="s">
        <v>402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2217</v>
      </c>
      <c r="D13" s="149">
        <v>4424.7</v>
      </c>
      <c r="E13" s="114" t="s">
        <v>403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71253</v>
      </c>
      <c r="D14" s="147">
        <v>6659.45</v>
      </c>
      <c r="E14" s="114" t="s">
        <v>404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55886</v>
      </c>
      <c r="D15" s="147">
        <v>3246.06</v>
      </c>
      <c r="E15" s="114" t="s">
        <v>405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3992</v>
      </c>
      <c r="D16" s="149">
        <v>3671.21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159</v>
      </c>
      <c r="D17" s="153">
        <v>3694.22</v>
      </c>
      <c r="E17" s="114" t="s">
        <v>406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5634</v>
      </c>
      <c r="D18" s="153">
        <v>3293.95</v>
      </c>
      <c r="E18" s="119" t="s">
        <v>170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686</v>
      </c>
      <c r="D19" s="149">
        <v>11279.31</v>
      </c>
      <c r="E19" s="114" t="s">
        <v>407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69</v>
      </c>
      <c r="D20" s="149">
        <v>3904.4</v>
      </c>
      <c r="E20" s="114" t="s">
        <v>128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21</v>
      </c>
      <c r="D21" s="149">
        <v>4210.21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127</v>
      </c>
      <c r="D22" s="149">
        <v>9965.7999999999993</v>
      </c>
      <c r="E22" s="114" t="s">
        <v>408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249</v>
      </c>
      <c r="D23" s="149">
        <v>4410.5600000000004</v>
      </c>
      <c r="E23" s="114" t="s">
        <v>409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836</v>
      </c>
      <c r="D24" s="149">
        <v>3617.78</v>
      </c>
      <c r="E24" s="114" t="s">
        <v>410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206</v>
      </c>
      <c r="D25" s="147">
        <v>2373.5300000000002</v>
      </c>
      <c r="E25" s="114" t="s">
        <v>411</v>
      </c>
      <c r="F25" s="94">
        <v>30</v>
      </c>
    </row>
    <row r="26" spans="1:8" ht="15.75" customHeight="1" x14ac:dyDescent="0.2">
      <c r="A26" s="156" t="s">
        <v>98</v>
      </c>
      <c r="B26" s="103" t="s">
        <v>77</v>
      </c>
      <c r="C26" s="150">
        <v>6759</v>
      </c>
      <c r="D26" s="147">
        <v>3802.3</v>
      </c>
      <c r="E26" s="115" t="s">
        <v>412</v>
      </c>
      <c r="F26" s="94">
        <v>7</v>
      </c>
    </row>
    <row r="27" spans="1:8" ht="18.75" customHeight="1" x14ac:dyDescent="0.2">
      <c r="A27" s="220" t="s">
        <v>1</v>
      </c>
      <c r="B27" s="221"/>
      <c r="C27" s="105">
        <v>184007</v>
      </c>
      <c r="D27" s="106" t="s">
        <v>7</v>
      </c>
      <c r="E27" s="106" t="s">
        <v>7</v>
      </c>
    </row>
    <row r="28" spans="1:8" x14ac:dyDescent="0.2">
      <c r="A28" s="163" t="s">
        <v>107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8" t="s">
        <v>129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2" t="str">
        <f>'stranica 3'!I2:M2</f>
        <v>za listopad 2022. (isplata u studenome 2022.)</v>
      </c>
      <c r="J2" s="222"/>
      <c r="K2" s="222"/>
      <c r="L2" s="166"/>
      <c r="M2" s="166"/>
      <c r="N2" s="166"/>
    </row>
    <row r="3" spans="1:22" s="1" customFormat="1" ht="14.45" customHeight="1" x14ac:dyDescent="0.2">
      <c r="A3" s="193" t="s">
        <v>8</v>
      </c>
      <c r="B3" s="187" t="s">
        <v>9</v>
      </c>
      <c r="C3" s="188" t="s">
        <v>94</v>
      </c>
      <c r="D3" s="187" t="s">
        <v>89</v>
      </c>
      <c r="E3" s="180" t="s">
        <v>90</v>
      </c>
      <c r="F3" s="190" t="s">
        <v>0</v>
      </c>
      <c r="G3" s="190"/>
      <c r="H3" s="190"/>
      <c r="I3" s="190"/>
      <c r="J3" s="190"/>
      <c r="K3" s="190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193"/>
      <c r="B4" s="187"/>
      <c r="C4" s="188"/>
      <c r="D4" s="187"/>
      <c r="E4" s="181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5148</v>
      </c>
      <c r="C5" s="29">
        <v>5451.6</v>
      </c>
      <c r="D5" s="30" t="s">
        <v>176</v>
      </c>
      <c r="E5" s="30" t="s">
        <v>422</v>
      </c>
      <c r="F5" s="128">
        <v>5105</v>
      </c>
      <c r="G5" s="31">
        <v>5467.71</v>
      </c>
      <c r="H5" s="32" t="s">
        <v>427</v>
      </c>
      <c r="I5" s="33" t="s">
        <v>422</v>
      </c>
      <c r="J5" s="34">
        <f>G5/'stranica 1 i 2'!$C$50*100</f>
        <v>71.726485635576537</v>
      </c>
      <c r="K5" s="34">
        <f>F5/$F$14*100</f>
        <v>38.862667478684529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1868</v>
      </c>
      <c r="C6" s="36">
        <v>4682.37</v>
      </c>
      <c r="D6" s="37" t="s">
        <v>413</v>
      </c>
      <c r="E6" s="37" t="s">
        <v>118</v>
      </c>
      <c r="F6" s="129">
        <v>1794</v>
      </c>
      <c r="G6" s="38">
        <v>4703.58</v>
      </c>
      <c r="H6" s="39" t="s">
        <v>428</v>
      </c>
      <c r="I6" s="40" t="s">
        <v>118</v>
      </c>
      <c r="J6" s="41">
        <f>G6/'stranica 1 i 2'!$C$50*100</f>
        <v>61.702479338842977</v>
      </c>
      <c r="K6" s="41">
        <f>F6/$F$14*100</f>
        <v>13.657125456760049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102</v>
      </c>
      <c r="B7" s="121">
        <v>18</v>
      </c>
      <c r="C7" s="36">
        <v>3123.4</v>
      </c>
      <c r="D7" s="37" t="s">
        <v>414</v>
      </c>
      <c r="E7" s="37" t="s">
        <v>174</v>
      </c>
      <c r="F7" s="129">
        <v>17</v>
      </c>
      <c r="G7" s="38">
        <v>3271.23</v>
      </c>
      <c r="H7" s="39" t="s">
        <v>429</v>
      </c>
      <c r="I7" s="40" t="s">
        <v>174</v>
      </c>
      <c r="J7" s="41">
        <f>G7/'stranica 1 i 2'!$C$50*100</f>
        <v>42.912632821723726</v>
      </c>
      <c r="K7" s="41">
        <f t="shared" ref="K7:K13" si="0">F7/$F$14*100</f>
        <v>0.12941534713763703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7034</v>
      </c>
      <c r="C8" s="43">
        <v>5241.3599999999997</v>
      </c>
      <c r="D8" s="44" t="s">
        <v>415</v>
      </c>
      <c r="E8" s="44" t="s">
        <v>423</v>
      </c>
      <c r="F8" s="130">
        <v>6916</v>
      </c>
      <c r="G8" s="45">
        <v>5264.1</v>
      </c>
      <c r="H8" s="46" t="s">
        <v>430</v>
      </c>
      <c r="I8" s="47" t="s">
        <v>423</v>
      </c>
      <c r="J8" s="41">
        <f>G8/'stranica 1 i 2'!$C$50*100</f>
        <v>69.055489964580872</v>
      </c>
      <c r="K8" s="80">
        <f t="shared" si="0"/>
        <v>52.649208282582215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4165</v>
      </c>
      <c r="C9" s="36">
        <v>4184.8999999999996</v>
      </c>
      <c r="D9" s="37" t="s">
        <v>416</v>
      </c>
      <c r="E9" s="37" t="s">
        <v>424</v>
      </c>
      <c r="F9" s="129">
        <v>4030</v>
      </c>
      <c r="G9" s="38">
        <v>4210.07</v>
      </c>
      <c r="H9" s="39" t="s">
        <v>431</v>
      </c>
      <c r="I9" s="40" t="s">
        <v>175</v>
      </c>
      <c r="J9" s="41">
        <f>G9/'stranica 1 i 2'!$C$50*100</f>
        <v>55.228518955791685</v>
      </c>
      <c r="K9" s="41">
        <f t="shared" si="0"/>
        <v>30.679049939098661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9</v>
      </c>
      <c r="C10" s="36">
        <v>4001.44</v>
      </c>
      <c r="D10" s="37" t="s">
        <v>417</v>
      </c>
      <c r="E10" s="37" t="s">
        <v>145</v>
      </c>
      <c r="F10" s="129">
        <v>9</v>
      </c>
      <c r="G10" s="38">
        <v>4001.44</v>
      </c>
      <c r="H10" s="39" t="s">
        <v>417</v>
      </c>
      <c r="I10" s="40" t="s">
        <v>145</v>
      </c>
      <c r="J10" s="41">
        <f>G10/'stranica 1 i 2'!$C$50*100</f>
        <v>52.491669946215403</v>
      </c>
      <c r="K10" s="41">
        <f t="shared" si="0"/>
        <v>6.8514007308160776E-2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11208</v>
      </c>
      <c r="C11" s="43">
        <v>4847.7700000000004</v>
      </c>
      <c r="D11" s="44" t="s">
        <v>418</v>
      </c>
      <c r="E11" s="44" t="s">
        <v>425</v>
      </c>
      <c r="F11" s="130">
        <v>10955</v>
      </c>
      <c r="G11" s="45">
        <v>4875.3100000000004</v>
      </c>
      <c r="H11" s="46" t="s">
        <v>432</v>
      </c>
      <c r="I11" s="47" t="s">
        <v>425</v>
      </c>
      <c r="J11" s="41">
        <f>G11/'stranica 1 i 2'!$C$50*100</f>
        <v>63.955266955266964</v>
      </c>
      <c r="K11" s="80">
        <f t="shared" si="0"/>
        <v>83.396772228989036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70</v>
      </c>
      <c r="C12" s="36">
        <v>3279.37</v>
      </c>
      <c r="D12" s="37" t="s">
        <v>419</v>
      </c>
      <c r="E12" s="37" t="s">
        <v>177</v>
      </c>
      <c r="F12" s="129">
        <v>69</v>
      </c>
      <c r="G12" s="38">
        <v>3318.42</v>
      </c>
      <c r="H12" s="39" t="s">
        <v>433</v>
      </c>
      <c r="I12" s="40" t="s">
        <v>177</v>
      </c>
      <c r="J12" s="41">
        <f>G12/'stranica 1 i 2'!$C$50*100</f>
        <v>43.531680440771353</v>
      </c>
      <c r="K12" s="41">
        <f t="shared" si="0"/>
        <v>0.52527405602923261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2118</v>
      </c>
      <c r="C13" s="36">
        <v>2179.75</v>
      </c>
      <c r="D13" s="37" t="s">
        <v>420</v>
      </c>
      <c r="E13" s="37" t="s">
        <v>426</v>
      </c>
      <c r="F13" s="129">
        <v>2112</v>
      </c>
      <c r="G13" s="38">
        <v>2180.86</v>
      </c>
      <c r="H13" s="39" t="s">
        <v>434</v>
      </c>
      <c r="I13" s="40" t="s">
        <v>436</v>
      </c>
      <c r="J13" s="167">
        <f>G13/'stranica 1 i 2'!$C$50*100</f>
        <v>28.60894660894661</v>
      </c>
      <c r="K13" s="41">
        <f t="shared" si="0"/>
        <v>16.077953714981732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13396</v>
      </c>
      <c r="C14" s="51">
        <v>4417.75</v>
      </c>
      <c r="D14" s="52" t="s">
        <v>421</v>
      </c>
      <c r="E14" s="52" t="s">
        <v>119</v>
      </c>
      <c r="F14" s="123">
        <v>13136</v>
      </c>
      <c r="G14" s="51">
        <v>4433.92</v>
      </c>
      <c r="H14" s="52" t="s">
        <v>435</v>
      </c>
      <c r="I14" s="52" t="s">
        <v>134</v>
      </c>
      <c r="J14" s="53">
        <f>G14/'stranica 1 i 2'!$C$50*100</f>
        <v>58.165026892299622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7" t="s">
        <v>136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6" t="str">
        <f>I2</f>
        <v>za listopad 2022. (isplata u studenome 2022.)</v>
      </c>
      <c r="J17" s="226"/>
      <c r="K17" s="226"/>
      <c r="L17" s="155"/>
    </row>
    <row r="18" spans="1:26" s="1" customFormat="1" ht="15.75" customHeight="1" x14ac:dyDescent="0.2">
      <c r="A18" s="194" t="s">
        <v>8</v>
      </c>
      <c r="B18" s="180" t="str">
        <f>B3</f>
        <v>Broj 
korisnika</v>
      </c>
      <c r="C18" s="178" t="str">
        <f>C3</f>
        <v>Prosječna 
netomirovina</v>
      </c>
      <c r="D18" s="180" t="str">
        <f>D3</f>
        <v>Prosječan mirovinski staž
(gg mm dd)</v>
      </c>
      <c r="E18" s="180" t="str">
        <f>E3</f>
        <v>Prosječna dob
(gg mm)</v>
      </c>
      <c r="F18" s="190" t="s">
        <v>0</v>
      </c>
      <c r="G18" s="190"/>
      <c r="H18" s="190"/>
      <c r="I18" s="190"/>
      <c r="J18" s="190"/>
      <c r="K18" s="190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195"/>
      <c r="B19" s="181"/>
      <c r="C19" s="179"/>
      <c r="D19" s="181"/>
      <c r="E19" s="181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</row>
    <row r="20" spans="1:26" s="1" customFormat="1" ht="32.25" customHeight="1" x14ac:dyDescent="0.2">
      <c r="A20" s="184" t="s">
        <v>130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1248</v>
      </c>
      <c r="C21" s="29">
        <v>5410.06</v>
      </c>
      <c r="D21" s="30" t="s">
        <v>437</v>
      </c>
      <c r="E21" s="30" t="s">
        <v>131</v>
      </c>
      <c r="F21" s="128">
        <v>1238</v>
      </c>
      <c r="G21" s="31">
        <v>5430.91</v>
      </c>
      <c r="H21" s="32" t="s">
        <v>447</v>
      </c>
      <c r="I21" s="33" t="s">
        <v>131</v>
      </c>
      <c r="J21" s="34">
        <f>G21/'stranica 1 i 2'!$C$50*100</f>
        <v>71.243736061917872</v>
      </c>
      <c r="K21" s="34">
        <f>F21/$F$29*100</f>
        <v>41.8526031102096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495</v>
      </c>
      <c r="C22" s="36">
        <v>4489.05</v>
      </c>
      <c r="D22" s="37" t="s">
        <v>438</v>
      </c>
      <c r="E22" s="37" t="s">
        <v>132</v>
      </c>
      <c r="F22" s="129">
        <v>472</v>
      </c>
      <c r="G22" s="38">
        <v>4511.54</v>
      </c>
      <c r="H22" s="39" t="s">
        <v>448</v>
      </c>
      <c r="I22" s="40" t="s">
        <v>132</v>
      </c>
      <c r="J22" s="41">
        <f>G22/'stranica 1 i 2'!$C$50*100</f>
        <v>59.18326118326118</v>
      </c>
      <c r="K22" s="41">
        <f>F22/$F$29*100</f>
        <v>15.956727518593643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1743</v>
      </c>
      <c r="C23" s="43">
        <v>5148.5</v>
      </c>
      <c r="D23" s="44" t="s">
        <v>439</v>
      </c>
      <c r="E23" s="44" t="s">
        <v>125</v>
      </c>
      <c r="F23" s="130">
        <v>1710</v>
      </c>
      <c r="G23" s="45">
        <v>5177.1400000000003</v>
      </c>
      <c r="H23" s="46" t="s">
        <v>449</v>
      </c>
      <c r="I23" s="47" t="s">
        <v>138</v>
      </c>
      <c r="J23" s="80">
        <f>G23/'stranica 1 i 2'!$C$50*100</f>
        <v>67.914731732913552</v>
      </c>
      <c r="K23" s="80">
        <f t="shared" ref="K23:K28" si="1">F23/$F$29*100</f>
        <v>57.809330628803245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829</v>
      </c>
      <c r="C24" s="36">
        <v>4212.7700000000004</v>
      </c>
      <c r="D24" s="37" t="s">
        <v>440</v>
      </c>
      <c r="E24" s="37" t="s">
        <v>133</v>
      </c>
      <c r="F24" s="129">
        <v>806</v>
      </c>
      <c r="G24" s="38">
        <v>4225.8</v>
      </c>
      <c r="H24" s="39" t="s">
        <v>450</v>
      </c>
      <c r="I24" s="40" t="s">
        <v>145</v>
      </c>
      <c r="J24" s="41">
        <f>G24/'stranica 1 i 2'!$C$50*100</f>
        <v>55.434868162140894</v>
      </c>
      <c r="K24" s="41">
        <f t="shared" si="1"/>
        <v>27.248140635564571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3</v>
      </c>
      <c r="C25" s="36">
        <v>3467.61</v>
      </c>
      <c r="D25" s="37" t="s">
        <v>441</v>
      </c>
      <c r="E25" s="37" t="s">
        <v>445</v>
      </c>
      <c r="F25" s="129">
        <v>3</v>
      </c>
      <c r="G25" s="38">
        <v>3467.61</v>
      </c>
      <c r="H25" s="39" t="s">
        <v>441</v>
      </c>
      <c r="I25" s="40" t="s">
        <v>445</v>
      </c>
      <c r="J25" s="41">
        <f>G25/'stranica 1 i 2'!$C$50*100</f>
        <v>45.488783943329395</v>
      </c>
      <c r="K25" s="41">
        <f t="shared" si="1"/>
        <v>0.10141987829614604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2575</v>
      </c>
      <c r="C26" s="43">
        <v>4845.29</v>
      </c>
      <c r="D26" s="44" t="s">
        <v>442</v>
      </c>
      <c r="E26" s="44" t="s">
        <v>126</v>
      </c>
      <c r="F26" s="130">
        <v>2519</v>
      </c>
      <c r="G26" s="45">
        <v>4870.71</v>
      </c>
      <c r="H26" s="46" t="s">
        <v>451</v>
      </c>
      <c r="I26" s="47" t="s">
        <v>126</v>
      </c>
      <c r="J26" s="80">
        <f>G26/'stranica 1 i 2'!$C$50*100</f>
        <v>63.894923258559622</v>
      </c>
      <c r="K26" s="80">
        <f t="shared" si="1"/>
        <v>85.158891142663961</v>
      </c>
      <c r="L26" s="107"/>
      <c r="M26" s="136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spans="1:26" s="1" customFormat="1" ht="12" customHeight="1" x14ac:dyDescent="0.2">
      <c r="A27" s="48" t="s">
        <v>16</v>
      </c>
      <c r="B27" s="121">
        <v>10</v>
      </c>
      <c r="C27" s="36">
        <v>2971.69</v>
      </c>
      <c r="D27" s="37" t="s">
        <v>172</v>
      </c>
      <c r="E27" s="37" t="s">
        <v>173</v>
      </c>
      <c r="F27" s="129">
        <v>10</v>
      </c>
      <c r="G27" s="38">
        <v>2971.69</v>
      </c>
      <c r="H27" s="39" t="s">
        <v>172</v>
      </c>
      <c r="I27" s="40" t="s">
        <v>173</v>
      </c>
      <c r="J27" s="41">
        <f>G27/'stranica 1 i 2'!$C$50*100</f>
        <v>38.983208710481435</v>
      </c>
      <c r="K27" s="41">
        <f t="shared" si="1"/>
        <v>0.33806626098715348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430</v>
      </c>
      <c r="C28" s="36">
        <v>2196.92</v>
      </c>
      <c r="D28" s="37" t="s">
        <v>443</v>
      </c>
      <c r="E28" s="37" t="s">
        <v>446</v>
      </c>
      <c r="F28" s="129">
        <v>429</v>
      </c>
      <c r="G28" s="38">
        <v>2197.64</v>
      </c>
      <c r="H28" s="39" t="s">
        <v>452</v>
      </c>
      <c r="I28" s="40" t="s">
        <v>446</v>
      </c>
      <c r="J28" s="41">
        <f>G28/'stranica 1 i 2'!$C$50*100</f>
        <v>28.829069919979013</v>
      </c>
      <c r="K28" s="41">
        <f t="shared" si="1"/>
        <v>14.503042596348884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3015</v>
      </c>
      <c r="C29" s="51">
        <v>4461.3645936981757</v>
      </c>
      <c r="D29" s="52" t="s">
        <v>444</v>
      </c>
      <c r="E29" s="52" t="s">
        <v>171</v>
      </c>
      <c r="F29" s="123">
        <v>2958</v>
      </c>
      <c r="G29" s="51">
        <v>4476.6135733603787</v>
      </c>
      <c r="H29" s="52" t="s">
        <v>453</v>
      </c>
      <c r="I29" s="52" t="s">
        <v>171</v>
      </c>
      <c r="J29" s="53">
        <f>G29/'stranica 1 i 2'!$C$50*100</f>
        <v>58.725089510171571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182" t="s">
        <v>135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A1:K1"/>
    <mergeCell ref="A3:A4"/>
    <mergeCell ref="B3:B4"/>
    <mergeCell ref="C3:C4"/>
    <mergeCell ref="D3:D4"/>
    <mergeCell ref="E3:E4"/>
    <mergeCell ref="F3:K3"/>
    <mergeCell ref="A30:K30"/>
    <mergeCell ref="A15:K15"/>
    <mergeCell ref="A18:A19"/>
    <mergeCell ref="B18:B19"/>
    <mergeCell ref="C18:C19"/>
    <mergeCell ref="D18:D19"/>
    <mergeCell ref="E18:E19"/>
    <mergeCell ref="F18:K18"/>
    <mergeCell ref="O19:Z19"/>
    <mergeCell ref="I2:K2"/>
    <mergeCell ref="I17:K17"/>
    <mergeCell ref="A20:K20"/>
    <mergeCell ref="N26:X26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2022-11-21T10:20:02Z</cp:lastPrinted>
  <dcterms:created xsi:type="dcterms:W3CDTF">2018-09-19T07:11:38Z</dcterms:created>
  <dcterms:modified xsi:type="dcterms:W3CDTF">2022-11-21T10:20:37Z</dcterms:modified>
</cp:coreProperties>
</file>