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  <sheet name="stranica 7" sheetId="6" r:id="rId6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  <definedName name="_xlnm.Print_Area" localSheetId="5">'stranica 7'!$A$1:$K$31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I17" i="6" s="1"/>
  <c r="J29" i="6"/>
  <c r="J28" i="6"/>
  <c r="J27" i="6"/>
  <c r="J26" i="6"/>
  <c r="J25" i="6"/>
  <c r="J24" i="6"/>
  <c r="J23" i="6"/>
  <c r="J22" i="6"/>
  <c r="J21" i="6"/>
  <c r="J14" i="6"/>
  <c r="J6" i="6"/>
  <c r="J7" i="6"/>
  <c r="J8" i="6"/>
  <c r="J9" i="6"/>
  <c r="J10" i="6"/>
  <c r="J11" i="6"/>
  <c r="J12" i="6"/>
  <c r="J13" i="6"/>
  <c r="J5" i="6"/>
  <c r="K28" i="6"/>
  <c r="K27" i="6"/>
  <c r="K26" i="6"/>
  <c r="K25" i="6"/>
  <c r="K24" i="6"/>
  <c r="K23" i="6"/>
  <c r="K22" i="6"/>
  <c r="K21" i="6"/>
  <c r="J19" i="6"/>
  <c r="I19" i="6"/>
  <c r="H19" i="6"/>
  <c r="G19" i="6"/>
  <c r="F19" i="6"/>
  <c r="E18" i="6"/>
  <c r="D18" i="6"/>
  <c r="C18" i="6"/>
  <c r="B18" i="6"/>
  <c r="K13" i="6"/>
  <c r="K12" i="6"/>
  <c r="K11" i="6"/>
  <c r="K10" i="6"/>
  <c r="K9" i="6"/>
  <c r="K8" i="6"/>
  <c r="K7" i="6"/>
  <c r="K6" i="6"/>
  <c r="K5" i="6"/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<sst xmlns="http://schemas.openxmlformats.org/spreadsheetml/2006/main" count="631" uniqueCount="456">
  <si>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</si>
  <si>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</si>
  <si>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</si>
  <si>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</si>
  <si>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</si>
  <si>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</si>
  <si>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</si>
  <si>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</si>
  <si>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</si>
  <si>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</si>
  <si>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</si>
  <si>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</si>
  <si>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</si>
  <si>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</si>
  <si>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</si>
  <si>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</si>
  <si>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</si>
  <si>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</si>
  <si>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</si>
  <si>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</si>
  <si>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</si>
  <si>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</si>
  <si>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</si>
  <si>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</si>
  <si>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</si>
  <si>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</si>
  <si>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</si>
  <si>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</si>
  <si>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</si>
  <si>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</si>
  <si>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</si>
  <si>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</si>
  <si>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</si>
  <si>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</si>
  <si>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</si>
  <si>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</si>
  <si>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</si>
  <si>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</si>
  <si>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</si>
  <si>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</si>
  <si>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</si>
  <si>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</si>
  <si>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</si>
  <si>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</si>
  <si>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</si>
  <si>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</si>
  <si>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</si>
  <si>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</si>
  <si>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</si>
  <si>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</si>
  <si>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</si>
  <si>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</si>
  <si>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</si>
  <si>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</si>
  <si>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</si>
  <si>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</si>
  <si>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</si>
  <si>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</si>
  <si>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</si>
  <si>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</si>
  <si>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</si>
  <si>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</si>
  <si>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</si>
  <si>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</si>
  <si>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</si>
  <si>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</si>
  <si>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</si>
  <si>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</si>
  <si>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</si>
  <si>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</si>
  <si>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</si>
  <si>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</si>
  <si>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</si>
  <si>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</si>
  <si>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</si>
  <si>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</si>
  <si>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</si>
  <si>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</si>
  <si>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</si>
  <si>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</si>
  <si>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</si>
  <si>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</si>
  <si>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</si>
  <si>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</si>
  <si>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</si>
  <si>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</si>
  <si>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</si>
  <si>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</si>
  <si>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</si>
  <si>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</si>
  <si>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</si>
  <si>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</si>
  <si>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</si>
  <si>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</si>
  <si>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</si>
  <si>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</si>
  <si>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</si>
  <si>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</si>
  <si>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>18.</t>
  </si>
  <si>
    <t>Korisnici koji pravo na mirovinu ostvaruju prema Zakonu o vatrogastvu (NN 125/19)*</t>
  </si>
  <si>
    <t xml:space="preserve"> 72 06 </t>
  </si>
  <si>
    <t>Odnos broja korisnika mirovina i osiguranika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</si>
  <si>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</si>
  <si>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</si>
  <si>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</si>
  <si>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</si>
  <si>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</si>
  <si>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</si>
  <si>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</si>
  <si>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</si>
  <si>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</si>
  <si>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</si>
  <si>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</si>
  <si>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t>02 09 12</t>
  </si>
  <si>
    <t xml:space="preserve"> 74 03 </t>
  </si>
  <si>
    <t xml:space="preserve"> 74 06 </t>
  </si>
  <si>
    <t xml:space="preserve"> 72 01 </t>
  </si>
  <si>
    <t xml:space="preserve"> 63 11 </t>
  </si>
  <si>
    <t xml:space="preserve"> 63 08 </t>
  </si>
  <si>
    <t xml:space="preserve"> 60 01 </t>
  </si>
  <si>
    <t xml:space="preserve"> 62 11 </t>
  </si>
  <si>
    <t xml:space="preserve"> 61 09 </t>
  </si>
  <si>
    <t xml:space="preserve"> 64 06 </t>
  </si>
  <si>
    <t xml:space="preserve"> 63 02 </t>
  </si>
  <si>
    <t xml:space="preserve"> 75 00 </t>
  </si>
  <si>
    <t xml:space="preserve"> 63 09 </t>
  </si>
  <si>
    <t xml:space="preserve"> 62 08 </t>
  </si>
  <si>
    <t xml:space="preserve"> 73 10 </t>
  </si>
  <si>
    <t xml:space="preserve"> 28 11 28  </t>
  </si>
  <si>
    <r>
      <t xml:space="preserve">KORISNICI </t>
    </r>
    <r>
      <rPr>
        <b/>
        <i/>
        <sz val="14"/>
        <color rgb="FFFF0000"/>
        <rFont val="Calibri"/>
        <family val="2"/>
        <charset val="238"/>
        <scheme val="minor"/>
      </rPr>
      <t>OSNOVNIH</t>
    </r>
    <r>
      <rPr>
        <b/>
        <sz val="10"/>
        <color theme="1"/>
        <rFont val="Calibri"/>
        <family val="2"/>
        <charset val="238"/>
        <scheme val="minor"/>
      </rPr>
      <t xml:space="preserve"> MIROVINA PREMA VRSTAMA MIROVINA, SPOLU, PROSJEČNOJ MIROVINI I PROSJEČNOM STAŽU KOJI SU PRAVO NA MIROVINU OSTVARILI PREMA ZAKONU O MIROVINSKOM OSIGURANJU </t>
    </r>
  </si>
  <si>
    <r>
      <t xml:space="preserve">KORISNICI </t>
    </r>
    <r>
      <rPr>
        <b/>
        <i/>
        <sz val="12"/>
        <color rgb="FFFF0000"/>
        <rFont val="Calibri"/>
        <family val="2"/>
        <charset val="238"/>
        <scheme val="minor"/>
      </rPr>
      <t>OSNOVNIH</t>
    </r>
    <r>
      <rPr>
        <b/>
        <sz val="12"/>
        <color theme="1"/>
        <rFont val="Calibri"/>
        <family val="2"/>
        <charset val="238"/>
        <scheme val="minor"/>
      </rPr>
      <t xml:space="preserve"> MIROVINA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2022. GODINI 
PREMA ZAKONU O MIROVINSKOM OSIGURANJU - </t>
    </r>
    <r>
      <rPr>
        <b/>
        <i/>
        <sz val="12"/>
        <color rgb="FFFF0000"/>
        <rFont val="Calibri"/>
        <family val="2"/>
        <charset val="238"/>
        <scheme val="minor"/>
      </rPr>
      <t>NOVI KORISNICI</t>
    </r>
  </si>
  <si>
    <t xml:space="preserve"> 64 07 </t>
  </si>
  <si>
    <t xml:space="preserve"> 60 05 </t>
  </si>
  <si>
    <t xml:space="preserve"> 60 00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</si>
  <si>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(akontacija).</t>
    </r>
    <r>
      <rPr>
        <sz val="8"/>
        <color theme="1"/>
        <rFont val="Calibri"/>
        <family val="2"/>
        <charset val="238"/>
        <scheme val="minor"/>
      </rPr>
      <t xml:space="preserve"> 
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</si>
  <si>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r>
      <t xml:space="preserve">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</si>
  <si>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 xml:space="preserve"> 64 03 </t>
  </si>
  <si>
    <t xml:space="preserve"> 63 10 </t>
  </si>
  <si>
    <t xml:space="preserve"> 72 00 </t>
  </si>
  <si>
    <t xml:space="preserve"> 74 02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</si>
  <si>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01.07.2022.</t>
    </r>
  </si>
  <si>
    <t xml:space="preserve"> 66 02 </t>
  </si>
  <si>
    <t xml:space="preserve"> 60 04 </t>
  </si>
  <si>
    <t xml:space="preserve"> 72 11 </t>
  </si>
  <si>
    <t xml:space="preserve"> 60 02 </t>
  </si>
  <si>
    <t xml:space="preserve"> 64 05 </t>
  </si>
  <si>
    <t>10 05 05</t>
  </si>
  <si>
    <t>26 01 18</t>
  </si>
  <si>
    <t>28 04 18</t>
  </si>
  <si>
    <t>36 11 07</t>
  </si>
  <si>
    <t>12 11 08</t>
  </si>
  <si>
    <r>
      <t>Starosna mirovina prevedena iz invalidske</t>
    </r>
    <r>
      <rPr>
        <vertAlign val="superscript"/>
        <sz val="8.5"/>
        <rFont val="Calibri"/>
        <family val="2"/>
        <charset val="238"/>
        <scheme val="minor"/>
      </rPr>
      <t xml:space="preserve"> </t>
    </r>
    <r>
      <rPr>
        <sz val="8.5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</si>
  <si>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8.5"/>
        <rFont val="Calibri"/>
        <family val="2"/>
        <charset val="238"/>
        <scheme val="minor"/>
      </rPr>
      <t xml:space="preserve"> </t>
    </r>
  </si>
  <si>
    <t>24 08 27</t>
  </si>
  <si>
    <t>37 05 16</t>
  </si>
  <si>
    <t xml:space="preserve"> 74 05 </t>
  </si>
  <si>
    <t xml:space="preserve"> 62 09 </t>
  </si>
  <si>
    <t xml:space="preserve"> 72 09 </t>
  </si>
  <si>
    <t xml:space="preserve"> 71 09 </t>
  </si>
  <si>
    <t xml:space="preserve"> 37 03 25 </t>
  </si>
  <si>
    <t xml:space="preserve"> 54 09 </t>
  </si>
  <si>
    <t xml:space="preserve">   21 08   </t>
  </si>
  <si>
    <t>25 05 03</t>
  </si>
  <si>
    <t>28 10 16</t>
  </si>
  <si>
    <t>14 07 28</t>
  </si>
  <si>
    <t>28 10 15</t>
  </si>
  <si>
    <t>32 05 29</t>
  </si>
  <si>
    <t>34 02 08</t>
  </si>
  <si>
    <t>34 09 12</t>
  </si>
  <si>
    <t>16 11 23</t>
  </si>
  <si>
    <t>26 01 13</t>
  </si>
  <si>
    <t>28 03 07</t>
  </si>
  <si>
    <t>30 10 05</t>
  </si>
  <si>
    <t>41 00 07</t>
  </si>
  <si>
    <t>31 01 14</t>
  </si>
  <si>
    <t>18 08 13</t>
  </si>
  <si>
    <t>42 02 04</t>
  </si>
  <si>
    <t>36 01 07</t>
  </si>
  <si>
    <t xml:space="preserve"> 66 03 </t>
  </si>
  <si>
    <t xml:space="preserve"> 65 07 </t>
  </si>
  <si>
    <t xml:space="preserve"> 62 04 </t>
  </si>
  <si>
    <t>42 02 00</t>
  </si>
  <si>
    <t xml:space="preserve"> 37 11 05 </t>
  </si>
  <si>
    <t xml:space="preserve"> 59 04 </t>
  </si>
  <si>
    <t>1 : 1,32</t>
  </si>
  <si>
    <t>31 09 04</t>
  </si>
  <si>
    <t>42 05 24</t>
  </si>
  <si>
    <t>31 08 14</t>
  </si>
  <si>
    <t>36 00 21</t>
  </si>
  <si>
    <t>35 08 15</t>
  </si>
  <si>
    <t>32 09 20</t>
  </si>
  <si>
    <t>21 10 13</t>
  </si>
  <si>
    <t>28 07 08</t>
  </si>
  <si>
    <t>31 01 00</t>
  </si>
  <si>
    <t xml:space="preserve"> 42 10 19 </t>
  </si>
  <si>
    <t xml:space="preserve"> 42 04 14 </t>
  </si>
  <si>
    <t>27 07 06</t>
  </si>
  <si>
    <t xml:space="preserve"> 69 00 </t>
  </si>
  <si>
    <t xml:space="preserve"> 64 00 </t>
  </si>
  <si>
    <t xml:space="preserve"> 72 10 </t>
  </si>
  <si>
    <t>31 09 12</t>
  </si>
  <si>
    <t>42 05 20</t>
  </si>
  <si>
    <t>24 05 23</t>
  </si>
  <si>
    <t>31 08 12</t>
  </si>
  <si>
    <t>35 10 19</t>
  </si>
  <si>
    <t>35 08 19</t>
  </si>
  <si>
    <t>32 09 03</t>
  </si>
  <si>
    <t>21 11 10</t>
  </si>
  <si>
    <t>28 05 28</t>
  </si>
  <si>
    <t>30 11 02</t>
  </si>
  <si>
    <t xml:space="preserve"> 42 11 08 </t>
  </si>
  <si>
    <t xml:space="preserve"> 66 01 </t>
  </si>
  <si>
    <t xml:space="preserve"> 68 06 </t>
  </si>
  <si>
    <t xml:space="preserve"> 62 10 </t>
  </si>
  <si>
    <t xml:space="preserve"> 42 04 29 </t>
  </si>
  <si>
    <t>27 04 04</t>
  </si>
  <si>
    <t>37 07 04</t>
  </si>
  <si>
    <t xml:space="preserve"> 31 08 25 </t>
  </si>
  <si>
    <t xml:space="preserve"> 42 02 01 </t>
  </si>
  <si>
    <t xml:space="preserve"> 33 10 04 </t>
  </si>
  <si>
    <t xml:space="preserve"> 37 03 18 </t>
  </si>
  <si>
    <t xml:space="preserve"> 38 02 16 </t>
  </si>
  <si>
    <t xml:space="preserve"> 34 06 04 </t>
  </si>
  <si>
    <t xml:space="preserve"> 24 06 26 </t>
  </si>
  <si>
    <t xml:space="preserve"> 30 03 02 </t>
  </si>
  <si>
    <t xml:space="preserve"> 33 01 00 </t>
  </si>
  <si>
    <t xml:space="preserve"> 59 06 </t>
  </si>
  <si>
    <t xml:space="preserve"> 64 08 </t>
  </si>
  <si>
    <t xml:space="preserve"> 32 08 21 </t>
  </si>
  <si>
    <t xml:space="preserve"> 42 01 21 </t>
  </si>
  <si>
    <t xml:space="preserve"> 34 10 25 </t>
  </si>
  <si>
    <t xml:space="preserve"> 37 02 18 </t>
  </si>
  <si>
    <t xml:space="preserve"> 35 04 20 </t>
  </si>
  <si>
    <t xml:space="preserve"> 24 08 22 </t>
  </si>
  <si>
    <t xml:space="preserve"> 30 06 00 </t>
  </si>
  <si>
    <t xml:space="preserve"> 33 09 01 </t>
  </si>
  <si>
    <t xml:space="preserve"> 61 08 </t>
  </si>
  <si>
    <t xml:space="preserve"> 54 02 </t>
  </si>
  <si>
    <t xml:space="preserve">   20 01   </t>
  </si>
  <si>
    <t xml:space="preserve">   18 07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</si>
  <si>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30.11.2022.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</si>
  <si>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studeni 2022. (isplata u prosincu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</si>
  <si>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 xml:space="preserve">korisnika doplatka za djecu </t>
    </r>
    <r>
      <rPr>
        <b/>
        <sz val="8"/>
        <color theme="1"/>
        <rFont val="Calibri"/>
        <family val="2"/>
        <charset val="238"/>
        <scheme val="minor"/>
      </rPr>
      <t>za studeni 2022. (isplata u prosincu 2022.)</t>
    </r>
  </si>
  <si>
    <r>
      <rPr>
        <sz val="9"/>
        <color theme="1"/>
        <rFont val="Calibri"/>
        <family val="2"/>
        <charset val="238"/>
        <scheme val="minor"/>
      </rPr>
      <t xml:space="preserve">Broj </t>
    </r>
    <r>
      <rPr>
        <b/>
        <sz val="9"/>
        <color theme="1"/>
        <rFont val="Calibri"/>
        <family val="2"/>
        <charset val="238"/>
        <scheme val="minor"/>
      </rPr>
      <t>djece</t>
    </r>
    <r>
      <rPr>
        <sz val="9"/>
        <color theme="1"/>
        <rFont val="Calibri"/>
        <family val="2"/>
        <charset val="238"/>
        <scheme val="minor"/>
      </rPr>
      <t xml:space="preserve"> 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za studeni 2022. (isplata u prosincu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</si>
  <si>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za studeni 2022. (isplata u prosincu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</si>
  <si>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studenoga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</si>
  <si>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listopad 2022. (izvor: DZS)</t>
    </r>
  </si>
  <si>
    <t>PREGLED OSNOVNIH PODATAKA O STANJU U SUSTAVU MIROVINSKOG OSIGURANJA za studeni 2022. (isplata u prosincu 2022.)</t>
  </si>
  <si>
    <t>za studeni 2022. (isplata u prosincu 2022.)</t>
  </si>
  <si>
    <t>14 11 06</t>
  </si>
  <si>
    <t>16 02 14</t>
  </si>
  <si>
    <t>12 10 29</t>
  </si>
  <si>
    <t>18 00 25</t>
  </si>
  <si>
    <t>14 10 20</t>
  </si>
  <si>
    <t>16 01 26</t>
  </si>
  <si>
    <t>14 07 04</t>
  </si>
  <si>
    <t>16 05 03</t>
  </si>
  <si>
    <t>17 00 10</t>
  </si>
  <si>
    <t>13 08 23</t>
  </si>
  <si>
    <t>16 05 24</t>
  </si>
  <si>
    <t>22 03 09</t>
  </si>
  <si>
    <t>22 02 28</t>
  </si>
  <si>
    <t>18 02 23</t>
  </si>
  <si>
    <t>25 03 03</t>
  </si>
  <si>
    <t>27 04 17</t>
  </si>
  <si>
    <t>28 01 20</t>
  </si>
  <si>
    <t>23 00 20</t>
  </si>
  <si>
    <t>28 01 01</t>
  </si>
  <si>
    <t>31 11 28</t>
  </si>
  <si>
    <t>33 00 03</t>
  </si>
  <si>
    <t>24 11 19</t>
  </si>
  <si>
    <t>32 04 09</t>
  </si>
  <si>
    <t>34 00 19</t>
  </si>
  <si>
    <t>34 10 11</t>
  </si>
  <si>
    <t>35 00 27</t>
  </si>
  <si>
    <t>35 10 00</t>
  </si>
  <si>
    <t>36 02 29</t>
  </si>
  <si>
    <t>27 07 21</t>
  </si>
  <si>
    <t>36 04 13</t>
  </si>
  <si>
    <t>37 01 04</t>
  </si>
  <si>
    <t>37 05 12</t>
  </si>
  <si>
    <t>29 00 01</t>
  </si>
  <si>
    <t>36 07 26</t>
  </si>
  <si>
    <t>38 01 28</t>
  </si>
  <si>
    <t>38 06 00</t>
  </si>
  <si>
    <t>29 05 02</t>
  </si>
  <si>
    <t>36 09 02</t>
  </si>
  <si>
    <t>38 11 22</t>
  </si>
  <si>
    <t>39 03 03</t>
  </si>
  <si>
    <t>29 04 20</t>
  </si>
  <si>
    <t>37 03 17</t>
  </si>
  <si>
    <t>38 10 12</t>
  </si>
  <si>
    <t>39 00 25</t>
  </si>
  <si>
    <t>38 01 16</t>
  </si>
  <si>
    <t>38 09 03</t>
  </si>
  <si>
    <t>38 09 16</t>
  </si>
  <si>
    <t>29 02 04</t>
  </si>
  <si>
    <t>40 05 18</t>
  </si>
  <si>
    <t>40 04 10</t>
  </si>
  <si>
    <t>40 04 20</t>
  </si>
  <si>
    <t>29 06 07</t>
  </si>
  <si>
    <t>41 08 19</t>
  </si>
  <si>
    <t>17 02 05</t>
  </si>
  <si>
    <t>21 02 01</t>
  </si>
  <si>
    <t>14 00 00</t>
  </si>
  <si>
    <t>14 10 00</t>
  </si>
  <si>
    <t>16 02 10</t>
  </si>
  <si>
    <t>11 07 29</t>
  </si>
  <si>
    <t>16 00 05</t>
  </si>
  <si>
    <t>17 09 28</t>
  </si>
  <si>
    <t>10 02 03</t>
  </si>
  <si>
    <t>19 11 28</t>
  </si>
  <si>
    <t>20 01 16</t>
  </si>
  <si>
    <t>11 11 24</t>
  </si>
  <si>
    <t>20 07 20</t>
  </si>
  <si>
    <t>22 04 01</t>
  </si>
  <si>
    <t>22 09 15</t>
  </si>
  <si>
    <t>12 01 26</t>
  </si>
  <si>
    <t>23 03 24</t>
  </si>
  <si>
    <t>28 01 00</t>
  </si>
  <si>
    <t>28 02 25</t>
  </si>
  <si>
    <t>19 06 09</t>
  </si>
  <si>
    <t>28 10 14</t>
  </si>
  <si>
    <t>31 08 23</t>
  </si>
  <si>
    <t>32 03 19</t>
  </si>
  <si>
    <t>20 07 27</t>
  </si>
  <si>
    <t>31 10 26</t>
  </si>
  <si>
    <t>32 08 24</t>
  </si>
  <si>
    <t>23 08 13</t>
  </si>
  <si>
    <t>33 00 05</t>
  </si>
  <si>
    <t>33 06 25</t>
  </si>
  <si>
    <t>33 09 18</t>
  </si>
  <si>
    <t>24 06 28</t>
  </si>
  <si>
    <t>33 06 29</t>
  </si>
  <si>
    <t>34 02 16</t>
  </si>
  <si>
    <t>34 05 01</t>
  </si>
  <si>
    <t>26 00 04</t>
  </si>
  <si>
    <t>34 02 11</t>
  </si>
  <si>
    <t>34 06 05</t>
  </si>
  <si>
    <t>34 07 24</t>
  </si>
  <si>
    <t>26 03 25</t>
  </si>
  <si>
    <t>35 02 22</t>
  </si>
  <si>
    <t>34 05 21</t>
  </si>
  <si>
    <t>34 06 09</t>
  </si>
  <si>
    <t>36 06 14</t>
  </si>
  <si>
    <t>34 08 14</t>
  </si>
  <si>
    <t>39 09 20</t>
  </si>
  <si>
    <t>35 07 15</t>
  </si>
  <si>
    <t>35 09 22</t>
  </si>
  <si>
    <t>28 08 07</t>
  </si>
  <si>
    <t>30 00 00</t>
  </si>
  <si>
    <t>18 00 22</t>
  </si>
  <si>
    <t>25 02 26</t>
  </si>
  <si>
    <t>14 10 18</t>
  </si>
  <si>
    <t>16 00 17</t>
  </si>
  <si>
    <t>12 11 02</t>
  </si>
  <si>
    <t>18 04 01</t>
  </si>
  <si>
    <t>14 11 05</t>
  </si>
  <si>
    <t>16 00 01</t>
  </si>
  <si>
    <t>13 00 13</t>
  </si>
  <si>
    <t>15 08 04</t>
  </si>
  <si>
    <t>16 05 15</t>
  </si>
  <si>
    <t>13 09 18</t>
  </si>
  <si>
    <t>16 08 11</t>
  </si>
  <si>
    <t>22 05 23</t>
  </si>
  <si>
    <t>22 05 03</t>
  </si>
  <si>
    <t>18 04 09</t>
  </si>
  <si>
    <t>25 11 29</t>
  </si>
  <si>
    <t>28 11 05</t>
  </si>
  <si>
    <t>29 09 05</t>
  </si>
  <si>
    <t>24 02 06</t>
  </si>
  <si>
    <t>30 04 24</t>
  </si>
  <si>
    <t>32 10 23</t>
  </si>
  <si>
    <t>25 03 19</t>
  </si>
  <si>
    <t>33 04 18</t>
  </si>
  <si>
    <t>34 09 27</t>
  </si>
  <si>
    <t>35 09 18</t>
  </si>
  <si>
    <t>35 10 12</t>
  </si>
  <si>
    <t>36 11 02</t>
  </si>
  <si>
    <t>37 06 10</t>
  </si>
  <si>
    <t>37 00 03</t>
  </si>
  <si>
    <t>38 03 25</t>
  </si>
  <si>
    <t>38 09 19</t>
  </si>
  <si>
    <t>30 00 06</t>
  </si>
  <si>
    <t>37 03 14</t>
  </si>
  <si>
    <t>39 05 21</t>
  </si>
  <si>
    <t>39 10 19</t>
  </si>
  <si>
    <t>30 10 12</t>
  </si>
  <si>
    <t>37 04 11</t>
  </si>
  <si>
    <t>40 02 23</t>
  </si>
  <si>
    <t>40 07 07</t>
  </si>
  <si>
    <t>37 08 03</t>
  </si>
  <si>
    <t>40 01 13</t>
  </si>
  <si>
    <t>40 05 05</t>
  </si>
  <si>
    <t>30 02 29</t>
  </si>
  <si>
    <t>38 04 23</t>
  </si>
  <si>
    <t>40 00 04</t>
  </si>
  <si>
    <t>40 01 03</t>
  </si>
  <si>
    <t>29 04 00</t>
  </si>
  <si>
    <t>40 05 25</t>
  </si>
  <si>
    <t>41 00 12</t>
  </si>
  <si>
    <t>30 07 06</t>
  </si>
  <si>
    <t>41 09 20</t>
  </si>
  <si>
    <t>31 05 27</t>
  </si>
  <si>
    <t>33 06 13</t>
  </si>
  <si>
    <t>22 03 05</t>
  </si>
  <si>
    <t>29 03 28</t>
  </si>
  <si>
    <t xml:space="preserve"> 31 10 29  </t>
  </si>
  <si>
    <t xml:space="preserve"> 35 09 00  </t>
  </si>
  <si>
    <t xml:space="preserve"> 31 04 05  </t>
  </si>
  <si>
    <t xml:space="preserve"> 33 05 02  </t>
  </si>
  <si>
    <t xml:space="preserve"> 33 02 17  </t>
  </si>
  <si>
    <t>29 11 22</t>
  </si>
  <si>
    <t xml:space="preserve"> 38 03 25  </t>
  </si>
  <si>
    <t xml:space="preserve"> 29 08 15  </t>
  </si>
  <si>
    <t xml:space="preserve"> 32 10 13  </t>
  </si>
  <si>
    <t xml:space="preserve"> 42 00 06  </t>
  </si>
  <si>
    <t xml:space="preserve"> 29 08 05  </t>
  </si>
  <si>
    <t xml:space="preserve"> 27 09 21  </t>
  </si>
  <si>
    <t xml:space="preserve"> 28 09 27  </t>
  </si>
  <si>
    <t>06 07 00</t>
  </si>
  <si>
    <t>39 07 27</t>
  </si>
  <si>
    <t>33 05 03</t>
  </si>
  <si>
    <t>40 03 21</t>
  </si>
  <si>
    <t>36 10 06</t>
  </si>
  <si>
    <t>39 00 08</t>
  </si>
  <si>
    <t>32 06 00</t>
  </si>
  <si>
    <t>27 03 23</t>
  </si>
  <si>
    <t>37 01 10</t>
  </si>
  <si>
    <t xml:space="preserve"> 62 00 </t>
  </si>
  <si>
    <t xml:space="preserve"> 37 05 </t>
  </si>
  <si>
    <t>39 08 02</t>
  </si>
  <si>
    <t>34 03 03</t>
  </si>
  <si>
    <t>40 03 19</t>
  </si>
  <si>
    <t>36 10 15</t>
  </si>
  <si>
    <t>39 00 15</t>
  </si>
  <si>
    <t>32 08 21</t>
  </si>
  <si>
    <t>27 04 03</t>
  </si>
  <si>
    <t>37 01 07</t>
  </si>
  <si>
    <t xml:space="preserve"> 39 11 20 </t>
  </si>
  <si>
    <t xml:space="preserve"> 42 02 12 </t>
  </si>
  <si>
    <t xml:space="preserve"> 40 07 07 </t>
  </si>
  <si>
    <t xml:space="preserve"> 39 06 15 </t>
  </si>
  <si>
    <t xml:space="preserve"> 30 04 02 </t>
  </si>
  <si>
    <t xml:space="preserve"> 29 07 01 </t>
  </si>
  <si>
    <t xml:space="preserve"> 38 00 03 </t>
  </si>
  <si>
    <t xml:space="preserve"> 60 09 </t>
  </si>
  <si>
    <t xml:space="preserve"> 36 03 </t>
  </si>
  <si>
    <t xml:space="preserve"> 58 08 </t>
  </si>
  <si>
    <t xml:space="preserve"> 39 11 26 </t>
  </si>
  <si>
    <t xml:space="preserve"> 42 02 04 </t>
  </si>
  <si>
    <t xml:space="preserve"> 40 07 02 </t>
  </si>
  <si>
    <t xml:space="preserve"> 37 04 00 </t>
  </si>
  <si>
    <t xml:space="preserve"> 39 06 16 </t>
  </si>
  <si>
    <t xml:space="preserve"> 29 07 25 </t>
  </si>
  <si>
    <t xml:space="preserve"> 38 00 04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</si>
</sst>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vertAlign val="superscript"/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2" fontId="2" fillId="3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1" fontId="29" fillId="0" borderId="0" xfId="0" applyNumberFormat="1" applyFont="1" applyAlignment="1">
      <alignment vertical="center"/>
    </xf>
    <xf numFmtId="0" fontId="42" fillId="0" borderId="6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vertical="center"/>
    </xf>
    <xf numFmtId="0" fontId="42" fillId="0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right" wrapText="1"/>
    </xf>
    <xf numFmtId="0" fontId="11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45986</c:v>
                </c:pt>
                <c:pt idx="1">
                  <c:v>48133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5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1,32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30.11.2022.</c:v>
                </c:pt>
                <c:pt idx="1">
                  <c:v>Broj korisnika mirovine za studeni 2022. (isplata u prosincu 2022.)</c:v>
                </c:pt>
                <c:pt idx="2">
                  <c:v>Registrirana nezaposlenost krajem studenoga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1617006</c:v>
                </c:pt>
                <c:pt idx="1">
                  <c:v>1228771</c:v>
                </c:pt>
                <c:pt idx="2">
                  <c:v>116189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30.11.2022.</c:v>
                </c:pt>
                <c:pt idx="1">
                  <c:v>Broj korisnika mirovine za studeni 2022. (isplata u prosincu 2022.)</c:v>
                </c:pt>
                <c:pt idx="2">
                  <c:v>Registrirana nezaposlenost krajem studenoga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3235.87</c:v>
                </c:pt>
                <c:pt idx="1">
                  <c:v>3330.6995612675682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3235.87</c:v>
                </c:pt>
                <c:pt idx="1">
                  <c:v>3330.6995612675682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41.780116204002582</c:v>
                </c:pt>
                <c:pt idx="1">
                  <c:v>43.004513379826577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2618</c:v>
                </c:pt>
                <c:pt idx="1">
                  <c:v>14300</c:v>
                </c:pt>
                <c:pt idx="2">
                  <c:v>69417</c:v>
                </c:pt>
                <c:pt idx="3">
                  <c:v>101572</c:v>
                </c:pt>
                <c:pt idx="4">
                  <c:v>166303</c:v>
                </c:pt>
                <c:pt idx="5">
                  <c:v>136140</c:v>
                </c:pt>
                <c:pt idx="6">
                  <c:v>135349</c:v>
                </c:pt>
                <c:pt idx="7">
                  <c:v>88895</c:v>
                </c:pt>
                <c:pt idx="8">
                  <c:v>71898</c:v>
                </c:pt>
                <c:pt idx="9">
                  <c:v>53164</c:v>
                </c:pt>
                <c:pt idx="10">
                  <c:v>58663</c:v>
                </c:pt>
                <c:pt idx="11">
                  <c:v>28480</c:v>
                </c:pt>
                <c:pt idx="12">
                  <c:v>10873</c:v>
                </c:pt>
                <c:pt idx="13">
                  <c:v>13225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55</c:v>
                </c:pt>
                <c:pt idx="1">
                  <c:v>6011</c:v>
                </c:pt>
                <c:pt idx="2">
                  <c:v>5257</c:v>
                </c:pt>
                <c:pt idx="3">
                  <c:v>8239</c:v>
                </c:pt>
                <c:pt idx="4">
                  <c:v>38729</c:v>
                </c:pt>
                <c:pt idx="5">
                  <c:v>25695</c:v>
                </c:pt>
                <c:pt idx="6">
                  <c:v>33444</c:v>
                </c:pt>
                <c:pt idx="7">
                  <c:v>22182</c:v>
                </c:pt>
                <c:pt idx="8">
                  <c:v>18633</c:v>
                </c:pt>
                <c:pt idx="9">
                  <c:v>13447</c:v>
                </c:pt>
                <c:pt idx="10">
                  <c:v>13033</c:v>
                </c:pt>
                <c:pt idx="11">
                  <c:v>6363</c:v>
                </c:pt>
                <c:pt idx="12">
                  <c:v>2556</c:v>
                </c:pt>
                <c:pt idx="13">
                  <c:v>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2563</c:v>
                </c:pt>
                <c:pt idx="1">
                  <c:v>8289</c:v>
                </c:pt>
                <c:pt idx="2">
                  <c:v>64160</c:v>
                </c:pt>
                <c:pt idx="3">
                  <c:v>93333</c:v>
                </c:pt>
                <c:pt idx="4">
                  <c:v>127574</c:v>
                </c:pt>
                <c:pt idx="5">
                  <c:v>110445</c:v>
                </c:pt>
                <c:pt idx="6">
                  <c:v>101905</c:v>
                </c:pt>
                <c:pt idx="7">
                  <c:v>66713</c:v>
                </c:pt>
                <c:pt idx="8">
                  <c:v>53265</c:v>
                </c:pt>
                <c:pt idx="9">
                  <c:v>39717</c:v>
                </c:pt>
                <c:pt idx="10">
                  <c:v>45630</c:v>
                </c:pt>
                <c:pt idx="11">
                  <c:v>22117</c:v>
                </c:pt>
                <c:pt idx="12">
                  <c:v>8317</c:v>
                </c:pt>
                <c:pt idx="13">
                  <c:v>11604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7367</c:v>
                </c:pt>
                <c:pt idx="1">
                  <c:v>9219</c:v>
                </c:pt>
                <c:pt idx="2">
                  <c:v>655</c:v>
                </c:pt>
                <c:pt idx="3">
                  <c:v>319</c:v>
                </c:pt>
                <c:pt idx="4" formatCode="0">
                  <c:v>16106</c:v>
                </c:pt>
                <c:pt idx="5">
                  <c:v>2178</c:v>
                </c:pt>
                <c:pt idx="6">
                  <c:v>2202</c:v>
                </c:pt>
                <c:pt idx="7">
                  <c:v>71336</c:v>
                </c:pt>
                <c:pt idx="8">
                  <c:v>56404</c:v>
                </c:pt>
                <c:pt idx="9">
                  <c:v>3957</c:v>
                </c:pt>
                <c:pt idx="10">
                  <c:v>160</c:v>
                </c:pt>
                <c:pt idx="11">
                  <c:v>5552</c:v>
                </c:pt>
                <c:pt idx="12">
                  <c:v>687</c:v>
                </c:pt>
                <c:pt idx="13">
                  <c:v>69</c:v>
                </c:pt>
                <c:pt idx="14">
                  <c:v>21</c:v>
                </c:pt>
                <c:pt idx="15">
                  <c:v>128</c:v>
                </c:pt>
                <c:pt idx="16">
                  <c:v>248</c:v>
                </c:pt>
                <c:pt idx="17">
                  <c:v>832</c:v>
                </c:pt>
                <c:pt idx="18">
                  <c:v>205</c:v>
                </c:pt>
                <c:pt idx="19">
                  <c:v>6766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4971.76</c:v>
                </c:pt>
                <c:pt idx="1">
                  <c:v>4857.13</c:v>
                </c:pt>
                <c:pt idx="2">
                  <c:v>4632.97</c:v>
                </c:pt>
                <c:pt idx="3">
                  <c:v>5620.22</c:v>
                </c:pt>
                <c:pt idx="4">
                  <c:v>4432.1499999999996</c:v>
                </c:pt>
                <c:pt idx="5">
                  <c:v>2830.08</c:v>
                </c:pt>
                <c:pt idx="6">
                  <c:v>4426.1899999999996</c:v>
                </c:pt>
                <c:pt idx="7">
                  <c:v>6654.42</c:v>
                </c:pt>
                <c:pt idx="8">
                  <c:v>3248.9</c:v>
                </c:pt>
                <c:pt idx="9">
                  <c:v>3667.3</c:v>
                </c:pt>
                <c:pt idx="10">
                  <c:v>3703.45</c:v>
                </c:pt>
                <c:pt idx="11">
                  <c:v>3291.91</c:v>
                </c:pt>
                <c:pt idx="12">
                  <c:v>11274.14</c:v>
                </c:pt>
                <c:pt idx="13">
                  <c:v>3904.4</c:v>
                </c:pt>
                <c:pt idx="14">
                  <c:v>4210.21</c:v>
                </c:pt>
                <c:pt idx="15">
                  <c:v>10033.08</c:v>
                </c:pt>
                <c:pt idx="16">
                  <c:v>4421.9399999999996</c:v>
                </c:pt>
                <c:pt idx="17">
                  <c:v>3620.34</c:v>
                </c:pt>
                <c:pt idx="18">
                  <c:v>2377.94</c:v>
                </c:pt>
                <c:pt idx="19">
                  <c:v>3802.93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Normal="100" workbookViewId="0">
      <selection activeCell="M48" sqref="M48"/>
    </sheetView>
  </sheetViews>
  <sheetFormatPr defaultColWidth="9.140625" defaultRowHeight="15" x14ac:dyDescent="0.25"/>
  <cols>
    <col min="1" max="1" width="47.42578125" style="2" customWidth="1"/>
    <col min="2" max="2" width="11" style="2" customWidth="1"/>
    <col min="3" max="3" width="9.85546875" style="2" customWidth="1"/>
    <col min="4" max="4" width="9" style="2" customWidth="1"/>
    <col min="5" max="5" width="8.140625" style="2" customWidth="1"/>
    <col min="6" max="6" width="8.7109375" style="2" customWidth="1"/>
    <col min="7" max="7" width="10" style="2" customWidth="1"/>
    <col min="8" max="8" width="9.28515625" style="2" customWidth="1"/>
    <col min="9" max="9" width="7.5703125" style="2" customWidth="1"/>
    <col min="10" max="10" width="10.140625" style="2" customWidth="1"/>
    <col min="11" max="11" width="12.28515625" style="2" customWidth="1"/>
    <col min="12" max="12" width="9.140625" style="139" customWidth="1"/>
    <col min="13" max="14" width="9.140625" style="135" customWidth="1"/>
    <col min="15" max="15" width="12.140625" style="135" customWidth="1"/>
    <col min="16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92" t="s">
        <v>247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23" s="1" customFormat="1" ht="14.45" customHeight="1" x14ac:dyDescent="0.2">
      <c r="A2" s="193" t="s">
        <v>8</v>
      </c>
      <c r="B2" s="187" t="s">
        <v>9</v>
      </c>
      <c r="C2" s="188" t="s">
        <v>94</v>
      </c>
      <c r="D2" s="187" t="s">
        <v>89</v>
      </c>
      <c r="E2" s="180" t="s">
        <v>90</v>
      </c>
      <c r="F2" s="190" t="s">
        <v>0</v>
      </c>
      <c r="G2" s="190"/>
      <c r="H2" s="190"/>
      <c r="I2" s="190"/>
      <c r="J2" s="190"/>
      <c r="K2" s="190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93"/>
      <c r="B3" s="187"/>
      <c r="C3" s="188"/>
      <c r="D3" s="187"/>
      <c r="E3" s="181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89" t="s">
        <v>88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172" t="s">
        <v>4</v>
      </c>
      <c r="B5" s="120">
        <v>492707</v>
      </c>
      <c r="C5" s="29">
        <v>3079.33</v>
      </c>
      <c r="D5" s="30" t="s">
        <v>185</v>
      </c>
      <c r="E5" s="30" t="s">
        <v>124</v>
      </c>
      <c r="F5" s="128">
        <v>399477</v>
      </c>
      <c r="G5" s="31">
        <v>3591.05</v>
      </c>
      <c r="H5" s="32" t="s">
        <v>200</v>
      </c>
      <c r="I5" s="33" t="s">
        <v>124</v>
      </c>
      <c r="J5" s="34">
        <f t="shared" ref="J5:J14" si="0">G5/$C$50*100</f>
        <v>46.366042608134286</v>
      </c>
      <c r="K5" s="34">
        <f>F5/$F$14*100</f>
        <v>42.010543728710893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173" t="s">
        <v>11</v>
      </c>
      <c r="B6" s="121">
        <v>47664</v>
      </c>
      <c r="C6" s="36">
        <v>4043.09</v>
      </c>
      <c r="D6" s="37" t="s">
        <v>186</v>
      </c>
      <c r="E6" s="37" t="s">
        <v>141</v>
      </c>
      <c r="F6" s="129">
        <v>41994</v>
      </c>
      <c r="G6" s="38">
        <v>4248.33</v>
      </c>
      <c r="H6" s="39" t="s">
        <v>201</v>
      </c>
      <c r="I6" s="40" t="s">
        <v>211</v>
      </c>
      <c r="J6" s="41">
        <f t="shared" si="0"/>
        <v>54.852550032278891</v>
      </c>
      <c r="K6" s="41">
        <f>F6/$F$14*100</f>
        <v>4.4162511817788888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173" t="s">
        <v>151</v>
      </c>
      <c r="B7" s="121">
        <v>77539</v>
      </c>
      <c r="C7" s="36">
        <v>2722.63</v>
      </c>
      <c r="D7" s="37" t="s">
        <v>153</v>
      </c>
      <c r="E7" s="37" t="s">
        <v>155</v>
      </c>
      <c r="F7" s="129">
        <v>67129</v>
      </c>
      <c r="G7" s="38">
        <v>3061.94</v>
      </c>
      <c r="H7" s="39" t="s">
        <v>202</v>
      </c>
      <c r="I7" s="40" t="s">
        <v>139</v>
      </c>
      <c r="J7" s="41">
        <f t="shared" si="0"/>
        <v>39.534409296320206</v>
      </c>
      <c r="K7" s="41">
        <f t="shared" ref="K7:K13" si="1">F7/$F$14*100</f>
        <v>7.0595448297765167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174" t="s">
        <v>12</v>
      </c>
      <c r="B8" s="122">
        <v>617910</v>
      </c>
      <c r="C8" s="43">
        <v>3108.91</v>
      </c>
      <c r="D8" s="44" t="s">
        <v>187</v>
      </c>
      <c r="E8" s="44" t="s">
        <v>114</v>
      </c>
      <c r="F8" s="130">
        <v>508600</v>
      </c>
      <c r="G8" s="45">
        <v>3575.48</v>
      </c>
      <c r="H8" s="46" t="s">
        <v>203</v>
      </c>
      <c r="I8" s="47" t="s">
        <v>139</v>
      </c>
      <c r="J8" s="80">
        <f t="shared" si="0"/>
        <v>46.165009683666881</v>
      </c>
      <c r="K8" s="80">
        <f t="shared" si="1"/>
        <v>53.486339740266295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175" t="s">
        <v>13</v>
      </c>
      <c r="B9" s="121">
        <v>207768</v>
      </c>
      <c r="C9" s="36">
        <v>2983.58</v>
      </c>
      <c r="D9" s="37" t="s">
        <v>188</v>
      </c>
      <c r="E9" s="37" t="s">
        <v>197</v>
      </c>
      <c r="F9" s="129">
        <v>171715</v>
      </c>
      <c r="G9" s="38">
        <v>3312.66</v>
      </c>
      <c r="H9" s="39" t="s">
        <v>204</v>
      </c>
      <c r="I9" s="40" t="s">
        <v>212</v>
      </c>
      <c r="J9" s="41">
        <f t="shared" si="0"/>
        <v>42.771594577146544</v>
      </c>
      <c r="K9" s="41">
        <f t="shared" si="1"/>
        <v>18.058212403656757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176" t="s">
        <v>14</v>
      </c>
      <c r="B10" s="121">
        <v>379</v>
      </c>
      <c r="C10" s="36">
        <v>3296.23</v>
      </c>
      <c r="D10" s="37" t="s">
        <v>189</v>
      </c>
      <c r="E10" s="37" t="s">
        <v>198</v>
      </c>
      <c r="F10" s="129">
        <v>371</v>
      </c>
      <c r="G10" s="38">
        <v>3298.72</v>
      </c>
      <c r="H10" s="39" t="s">
        <v>205</v>
      </c>
      <c r="I10" s="40" t="s">
        <v>198</v>
      </c>
      <c r="J10" s="41">
        <f t="shared" si="0"/>
        <v>42.591607488702387</v>
      </c>
      <c r="K10" s="41">
        <f t="shared" si="1"/>
        <v>3.9015792457016897E-2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174" t="s">
        <v>15</v>
      </c>
      <c r="B11" s="122">
        <v>826057</v>
      </c>
      <c r="C11" s="43">
        <v>3077.48</v>
      </c>
      <c r="D11" s="44" t="s">
        <v>190</v>
      </c>
      <c r="E11" s="44" t="s">
        <v>143</v>
      </c>
      <c r="F11" s="130">
        <v>680686</v>
      </c>
      <c r="G11" s="45">
        <v>3509.03</v>
      </c>
      <c r="H11" s="46" t="s">
        <v>206</v>
      </c>
      <c r="I11" s="47" t="s">
        <v>157</v>
      </c>
      <c r="J11" s="80">
        <f t="shared" si="0"/>
        <v>45.307036797934153</v>
      </c>
      <c r="K11" s="80">
        <f t="shared" si="1"/>
        <v>71.583567936380064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175" t="s">
        <v>152</v>
      </c>
      <c r="B12" s="121">
        <v>97212</v>
      </c>
      <c r="C12" s="36">
        <v>2326.4299999999998</v>
      </c>
      <c r="D12" s="37" t="s">
        <v>191</v>
      </c>
      <c r="E12" s="37" t="s">
        <v>120</v>
      </c>
      <c r="F12" s="129">
        <v>91844</v>
      </c>
      <c r="G12" s="38">
        <v>2430.1</v>
      </c>
      <c r="H12" s="39" t="s">
        <v>207</v>
      </c>
      <c r="I12" s="40" t="s">
        <v>213</v>
      </c>
      <c r="J12" s="41">
        <f t="shared" si="0"/>
        <v>31.376371852808262</v>
      </c>
      <c r="K12" s="41">
        <f t="shared" si="1"/>
        <v>9.6586696561246903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175" t="s">
        <v>6</v>
      </c>
      <c r="B13" s="121">
        <v>211294</v>
      </c>
      <c r="C13" s="36">
        <v>2309.29</v>
      </c>
      <c r="D13" s="37" t="s">
        <v>192</v>
      </c>
      <c r="E13" s="37" t="s">
        <v>199</v>
      </c>
      <c r="F13" s="129">
        <v>178367</v>
      </c>
      <c r="G13" s="38">
        <v>2608.31</v>
      </c>
      <c r="H13" s="39" t="s">
        <v>208</v>
      </c>
      <c r="I13" s="40" t="s">
        <v>111</v>
      </c>
      <c r="J13" s="41">
        <f t="shared" si="0"/>
        <v>33.67734021949645</v>
      </c>
      <c r="K13" s="41">
        <f t="shared" si="1"/>
        <v>18.757762407495239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1134563</v>
      </c>
      <c r="C14" s="51">
        <v>2870.06</v>
      </c>
      <c r="D14" s="52" t="s">
        <v>193</v>
      </c>
      <c r="E14" s="52" t="s">
        <v>138</v>
      </c>
      <c r="F14" s="123">
        <v>950897</v>
      </c>
      <c r="G14" s="51">
        <v>3235.87</v>
      </c>
      <c r="H14" s="52" t="s">
        <v>209</v>
      </c>
      <c r="I14" s="52" t="s">
        <v>158</v>
      </c>
      <c r="J14" s="53">
        <f t="shared" si="0"/>
        <v>41.780116204002582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20.25" customHeight="1" x14ac:dyDescent="0.2">
      <c r="A15" s="112" t="s">
        <v>84</v>
      </c>
      <c r="B15" s="124">
        <v>109525</v>
      </c>
      <c r="C15" s="20">
        <v>4421.7299999999996</v>
      </c>
      <c r="D15" s="21" t="s">
        <v>194</v>
      </c>
      <c r="E15" s="22" t="s">
        <v>115</v>
      </c>
      <c r="F15" s="124">
        <v>87158</v>
      </c>
      <c r="G15" s="20">
        <v>5280.34</v>
      </c>
      <c r="H15" s="21" t="s">
        <v>210</v>
      </c>
      <c r="I15" s="22" t="s">
        <v>127</v>
      </c>
      <c r="J15" s="23">
        <f>G15/C50*100</f>
        <v>68.177404777275669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20.25" customHeight="1" x14ac:dyDescent="0.2">
      <c r="A16" s="113" t="s">
        <v>85</v>
      </c>
      <c r="B16" s="125">
        <v>219513</v>
      </c>
      <c r="C16" s="24">
        <v>4005.67</v>
      </c>
      <c r="D16" s="25" t="s">
        <v>195</v>
      </c>
      <c r="E16" s="26" t="s">
        <v>100</v>
      </c>
      <c r="F16" s="125">
        <v>178051</v>
      </c>
      <c r="G16" s="24">
        <v>4641.43</v>
      </c>
      <c r="H16" s="25" t="s">
        <v>214</v>
      </c>
      <c r="I16" s="26" t="s">
        <v>116</v>
      </c>
      <c r="J16" s="27">
        <f>G16/C50*100</f>
        <v>59.928082633957388</v>
      </c>
      <c r="K16" s="27">
        <f>F16/F14*100</f>
        <v>18.72453062739708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279839</v>
      </c>
      <c r="C17" s="4">
        <v>1952.91</v>
      </c>
      <c r="D17" s="5" t="s">
        <v>196</v>
      </c>
      <c r="E17" s="6" t="s">
        <v>97</v>
      </c>
      <c r="F17" s="126">
        <v>239362</v>
      </c>
      <c r="G17" s="4">
        <v>2140.9779395643418</v>
      </c>
      <c r="H17" s="5" t="s">
        <v>215</v>
      </c>
      <c r="I17" s="6" t="s">
        <v>97</v>
      </c>
      <c r="J17" s="10">
        <f>G17/C50*100</f>
        <v>27.643356224200673</v>
      </c>
      <c r="K17" s="10">
        <f>F17/F14*100</f>
        <v>25.172232113467601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1735</v>
      </c>
      <c r="C18" s="7">
        <v>8071.16</v>
      </c>
      <c r="D18" s="9" t="s">
        <v>154</v>
      </c>
      <c r="E18" s="8" t="s">
        <v>97</v>
      </c>
      <c r="F18" s="127">
        <v>1592</v>
      </c>
      <c r="G18" s="7">
        <v>8451.5</v>
      </c>
      <c r="H18" s="9" t="s">
        <v>216</v>
      </c>
      <c r="I18" s="8" t="s">
        <v>97</v>
      </c>
      <c r="J18" s="11">
        <f>G18/C50*100</f>
        <v>109.12201420271144</v>
      </c>
      <c r="K18" s="11">
        <f>F18/F14*100</f>
        <v>0.16742086682364127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91" t="s">
        <v>109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55"/>
    </row>
    <row r="20" spans="1:25" s="1" customFormat="1" ht="15.75" customHeight="1" x14ac:dyDescent="0.2">
      <c r="A20" s="194" t="s">
        <v>8</v>
      </c>
      <c r="B20" s="180" t="str">
        <f>B2</f>
        <v>Broj 
korisnika</v>
      </c>
      <c r="C20" s="178" t="str">
        <f>C2</f>
        <v>Prosječna 
netomirovina</v>
      </c>
      <c r="D20" s="180" t="str">
        <f>D2</f>
        <v>Prosječan mirovinski staž
(gg mm dd)</v>
      </c>
      <c r="E20" s="180" t="str">
        <f>E2</f>
        <v>Prosječna dob
(gg mm)</v>
      </c>
      <c r="F20" s="190" t="s">
        <v>0</v>
      </c>
      <c r="G20" s="190"/>
      <c r="H20" s="190"/>
      <c r="I20" s="190"/>
      <c r="J20" s="190"/>
      <c r="K20" s="190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95"/>
      <c r="B21" s="181"/>
      <c r="C21" s="179"/>
      <c r="D21" s="181"/>
      <c r="E21" s="181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84" t="s">
        <v>103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172" t="s">
        <v>4</v>
      </c>
      <c r="B23" s="120">
        <v>21264</v>
      </c>
      <c r="C23" s="29">
        <v>2902.92</v>
      </c>
      <c r="D23" s="30" t="s">
        <v>217</v>
      </c>
      <c r="E23" s="30" t="s">
        <v>122</v>
      </c>
      <c r="F23" s="128">
        <v>16204</v>
      </c>
      <c r="G23" s="31">
        <v>3552.61</v>
      </c>
      <c r="H23" s="32" t="s">
        <v>228</v>
      </c>
      <c r="I23" s="33" t="s">
        <v>136</v>
      </c>
      <c r="J23" s="34">
        <f t="shared" ref="J23:J31" si="2">G23/$C$50*100</f>
        <v>45.869722401549389</v>
      </c>
      <c r="K23" s="34">
        <f>F23/$F$31*100</f>
        <v>43.296104312510018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173" t="s">
        <v>11</v>
      </c>
      <c r="B24" s="121">
        <v>5455</v>
      </c>
      <c r="C24" s="36">
        <v>3790.53</v>
      </c>
      <c r="D24" s="37" t="s">
        <v>218</v>
      </c>
      <c r="E24" s="37" t="s">
        <v>121</v>
      </c>
      <c r="F24" s="129">
        <v>4935</v>
      </c>
      <c r="G24" s="38">
        <v>3933.06</v>
      </c>
      <c r="H24" s="39" t="s">
        <v>229</v>
      </c>
      <c r="I24" s="40" t="s">
        <v>236</v>
      </c>
      <c r="J24" s="41">
        <f t="shared" si="2"/>
        <v>50.781923821820527</v>
      </c>
      <c r="K24" s="41">
        <f>F24/$F$31*100</f>
        <v>13.186020413616204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174" t="s">
        <v>12</v>
      </c>
      <c r="B25" s="122">
        <v>26719</v>
      </c>
      <c r="C25" s="43">
        <v>3084.13</v>
      </c>
      <c r="D25" s="44" t="s">
        <v>219</v>
      </c>
      <c r="E25" s="44" t="s">
        <v>117</v>
      </c>
      <c r="F25" s="130">
        <v>21139</v>
      </c>
      <c r="G25" s="45">
        <v>3641.42</v>
      </c>
      <c r="H25" s="46" t="s">
        <v>230</v>
      </c>
      <c r="I25" s="47" t="s">
        <v>118</v>
      </c>
      <c r="J25" s="80">
        <f t="shared" si="2"/>
        <v>47.016397675919954</v>
      </c>
      <c r="K25" s="80">
        <f t="shared" ref="K25:K30" si="3">F25/$F$31*100</f>
        <v>56.482124726126223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175" t="s">
        <v>13</v>
      </c>
      <c r="B26" s="121">
        <v>6359</v>
      </c>
      <c r="C26" s="36">
        <v>3099.13</v>
      </c>
      <c r="D26" s="37" t="s">
        <v>220</v>
      </c>
      <c r="E26" s="37" t="s">
        <v>144</v>
      </c>
      <c r="F26" s="129">
        <v>5623</v>
      </c>
      <c r="G26" s="38">
        <v>3323.39</v>
      </c>
      <c r="H26" s="39" t="s">
        <v>231</v>
      </c>
      <c r="I26" s="40" t="s">
        <v>133</v>
      </c>
      <c r="J26" s="41">
        <f t="shared" si="2"/>
        <v>42.910135571336347</v>
      </c>
      <c r="K26" s="41">
        <f t="shared" si="3"/>
        <v>15.024314647571208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176" t="s">
        <v>14</v>
      </c>
      <c r="B27" s="121">
        <v>20</v>
      </c>
      <c r="C27" s="36">
        <v>3445.37</v>
      </c>
      <c r="D27" s="37" t="s">
        <v>221</v>
      </c>
      <c r="E27" s="37" t="s">
        <v>226</v>
      </c>
      <c r="F27" s="129">
        <v>20</v>
      </c>
      <c r="G27" s="38">
        <v>3445.37</v>
      </c>
      <c r="H27" s="39" t="s">
        <v>221</v>
      </c>
      <c r="I27" s="40" t="s">
        <v>226</v>
      </c>
      <c r="J27" s="41">
        <f t="shared" si="2"/>
        <v>44.485087153001935</v>
      </c>
      <c r="K27" s="41">
        <f t="shared" si="3"/>
        <v>5.3438785870785016E-2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174" t="s">
        <v>15</v>
      </c>
      <c r="B28" s="122">
        <v>33098</v>
      </c>
      <c r="C28" s="43">
        <v>3087.23</v>
      </c>
      <c r="D28" s="44" t="s">
        <v>222</v>
      </c>
      <c r="E28" s="44" t="s">
        <v>123</v>
      </c>
      <c r="F28" s="130">
        <v>26782</v>
      </c>
      <c r="G28" s="45">
        <v>3574.5</v>
      </c>
      <c r="H28" s="46" t="s">
        <v>232</v>
      </c>
      <c r="I28" s="47" t="s">
        <v>120</v>
      </c>
      <c r="J28" s="80">
        <f t="shared" si="2"/>
        <v>46.152356358941255</v>
      </c>
      <c r="K28" s="80">
        <f t="shared" si="3"/>
        <v>71.559878159568214</v>
      </c>
      <c r="L28" s="107"/>
      <c r="M28" s="136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</row>
    <row r="29" spans="1:25" s="1" customFormat="1" ht="12" customHeight="1" x14ac:dyDescent="0.2">
      <c r="A29" s="175" t="s">
        <v>152</v>
      </c>
      <c r="B29" s="121">
        <v>1844</v>
      </c>
      <c r="C29" s="36">
        <v>2244.84</v>
      </c>
      <c r="D29" s="37" t="s">
        <v>223</v>
      </c>
      <c r="E29" s="37" t="s">
        <v>160</v>
      </c>
      <c r="F29" s="129">
        <v>1597</v>
      </c>
      <c r="G29" s="38">
        <v>2486.8000000000002</v>
      </c>
      <c r="H29" s="39" t="s">
        <v>233</v>
      </c>
      <c r="I29" s="40" t="s">
        <v>237</v>
      </c>
      <c r="J29" s="41">
        <f t="shared" si="2"/>
        <v>32.10845706907682</v>
      </c>
      <c r="K29" s="41">
        <f t="shared" si="3"/>
        <v>4.2670870517821831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175" t="s">
        <v>6</v>
      </c>
      <c r="B30" s="121">
        <v>11044</v>
      </c>
      <c r="C30" s="36">
        <v>2391.0100000000002</v>
      </c>
      <c r="D30" s="37" t="s">
        <v>224</v>
      </c>
      <c r="E30" s="37" t="s">
        <v>227</v>
      </c>
      <c r="F30" s="129">
        <v>9047</v>
      </c>
      <c r="G30" s="38">
        <v>2757.94</v>
      </c>
      <c r="H30" s="39" t="s">
        <v>234</v>
      </c>
      <c r="I30" s="40" t="s">
        <v>137</v>
      </c>
      <c r="J30" s="41">
        <f t="shared" si="2"/>
        <v>35.609296320206582</v>
      </c>
      <c r="K30" s="41">
        <f t="shared" si="3"/>
        <v>24.173034788649602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45986</v>
      </c>
      <c r="C31" s="51">
        <v>2886.2466389770798</v>
      </c>
      <c r="D31" s="52" t="s">
        <v>225</v>
      </c>
      <c r="E31" s="52" t="s">
        <v>123</v>
      </c>
      <c r="F31" s="123">
        <v>37426</v>
      </c>
      <c r="G31" s="51">
        <v>3330.6995612675682</v>
      </c>
      <c r="H31" s="52" t="s">
        <v>235</v>
      </c>
      <c r="I31" s="52" t="s">
        <v>156</v>
      </c>
      <c r="J31" s="53">
        <f t="shared" si="2"/>
        <v>43.004513379826577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82" t="s">
        <v>110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85" t="s">
        <v>39</v>
      </c>
      <c r="B34" s="187" t="s">
        <v>9</v>
      </c>
      <c r="C34" s="188" t="s">
        <v>94</v>
      </c>
      <c r="D34" s="177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186"/>
      <c r="B35" s="187"/>
      <c r="C35" s="188"/>
      <c r="D35" s="177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203" t="s">
        <v>104</v>
      </c>
      <c r="B36" s="203"/>
      <c r="C36" s="203"/>
      <c r="D36" s="203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32096</v>
      </c>
      <c r="C37" s="57">
        <v>2822.77</v>
      </c>
      <c r="D37" s="58" t="s">
        <v>161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4149</v>
      </c>
      <c r="C38" s="60">
        <v>2495.44</v>
      </c>
      <c r="D38" s="61" t="s">
        <v>238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11888</v>
      </c>
      <c r="C39" s="60">
        <v>2448.73</v>
      </c>
      <c r="D39" s="61" t="s">
        <v>239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48133</v>
      </c>
      <c r="C40" s="63">
        <v>2702.1733264080776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204" t="s">
        <v>112</v>
      </c>
      <c r="B41" s="204"/>
      <c r="C41" s="204"/>
      <c r="D41" s="204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99" t="s">
        <v>240</v>
      </c>
      <c r="B43" s="200"/>
      <c r="C43" s="206">
        <v>1617006</v>
      </c>
      <c r="D43" s="206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99" t="s">
        <v>241</v>
      </c>
      <c r="B44" s="200"/>
      <c r="C44" s="206">
        <v>1228771</v>
      </c>
      <c r="D44" s="206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99" t="s">
        <v>101</v>
      </c>
      <c r="B45" s="200"/>
      <c r="C45" s="205" t="s">
        <v>184</v>
      </c>
      <c r="D45" s="205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242</v>
      </c>
      <c r="B46" s="162"/>
      <c r="C46" s="207">
        <v>125613</v>
      </c>
      <c r="D46" s="208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209" t="s">
        <v>243</v>
      </c>
      <c r="B47" s="210"/>
      <c r="C47" s="207">
        <v>244092</v>
      </c>
      <c r="D47" s="208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244</v>
      </c>
      <c r="B48" s="160"/>
      <c r="C48" s="207">
        <v>6384</v>
      </c>
      <c r="D48" s="208"/>
      <c r="L48" s="134"/>
      <c r="M48" s="138"/>
      <c r="N48" s="171"/>
      <c r="O48" s="171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245</v>
      </c>
      <c r="B49" s="158"/>
      <c r="C49" s="207">
        <v>116189</v>
      </c>
      <c r="D49" s="208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201" t="s">
        <v>246</v>
      </c>
      <c r="B50" s="202"/>
      <c r="C50" s="229">
        <v>7745</v>
      </c>
      <c r="D50" s="229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99" t="s">
        <v>140</v>
      </c>
      <c r="B51" s="200"/>
      <c r="C51" s="196">
        <v>77.650000000000006</v>
      </c>
      <c r="D51" s="196"/>
      <c r="L51" s="134"/>
      <c r="M51" s="138"/>
      <c r="N51" s="138"/>
      <c r="O51" s="138"/>
      <c r="P51" s="138"/>
      <c r="Q51" s="134">
        <f>C43/C44</f>
        <v>1.315953908417435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99" t="s">
        <v>105</v>
      </c>
      <c r="B52" s="200"/>
      <c r="C52" s="196">
        <v>45.26</v>
      </c>
      <c r="D52" s="196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97" t="s">
        <v>106</v>
      </c>
      <c r="B53" s="198"/>
      <c r="C53" s="196">
        <v>47.22</v>
      </c>
      <c r="D53" s="196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0" right="0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12" t="s">
        <v>78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18" t="s">
        <v>248</v>
      </c>
      <c r="J2" s="218"/>
      <c r="K2" s="218"/>
      <c r="L2" s="218"/>
      <c r="M2" s="218"/>
    </row>
    <row r="3" spans="1:16" ht="30.75" customHeight="1" x14ac:dyDescent="0.25">
      <c r="A3" s="213" t="s">
        <v>20</v>
      </c>
      <c r="B3" s="215" t="s">
        <v>21</v>
      </c>
      <c r="C3" s="216"/>
      <c r="D3" s="217"/>
      <c r="E3" s="215" t="s">
        <v>80</v>
      </c>
      <c r="F3" s="216"/>
      <c r="G3" s="217"/>
      <c r="H3" s="215" t="s">
        <v>81</v>
      </c>
      <c r="I3" s="216"/>
      <c r="J3" s="217"/>
      <c r="K3" s="215" t="s">
        <v>22</v>
      </c>
      <c r="L3" s="216"/>
      <c r="M3" s="217"/>
    </row>
    <row r="4" spans="1:16" ht="21" customHeight="1" x14ac:dyDescent="0.25">
      <c r="A4" s="21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2618</v>
      </c>
      <c r="C5" s="69">
        <v>337.8</v>
      </c>
      <c r="D5" s="70" t="s">
        <v>249</v>
      </c>
      <c r="E5" s="68">
        <v>883</v>
      </c>
      <c r="F5" s="69">
        <v>319.64</v>
      </c>
      <c r="G5" s="70" t="s">
        <v>250</v>
      </c>
      <c r="H5" s="68">
        <v>1266</v>
      </c>
      <c r="I5" s="69">
        <v>357.42</v>
      </c>
      <c r="J5" s="70" t="s">
        <v>251</v>
      </c>
      <c r="K5" s="68">
        <v>469</v>
      </c>
      <c r="L5" s="71">
        <v>319.04000000000002</v>
      </c>
      <c r="M5" s="70" t="s">
        <v>252</v>
      </c>
    </row>
    <row r="6" spans="1:16" ht="12.75" customHeight="1" x14ac:dyDescent="0.25">
      <c r="A6" s="67" t="s">
        <v>25</v>
      </c>
      <c r="B6" s="68">
        <v>14300</v>
      </c>
      <c r="C6" s="69">
        <v>832.65</v>
      </c>
      <c r="D6" s="70" t="s">
        <v>253</v>
      </c>
      <c r="E6" s="68">
        <v>5493</v>
      </c>
      <c r="F6" s="69">
        <v>846.43</v>
      </c>
      <c r="G6" s="70" t="s">
        <v>254</v>
      </c>
      <c r="H6" s="68">
        <v>2546</v>
      </c>
      <c r="I6" s="69">
        <v>809.31</v>
      </c>
      <c r="J6" s="70" t="s">
        <v>150</v>
      </c>
      <c r="K6" s="68">
        <v>6261</v>
      </c>
      <c r="L6" s="71">
        <v>830.05</v>
      </c>
      <c r="M6" s="70" t="s">
        <v>255</v>
      </c>
    </row>
    <row r="7" spans="1:16" ht="12.75" customHeight="1" x14ac:dyDescent="0.25">
      <c r="A7" s="67" t="s">
        <v>26</v>
      </c>
      <c r="B7" s="68">
        <v>69417</v>
      </c>
      <c r="C7" s="69">
        <v>1282.92</v>
      </c>
      <c r="D7" s="70" t="s">
        <v>256</v>
      </c>
      <c r="E7" s="68">
        <v>35489</v>
      </c>
      <c r="F7" s="69">
        <v>1299.18</v>
      </c>
      <c r="G7" s="70" t="s">
        <v>257</v>
      </c>
      <c r="H7" s="68">
        <v>8496</v>
      </c>
      <c r="I7" s="69">
        <v>1300.32</v>
      </c>
      <c r="J7" s="70" t="s">
        <v>258</v>
      </c>
      <c r="K7" s="68">
        <v>25432</v>
      </c>
      <c r="L7" s="71">
        <v>1254.4000000000001</v>
      </c>
      <c r="M7" s="70" t="s">
        <v>259</v>
      </c>
    </row>
    <row r="8" spans="1:16" ht="12.75" customHeight="1" x14ac:dyDescent="0.25">
      <c r="A8" s="67" t="s">
        <v>27</v>
      </c>
      <c r="B8" s="68">
        <v>101572</v>
      </c>
      <c r="C8" s="69">
        <v>1778.61</v>
      </c>
      <c r="D8" s="70" t="s">
        <v>260</v>
      </c>
      <c r="E8" s="68">
        <v>57146</v>
      </c>
      <c r="F8" s="69">
        <v>1785.23</v>
      </c>
      <c r="G8" s="70" t="s">
        <v>261</v>
      </c>
      <c r="H8" s="68">
        <v>18612</v>
      </c>
      <c r="I8" s="69">
        <v>1793.11</v>
      </c>
      <c r="J8" s="70" t="s">
        <v>262</v>
      </c>
      <c r="K8" s="68">
        <v>25814</v>
      </c>
      <c r="L8" s="71">
        <v>1753.48</v>
      </c>
      <c r="M8" s="70" t="s">
        <v>263</v>
      </c>
    </row>
    <row r="9" spans="1:16" ht="12.75" customHeight="1" x14ac:dyDescent="0.25">
      <c r="A9" s="67" t="s">
        <v>28</v>
      </c>
      <c r="B9" s="68">
        <v>166303</v>
      </c>
      <c r="C9" s="69">
        <v>2285.17</v>
      </c>
      <c r="D9" s="70" t="s">
        <v>264</v>
      </c>
      <c r="E9" s="68">
        <v>102147</v>
      </c>
      <c r="F9" s="69">
        <v>2284.06</v>
      </c>
      <c r="G9" s="70" t="s">
        <v>265</v>
      </c>
      <c r="H9" s="68">
        <v>24361</v>
      </c>
      <c r="I9" s="69">
        <v>2254.71</v>
      </c>
      <c r="J9" s="70" t="s">
        <v>266</v>
      </c>
      <c r="K9" s="68">
        <v>39795</v>
      </c>
      <c r="L9" s="71">
        <v>2306.67</v>
      </c>
      <c r="M9" s="70" t="s">
        <v>267</v>
      </c>
    </row>
    <row r="10" spans="1:16" ht="12.75" customHeight="1" x14ac:dyDescent="0.25">
      <c r="A10" s="67" t="s">
        <v>29</v>
      </c>
      <c r="B10" s="68">
        <v>136140</v>
      </c>
      <c r="C10" s="69">
        <v>2741.94</v>
      </c>
      <c r="D10" s="70" t="s">
        <v>268</v>
      </c>
      <c r="E10" s="68">
        <v>92758</v>
      </c>
      <c r="F10" s="69">
        <v>2743.47</v>
      </c>
      <c r="G10" s="70" t="s">
        <v>269</v>
      </c>
      <c r="H10" s="68">
        <v>14990</v>
      </c>
      <c r="I10" s="69">
        <v>2722.54</v>
      </c>
      <c r="J10" s="70" t="s">
        <v>270</v>
      </c>
      <c r="K10" s="68">
        <v>28392</v>
      </c>
      <c r="L10" s="71">
        <v>2747.17</v>
      </c>
      <c r="M10" s="70" t="s">
        <v>271</v>
      </c>
    </row>
    <row r="11" spans="1:16" ht="12.75" customHeight="1" x14ac:dyDescent="0.25">
      <c r="A11" s="67" t="s">
        <v>30</v>
      </c>
      <c r="B11" s="68">
        <v>135349</v>
      </c>
      <c r="C11" s="69">
        <v>3261.61</v>
      </c>
      <c r="D11" s="70" t="s">
        <v>272</v>
      </c>
      <c r="E11" s="68">
        <v>103538</v>
      </c>
      <c r="F11" s="69">
        <v>3264.76</v>
      </c>
      <c r="G11" s="70" t="s">
        <v>273</v>
      </c>
      <c r="H11" s="68">
        <v>12000</v>
      </c>
      <c r="I11" s="69">
        <v>3268.87</v>
      </c>
      <c r="J11" s="70" t="s">
        <v>162</v>
      </c>
      <c r="K11" s="68">
        <v>19811</v>
      </c>
      <c r="L11" s="71">
        <v>3240.69</v>
      </c>
      <c r="M11" s="70" t="s">
        <v>274</v>
      </c>
    </row>
    <row r="12" spans="1:16" ht="12.75" customHeight="1" x14ac:dyDescent="0.25">
      <c r="A12" s="67" t="s">
        <v>31</v>
      </c>
      <c r="B12" s="68">
        <v>88895</v>
      </c>
      <c r="C12" s="69">
        <v>3740.81</v>
      </c>
      <c r="D12" s="70" t="s">
        <v>275</v>
      </c>
      <c r="E12" s="68">
        <v>72581</v>
      </c>
      <c r="F12" s="69">
        <v>3742.27</v>
      </c>
      <c r="G12" s="70" t="s">
        <v>276</v>
      </c>
      <c r="H12" s="68">
        <v>4670</v>
      </c>
      <c r="I12" s="69">
        <v>3726.91</v>
      </c>
      <c r="J12" s="70" t="s">
        <v>277</v>
      </c>
      <c r="K12" s="68">
        <v>11644</v>
      </c>
      <c r="L12" s="71">
        <v>3737.23</v>
      </c>
      <c r="M12" s="70" t="s">
        <v>278</v>
      </c>
    </row>
    <row r="13" spans="1:16" ht="12.75" customHeight="1" x14ac:dyDescent="0.25">
      <c r="A13" s="67" t="s">
        <v>32</v>
      </c>
      <c r="B13" s="68">
        <v>71898</v>
      </c>
      <c r="C13" s="69">
        <v>4236.4399999999996</v>
      </c>
      <c r="D13" s="70" t="s">
        <v>279</v>
      </c>
      <c r="E13" s="68">
        <v>61938</v>
      </c>
      <c r="F13" s="69">
        <v>4237.87</v>
      </c>
      <c r="G13" s="70" t="s">
        <v>280</v>
      </c>
      <c r="H13" s="68">
        <v>2322</v>
      </c>
      <c r="I13" s="69">
        <v>4214.5</v>
      </c>
      <c r="J13" s="70" t="s">
        <v>281</v>
      </c>
      <c r="K13" s="68">
        <v>7638</v>
      </c>
      <c r="L13" s="71">
        <v>4231.46</v>
      </c>
      <c r="M13" s="70" t="s">
        <v>282</v>
      </c>
    </row>
    <row r="14" spans="1:16" ht="12.75" customHeight="1" x14ac:dyDescent="0.25">
      <c r="A14" s="67" t="s">
        <v>33</v>
      </c>
      <c r="B14" s="68">
        <v>53164</v>
      </c>
      <c r="C14" s="69">
        <v>4732.17</v>
      </c>
      <c r="D14" s="70" t="s">
        <v>283</v>
      </c>
      <c r="E14" s="68">
        <v>47031</v>
      </c>
      <c r="F14" s="69">
        <v>4734.72</v>
      </c>
      <c r="G14" s="70" t="s">
        <v>284</v>
      </c>
      <c r="H14" s="68">
        <v>1171</v>
      </c>
      <c r="I14" s="69">
        <v>4704.2</v>
      </c>
      <c r="J14" s="70" t="s">
        <v>285</v>
      </c>
      <c r="K14" s="68">
        <v>4962</v>
      </c>
      <c r="L14" s="71">
        <v>4714.6000000000004</v>
      </c>
      <c r="M14" s="70" t="s">
        <v>286</v>
      </c>
      <c r="P14" s="141" t="s">
        <v>87</v>
      </c>
    </row>
    <row r="15" spans="1:16" ht="12.75" customHeight="1" x14ac:dyDescent="0.25">
      <c r="A15" s="67" t="s">
        <v>34</v>
      </c>
      <c r="B15" s="68">
        <v>58663</v>
      </c>
      <c r="C15" s="69">
        <v>5428.46</v>
      </c>
      <c r="D15" s="70" t="s">
        <v>287</v>
      </c>
      <c r="E15" s="68">
        <v>53143</v>
      </c>
      <c r="F15" s="69">
        <v>5427.9</v>
      </c>
      <c r="G15" s="70" t="s">
        <v>288</v>
      </c>
      <c r="H15" s="68">
        <v>824</v>
      </c>
      <c r="I15" s="69">
        <v>5410.74</v>
      </c>
      <c r="J15" s="70" t="s">
        <v>289</v>
      </c>
      <c r="K15" s="68">
        <v>4696</v>
      </c>
      <c r="L15" s="71">
        <v>5437.86</v>
      </c>
      <c r="M15" s="70" t="s">
        <v>290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28480</v>
      </c>
      <c r="C16" s="69">
        <v>6457.33</v>
      </c>
      <c r="D16" s="70" t="s">
        <v>291</v>
      </c>
      <c r="E16" s="68">
        <v>25626</v>
      </c>
      <c r="F16" s="69">
        <v>6456.98</v>
      </c>
      <c r="G16" s="70" t="s">
        <v>292</v>
      </c>
      <c r="H16" s="68">
        <v>366</v>
      </c>
      <c r="I16" s="69">
        <v>6447.2</v>
      </c>
      <c r="J16" s="70" t="s">
        <v>165</v>
      </c>
      <c r="K16" s="68">
        <v>2488</v>
      </c>
      <c r="L16" s="71">
        <v>6462.38</v>
      </c>
      <c r="M16" s="70" t="s">
        <v>293</v>
      </c>
    </row>
    <row r="17" spans="1:13" ht="12.75" customHeight="1" x14ac:dyDescent="0.25">
      <c r="A17" s="67" t="s">
        <v>36</v>
      </c>
      <c r="B17" s="68">
        <v>10873</v>
      </c>
      <c r="C17" s="69">
        <v>7459.2</v>
      </c>
      <c r="D17" s="70" t="s">
        <v>294</v>
      </c>
      <c r="E17" s="68">
        <v>10173</v>
      </c>
      <c r="F17" s="69">
        <v>7459.49</v>
      </c>
      <c r="G17" s="70" t="s">
        <v>295</v>
      </c>
      <c r="H17" s="68">
        <v>136</v>
      </c>
      <c r="I17" s="69">
        <v>7409.89</v>
      </c>
      <c r="J17" s="70" t="s">
        <v>296</v>
      </c>
      <c r="K17" s="68">
        <v>564</v>
      </c>
      <c r="L17" s="71">
        <v>7465.73</v>
      </c>
      <c r="M17" s="70" t="s">
        <v>297</v>
      </c>
    </row>
    <row r="18" spans="1:13" ht="12.75" customHeight="1" x14ac:dyDescent="0.25">
      <c r="A18" s="67" t="s">
        <v>37</v>
      </c>
      <c r="B18" s="68">
        <v>13225</v>
      </c>
      <c r="C18" s="69">
        <v>9642.8700000000008</v>
      </c>
      <c r="D18" s="70" t="s">
        <v>298</v>
      </c>
      <c r="E18" s="68">
        <v>12740</v>
      </c>
      <c r="F18" s="69">
        <v>9661.2800000000007</v>
      </c>
      <c r="G18" s="70" t="s">
        <v>299</v>
      </c>
      <c r="H18" s="68">
        <v>84</v>
      </c>
      <c r="I18" s="69">
        <v>9126.48</v>
      </c>
      <c r="J18" s="70" t="s">
        <v>300</v>
      </c>
      <c r="K18" s="68">
        <v>401</v>
      </c>
      <c r="L18" s="71">
        <v>9166.23</v>
      </c>
      <c r="M18" s="70" t="s">
        <v>301</v>
      </c>
    </row>
    <row r="19" spans="1:13" ht="11.25" customHeight="1" x14ac:dyDescent="0.25">
      <c r="A19" s="72" t="s">
        <v>1</v>
      </c>
      <c r="B19" s="73">
        <v>950897</v>
      </c>
      <c r="C19" s="74">
        <v>3235.87</v>
      </c>
      <c r="D19" s="75" t="s">
        <v>209</v>
      </c>
      <c r="E19" s="73">
        <v>680686</v>
      </c>
      <c r="F19" s="74">
        <v>3509.03</v>
      </c>
      <c r="G19" s="75" t="s">
        <v>206</v>
      </c>
      <c r="H19" s="73">
        <v>91844</v>
      </c>
      <c r="I19" s="74">
        <v>2430.1</v>
      </c>
      <c r="J19" s="75" t="s">
        <v>207</v>
      </c>
      <c r="K19" s="73">
        <v>178367</v>
      </c>
      <c r="L19" s="76">
        <v>2608.31</v>
      </c>
      <c r="M19" s="75" t="s">
        <v>208</v>
      </c>
    </row>
    <row r="20" spans="1:13" x14ac:dyDescent="0.25">
      <c r="A20" s="211" t="s">
        <v>108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I2" sqref="I2:M2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12" t="s">
        <v>82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8" t="str">
        <f>'stranica 3'!$I$2:$L$2</f>
        <v>za studeni 2022. (isplata u prosincu 2022.)</v>
      </c>
      <c r="J2" s="218"/>
      <c r="K2" s="218"/>
      <c r="L2" s="218"/>
      <c r="M2" s="218"/>
    </row>
    <row r="3" spans="1:13" ht="24" customHeight="1" x14ac:dyDescent="0.25">
      <c r="A3" s="213" t="s">
        <v>20</v>
      </c>
      <c r="B3" s="215" t="s">
        <v>21</v>
      </c>
      <c r="C3" s="216"/>
      <c r="D3" s="217"/>
      <c r="E3" s="215" t="s">
        <v>80</v>
      </c>
      <c r="F3" s="216"/>
      <c r="G3" s="217"/>
      <c r="H3" s="215" t="s">
        <v>81</v>
      </c>
      <c r="I3" s="216"/>
      <c r="J3" s="217"/>
      <c r="K3" s="215" t="s">
        <v>22</v>
      </c>
      <c r="L3" s="216"/>
      <c r="M3" s="217"/>
    </row>
    <row r="4" spans="1:13" ht="26.25" customHeight="1" x14ac:dyDescent="0.25">
      <c r="A4" s="21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55</v>
      </c>
      <c r="C5" s="69">
        <v>349.13</v>
      </c>
      <c r="D5" s="70" t="s">
        <v>302</v>
      </c>
      <c r="E5" s="68">
        <v>26</v>
      </c>
      <c r="F5" s="69">
        <v>315.98</v>
      </c>
      <c r="G5" s="70" t="s">
        <v>303</v>
      </c>
      <c r="H5" s="68">
        <v>1</v>
      </c>
      <c r="I5" s="69">
        <v>429.34</v>
      </c>
      <c r="J5" s="70" t="s">
        <v>113</v>
      </c>
      <c r="K5" s="68">
        <v>28</v>
      </c>
      <c r="L5" s="71">
        <v>377.06</v>
      </c>
      <c r="M5" s="70" t="s">
        <v>304</v>
      </c>
    </row>
    <row r="6" spans="1:13" ht="12.75" customHeight="1" x14ac:dyDescent="0.25">
      <c r="A6" s="67" t="s">
        <v>25</v>
      </c>
      <c r="B6" s="68">
        <v>6011</v>
      </c>
      <c r="C6" s="69">
        <v>841.43</v>
      </c>
      <c r="D6" s="70" t="s">
        <v>305</v>
      </c>
      <c r="E6" s="68">
        <v>4224</v>
      </c>
      <c r="F6" s="69">
        <v>848.36</v>
      </c>
      <c r="G6" s="70" t="s">
        <v>306</v>
      </c>
      <c r="H6" s="68">
        <v>109</v>
      </c>
      <c r="I6" s="69">
        <v>851.85</v>
      </c>
      <c r="J6" s="70" t="s">
        <v>146</v>
      </c>
      <c r="K6" s="68">
        <v>1678</v>
      </c>
      <c r="L6" s="71">
        <v>823.31</v>
      </c>
      <c r="M6" s="70" t="s">
        <v>307</v>
      </c>
    </row>
    <row r="7" spans="1:13" ht="12.75" customHeight="1" x14ac:dyDescent="0.25">
      <c r="A7" s="67" t="s">
        <v>26</v>
      </c>
      <c r="B7" s="68">
        <v>5257</v>
      </c>
      <c r="C7" s="69">
        <v>1264.93</v>
      </c>
      <c r="D7" s="70" t="s">
        <v>308</v>
      </c>
      <c r="E7" s="68">
        <v>2486</v>
      </c>
      <c r="F7" s="69">
        <v>1252.9000000000001</v>
      </c>
      <c r="G7" s="70" t="s">
        <v>309</v>
      </c>
      <c r="H7" s="68">
        <v>162</v>
      </c>
      <c r="I7" s="69">
        <v>1285.33</v>
      </c>
      <c r="J7" s="70" t="s">
        <v>310</v>
      </c>
      <c r="K7" s="68">
        <v>2609</v>
      </c>
      <c r="L7" s="71">
        <v>1275.1300000000001</v>
      </c>
      <c r="M7" s="70" t="s">
        <v>164</v>
      </c>
    </row>
    <row r="8" spans="1:13" ht="12.75" customHeight="1" x14ac:dyDescent="0.25">
      <c r="A8" s="67" t="s">
        <v>27</v>
      </c>
      <c r="B8" s="68">
        <v>8239</v>
      </c>
      <c r="C8" s="69">
        <v>1769.93</v>
      </c>
      <c r="D8" s="70" t="s">
        <v>311</v>
      </c>
      <c r="E8" s="68">
        <v>4374</v>
      </c>
      <c r="F8" s="69">
        <v>1783.46</v>
      </c>
      <c r="G8" s="70" t="s">
        <v>312</v>
      </c>
      <c r="H8" s="68">
        <v>362</v>
      </c>
      <c r="I8" s="69">
        <v>1753.3</v>
      </c>
      <c r="J8" s="70" t="s">
        <v>313</v>
      </c>
      <c r="K8" s="68">
        <v>3503</v>
      </c>
      <c r="L8" s="71">
        <v>1754.75</v>
      </c>
      <c r="M8" s="70" t="s">
        <v>314</v>
      </c>
    </row>
    <row r="9" spans="1:13" ht="12.75" customHeight="1" x14ac:dyDescent="0.25">
      <c r="A9" s="67" t="s">
        <v>28</v>
      </c>
      <c r="B9" s="68">
        <v>38729</v>
      </c>
      <c r="C9" s="69">
        <v>2389.59</v>
      </c>
      <c r="D9" s="70" t="s">
        <v>315</v>
      </c>
      <c r="E9" s="68">
        <v>23493</v>
      </c>
      <c r="F9" s="69">
        <v>2390.5300000000002</v>
      </c>
      <c r="G9" s="70" t="s">
        <v>316</v>
      </c>
      <c r="H9" s="68">
        <v>2283</v>
      </c>
      <c r="I9" s="69">
        <v>2404.64</v>
      </c>
      <c r="J9" s="70" t="s">
        <v>317</v>
      </c>
      <c r="K9" s="68">
        <v>12953</v>
      </c>
      <c r="L9" s="71">
        <v>2385.2399999999998</v>
      </c>
      <c r="M9" s="70" t="s">
        <v>318</v>
      </c>
    </row>
    <row r="10" spans="1:13" ht="12.75" customHeight="1" x14ac:dyDescent="0.25">
      <c r="A10" s="67" t="s">
        <v>29</v>
      </c>
      <c r="B10" s="68">
        <v>25695</v>
      </c>
      <c r="C10" s="69">
        <v>2751.15</v>
      </c>
      <c r="D10" s="70" t="s">
        <v>319</v>
      </c>
      <c r="E10" s="68">
        <v>18261</v>
      </c>
      <c r="F10" s="69">
        <v>2748.28</v>
      </c>
      <c r="G10" s="70" t="s">
        <v>320</v>
      </c>
      <c r="H10" s="68">
        <v>907</v>
      </c>
      <c r="I10" s="69">
        <v>2754.58</v>
      </c>
      <c r="J10" s="70" t="s">
        <v>321</v>
      </c>
      <c r="K10" s="68">
        <v>6527</v>
      </c>
      <c r="L10" s="71">
        <v>2758.71</v>
      </c>
      <c r="M10" s="70" t="s">
        <v>322</v>
      </c>
    </row>
    <row r="11" spans="1:13" ht="12.75" customHeight="1" x14ac:dyDescent="0.25">
      <c r="A11" s="67" t="s">
        <v>30</v>
      </c>
      <c r="B11" s="68">
        <v>33444</v>
      </c>
      <c r="C11" s="69">
        <v>3270.12</v>
      </c>
      <c r="D11" s="70" t="s">
        <v>323</v>
      </c>
      <c r="E11" s="68">
        <v>27761</v>
      </c>
      <c r="F11" s="69">
        <v>3272.25</v>
      </c>
      <c r="G11" s="70" t="s">
        <v>324</v>
      </c>
      <c r="H11" s="68">
        <v>1686</v>
      </c>
      <c r="I11" s="69">
        <v>3285.56</v>
      </c>
      <c r="J11" s="70" t="s">
        <v>325</v>
      </c>
      <c r="K11" s="68">
        <v>3997</v>
      </c>
      <c r="L11" s="71">
        <v>3248.79</v>
      </c>
      <c r="M11" s="70" t="s">
        <v>326</v>
      </c>
    </row>
    <row r="12" spans="1:13" ht="12.75" customHeight="1" x14ac:dyDescent="0.25">
      <c r="A12" s="67" t="s">
        <v>31</v>
      </c>
      <c r="B12" s="68">
        <v>22182</v>
      </c>
      <c r="C12" s="69">
        <v>3747.58</v>
      </c>
      <c r="D12" s="70" t="s">
        <v>166</v>
      </c>
      <c r="E12" s="68">
        <v>19454</v>
      </c>
      <c r="F12" s="69">
        <v>3746.46</v>
      </c>
      <c r="G12" s="70" t="s">
        <v>327</v>
      </c>
      <c r="H12" s="68">
        <v>798</v>
      </c>
      <c r="I12" s="69">
        <v>3771.11</v>
      </c>
      <c r="J12" s="70" t="s">
        <v>328</v>
      </c>
      <c r="K12" s="68">
        <v>1930</v>
      </c>
      <c r="L12" s="71">
        <v>3749.06</v>
      </c>
      <c r="M12" s="70" t="s">
        <v>329</v>
      </c>
    </row>
    <row r="13" spans="1:13" ht="12.75" customHeight="1" x14ac:dyDescent="0.25">
      <c r="A13" s="67" t="s">
        <v>32</v>
      </c>
      <c r="B13" s="68">
        <v>18633</v>
      </c>
      <c r="C13" s="69">
        <v>4235.3500000000004</v>
      </c>
      <c r="D13" s="70" t="s">
        <v>330</v>
      </c>
      <c r="E13" s="68">
        <v>16804</v>
      </c>
      <c r="F13" s="69">
        <v>4235.75</v>
      </c>
      <c r="G13" s="70" t="s">
        <v>331</v>
      </c>
      <c r="H13" s="68">
        <v>494</v>
      </c>
      <c r="I13" s="69">
        <v>4216.33</v>
      </c>
      <c r="J13" s="70" t="s">
        <v>332</v>
      </c>
      <c r="K13" s="68">
        <v>1335</v>
      </c>
      <c r="L13" s="71">
        <v>4237.2700000000004</v>
      </c>
      <c r="M13" s="70" t="s">
        <v>333</v>
      </c>
    </row>
    <row r="14" spans="1:13" ht="12.75" customHeight="1" x14ac:dyDescent="0.25">
      <c r="A14" s="67" t="s">
        <v>33</v>
      </c>
      <c r="B14" s="68">
        <v>13447</v>
      </c>
      <c r="C14" s="69">
        <v>4723.04</v>
      </c>
      <c r="D14" s="70" t="s">
        <v>334</v>
      </c>
      <c r="E14" s="68">
        <v>12025</v>
      </c>
      <c r="F14" s="69">
        <v>4725.8100000000004</v>
      </c>
      <c r="G14" s="70" t="s">
        <v>335</v>
      </c>
      <c r="H14" s="68">
        <v>458</v>
      </c>
      <c r="I14" s="69">
        <v>4697.47</v>
      </c>
      <c r="J14" s="70" t="s">
        <v>336</v>
      </c>
      <c r="K14" s="68">
        <v>964</v>
      </c>
      <c r="L14" s="71">
        <v>4700.59</v>
      </c>
      <c r="M14" s="70" t="s">
        <v>337</v>
      </c>
    </row>
    <row r="15" spans="1:13" ht="12.75" customHeight="1" x14ac:dyDescent="0.25">
      <c r="A15" s="67" t="s">
        <v>34</v>
      </c>
      <c r="B15" s="68">
        <v>13033</v>
      </c>
      <c r="C15" s="69">
        <v>5423.13</v>
      </c>
      <c r="D15" s="70" t="s">
        <v>338</v>
      </c>
      <c r="E15" s="68">
        <v>12042</v>
      </c>
      <c r="F15" s="69">
        <v>5424.18</v>
      </c>
      <c r="G15" s="70" t="s">
        <v>339</v>
      </c>
      <c r="H15" s="68">
        <v>281</v>
      </c>
      <c r="I15" s="69">
        <v>5381.65</v>
      </c>
      <c r="J15" s="70" t="s">
        <v>340</v>
      </c>
      <c r="K15" s="68">
        <v>710</v>
      </c>
      <c r="L15" s="71">
        <v>5421.71</v>
      </c>
      <c r="M15" s="70" t="s">
        <v>341</v>
      </c>
    </row>
    <row r="16" spans="1:13" ht="12.75" customHeight="1" x14ac:dyDescent="0.25">
      <c r="A16" s="67" t="s">
        <v>35</v>
      </c>
      <c r="B16" s="68">
        <v>6363</v>
      </c>
      <c r="C16" s="69">
        <v>6458.97</v>
      </c>
      <c r="D16" s="70" t="s">
        <v>342</v>
      </c>
      <c r="E16" s="68">
        <v>5888</v>
      </c>
      <c r="F16" s="69">
        <v>6461.1</v>
      </c>
      <c r="G16" s="70" t="s">
        <v>343</v>
      </c>
      <c r="H16" s="68">
        <v>123</v>
      </c>
      <c r="I16" s="69">
        <v>6454.79</v>
      </c>
      <c r="J16" s="70" t="s">
        <v>147</v>
      </c>
      <c r="K16" s="68">
        <v>352</v>
      </c>
      <c r="L16" s="71">
        <v>6424.75</v>
      </c>
      <c r="M16" s="70" t="s">
        <v>344</v>
      </c>
    </row>
    <row r="17" spans="1:13" ht="12.75" customHeight="1" x14ac:dyDescent="0.25">
      <c r="A17" s="67" t="s">
        <v>36</v>
      </c>
      <c r="B17" s="68">
        <v>2556</v>
      </c>
      <c r="C17" s="69">
        <v>7488.09</v>
      </c>
      <c r="D17" s="70" t="s">
        <v>345</v>
      </c>
      <c r="E17" s="68">
        <v>2496</v>
      </c>
      <c r="F17" s="69">
        <v>7490.33</v>
      </c>
      <c r="G17" s="70" t="s">
        <v>168</v>
      </c>
      <c r="H17" s="68">
        <v>45</v>
      </c>
      <c r="I17" s="69">
        <v>7367.61</v>
      </c>
      <c r="J17" s="70" t="s">
        <v>163</v>
      </c>
      <c r="K17" s="68">
        <v>15</v>
      </c>
      <c r="L17" s="71">
        <v>7477.09</v>
      </c>
      <c r="M17" s="70" t="s">
        <v>346</v>
      </c>
    </row>
    <row r="18" spans="1:13" ht="12.75" customHeight="1" x14ac:dyDescent="0.25">
      <c r="A18" s="67" t="s">
        <v>37</v>
      </c>
      <c r="B18" s="68">
        <v>1621</v>
      </c>
      <c r="C18" s="69">
        <v>8874.08</v>
      </c>
      <c r="D18" s="70" t="s">
        <v>347</v>
      </c>
      <c r="E18" s="68">
        <v>1573</v>
      </c>
      <c r="F18" s="69">
        <v>8873.27</v>
      </c>
      <c r="G18" s="70" t="s">
        <v>348</v>
      </c>
      <c r="H18" s="68">
        <v>41</v>
      </c>
      <c r="I18" s="69">
        <v>8945.2199999999993</v>
      </c>
      <c r="J18" s="70" t="s">
        <v>148</v>
      </c>
      <c r="K18" s="68">
        <v>7</v>
      </c>
      <c r="L18" s="71">
        <v>8639.11</v>
      </c>
      <c r="M18" s="70" t="s">
        <v>149</v>
      </c>
    </row>
    <row r="19" spans="1:13" ht="11.25" customHeight="1" x14ac:dyDescent="0.25">
      <c r="A19" s="72" t="s">
        <v>1</v>
      </c>
      <c r="B19" s="73">
        <v>195265</v>
      </c>
      <c r="C19" s="74">
        <v>3430.06</v>
      </c>
      <c r="D19" s="75" t="s">
        <v>349</v>
      </c>
      <c r="E19" s="73">
        <v>150907</v>
      </c>
      <c r="F19" s="74">
        <v>3635.34</v>
      </c>
      <c r="G19" s="75" t="s">
        <v>350</v>
      </c>
      <c r="H19" s="73">
        <v>7750</v>
      </c>
      <c r="I19" s="74">
        <v>3188.64</v>
      </c>
      <c r="J19" s="75" t="s">
        <v>351</v>
      </c>
      <c r="K19" s="73">
        <v>36608</v>
      </c>
      <c r="L19" s="76">
        <v>2634.96</v>
      </c>
      <c r="M19" s="75" t="s">
        <v>352</v>
      </c>
    </row>
    <row r="20" spans="1:13" x14ac:dyDescent="0.25">
      <c r="A20" s="211" t="s">
        <v>108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12" t="s">
        <v>83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8" t="str">
        <f>'stranica 3'!$I$2:$L$2</f>
        <v>za studeni 2022. (isplata u prosincu 2022.)</v>
      </c>
      <c r="J2" s="218"/>
      <c r="K2" s="218"/>
      <c r="L2" s="218"/>
      <c r="M2" s="218"/>
    </row>
    <row r="3" spans="1:13" ht="24" customHeight="1" x14ac:dyDescent="0.25">
      <c r="A3" s="213" t="s">
        <v>20</v>
      </c>
      <c r="B3" s="215" t="s">
        <v>21</v>
      </c>
      <c r="C3" s="216"/>
      <c r="D3" s="217"/>
      <c r="E3" s="215" t="s">
        <v>80</v>
      </c>
      <c r="F3" s="216"/>
      <c r="G3" s="217"/>
      <c r="H3" s="215" t="s">
        <v>81</v>
      </c>
      <c r="I3" s="216"/>
      <c r="J3" s="217"/>
      <c r="K3" s="215" t="s">
        <v>22</v>
      </c>
      <c r="L3" s="216"/>
      <c r="M3" s="217"/>
    </row>
    <row r="4" spans="1:13" ht="26.25" customHeight="1" x14ac:dyDescent="0.25">
      <c r="A4" s="21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2563</v>
      </c>
      <c r="C5" s="69">
        <v>337.56</v>
      </c>
      <c r="D5" s="70" t="s">
        <v>353</v>
      </c>
      <c r="E5" s="68">
        <v>857</v>
      </c>
      <c r="F5" s="69">
        <v>319.75</v>
      </c>
      <c r="G5" s="70" t="s">
        <v>354</v>
      </c>
      <c r="H5" s="68">
        <v>1265</v>
      </c>
      <c r="I5" s="69">
        <v>357.37</v>
      </c>
      <c r="J5" s="70" t="s">
        <v>355</v>
      </c>
      <c r="K5" s="68">
        <v>441</v>
      </c>
      <c r="L5" s="71">
        <v>315.36</v>
      </c>
      <c r="M5" s="70" t="s">
        <v>356</v>
      </c>
    </row>
    <row r="6" spans="1:13" ht="12.75" customHeight="1" x14ac:dyDescent="0.25">
      <c r="A6" s="67" t="s">
        <v>25</v>
      </c>
      <c r="B6" s="68">
        <v>8289</v>
      </c>
      <c r="C6" s="69">
        <v>826.28</v>
      </c>
      <c r="D6" s="70" t="s">
        <v>357</v>
      </c>
      <c r="E6" s="68">
        <v>1269</v>
      </c>
      <c r="F6" s="69">
        <v>839.99</v>
      </c>
      <c r="G6" s="70" t="s">
        <v>358</v>
      </c>
      <c r="H6" s="68">
        <v>2437</v>
      </c>
      <c r="I6" s="69">
        <v>807.4</v>
      </c>
      <c r="J6" s="70" t="s">
        <v>359</v>
      </c>
      <c r="K6" s="68">
        <v>4583</v>
      </c>
      <c r="L6" s="71">
        <v>832.52</v>
      </c>
      <c r="M6" s="70" t="s">
        <v>360</v>
      </c>
    </row>
    <row r="7" spans="1:13" ht="12.75" customHeight="1" x14ac:dyDescent="0.25">
      <c r="A7" s="67" t="s">
        <v>26</v>
      </c>
      <c r="B7" s="68">
        <v>64160</v>
      </c>
      <c r="C7" s="69">
        <v>1284.3900000000001</v>
      </c>
      <c r="D7" s="70" t="s">
        <v>361</v>
      </c>
      <c r="E7" s="68">
        <v>33003</v>
      </c>
      <c r="F7" s="69">
        <v>1302.67</v>
      </c>
      <c r="G7" s="70" t="s">
        <v>169</v>
      </c>
      <c r="H7" s="68">
        <v>8334</v>
      </c>
      <c r="I7" s="69">
        <v>1300.6199999999999</v>
      </c>
      <c r="J7" s="70" t="s">
        <v>362</v>
      </c>
      <c r="K7" s="68">
        <v>22823</v>
      </c>
      <c r="L7" s="71">
        <v>1252.03</v>
      </c>
      <c r="M7" s="70" t="s">
        <v>363</v>
      </c>
    </row>
    <row r="8" spans="1:13" ht="12.75" customHeight="1" x14ac:dyDescent="0.25">
      <c r="A8" s="67" t="s">
        <v>27</v>
      </c>
      <c r="B8" s="68">
        <v>93333</v>
      </c>
      <c r="C8" s="69">
        <v>1779.37</v>
      </c>
      <c r="D8" s="70" t="s">
        <v>364</v>
      </c>
      <c r="E8" s="68">
        <v>52772</v>
      </c>
      <c r="F8" s="69">
        <v>1785.38</v>
      </c>
      <c r="G8" s="70" t="s">
        <v>365</v>
      </c>
      <c r="H8" s="68">
        <v>18250</v>
      </c>
      <c r="I8" s="69">
        <v>1793.9</v>
      </c>
      <c r="J8" s="70" t="s">
        <v>366</v>
      </c>
      <c r="K8" s="68">
        <v>22311</v>
      </c>
      <c r="L8" s="71">
        <v>1753.28</v>
      </c>
      <c r="M8" s="70" t="s">
        <v>367</v>
      </c>
    </row>
    <row r="9" spans="1:13" ht="12.75" customHeight="1" x14ac:dyDescent="0.25">
      <c r="A9" s="67" t="s">
        <v>28</v>
      </c>
      <c r="B9" s="68">
        <v>127574</v>
      </c>
      <c r="C9" s="69">
        <v>2253.48</v>
      </c>
      <c r="D9" s="70" t="s">
        <v>368</v>
      </c>
      <c r="E9" s="68">
        <v>78654</v>
      </c>
      <c r="F9" s="69">
        <v>2252.27</v>
      </c>
      <c r="G9" s="70" t="s">
        <v>369</v>
      </c>
      <c r="H9" s="68">
        <v>22078</v>
      </c>
      <c r="I9" s="69">
        <v>2239.21</v>
      </c>
      <c r="J9" s="70" t="s">
        <v>370</v>
      </c>
      <c r="K9" s="68">
        <v>26842</v>
      </c>
      <c r="L9" s="71">
        <v>2268.7600000000002</v>
      </c>
      <c r="M9" s="70" t="s">
        <v>371</v>
      </c>
    </row>
    <row r="10" spans="1:13" ht="12.75" customHeight="1" x14ac:dyDescent="0.25">
      <c r="A10" s="67" t="s">
        <v>29</v>
      </c>
      <c r="B10" s="68">
        <v>110445</v>
      </c>
      <c r="C10" s="69">
        <v>2739.8</v>
      </c>
      <c r="D10" s="70" t="s">
        <v>372</v>
      </c>
      <c r="E10" s="68">
        <v>74497</v>
      </c>
      <c r="F10" s="69">
        <v>2742.3</v>
      </c>
      <c r="G10" s="70" t="s">
        <v>167</v>
      </c>
      <c r="H10" s="68">
        <v>14083</v>
      </c>
      <c r="I10" s="69">
        <v>2720.48</v>
      </c>
      <c r="J10" s="70" t="s">
        <v>373</v>
      </c>
      <c r="K10" s="68">
        <v>21865</v>
      </c>
      <c r="L10" s="71">
        <v>2743.72</v>
      </c>
      <c r="M10" s="70" t="s">
        <v>374</v>
      </c>
    </row>
    <row r="11" spans="1:13" ht="12.75" customHeight="1" x14ac:dyDescent="0.25">
      <c r="A11" s="67" t="s">
        <v>30</v>
      </c>
      <c r="B11" s="68">
        <v>101905</v>
      </c>
      <c r="C11" s="69">
        <v>3258.81</v>
      </c>
      <c r="D11" s="70" t="s">
        <v>375</v>
      </c>
      <c r="E11" s="68">
        <v>75777</v>
      </c>
      <c r="F11" s="69">
        <v>3262.02</v>
      </c>
      <c r="G11" s="70" t="s">
        <v>376</v>
      </c>
      <c r="H11" s="68">
        <v>10314</v>
      </c>
      <c r="I11" s="69">
        <v>3266.14</v>
      </c>
      <c r="J11" s="70" t="s">
        <v>170</v>
      </c>
      <c r="K11" s="68">
        <v>15814</v>
      </c>
      <c r="L11" s="71">
        <v>3238.65</v>
      </c>
      <c r="M11" s="70" t="s">
        <v>377</v>
      </c>
    </row>
    <row r="12" spans="1:13" ht="12.75" customHeight="1" x14ac:dyDescent="0.25">
      <c r="A12" s="67" t="s">
        <v>31</v>
      </c>
      <c r="B12" s="68">
        <v>66713</v>
      </c>
      <c r="C12" s="69">
        <v>3738.55</v>
      </c>
      <c r="D12" s="70" t="s">
        <v>378</v>
      </c>
      <c r="E12" s="68">
        <v>53127</v>
      </c>
      <c r="F12" s="69">
        <v>3740.74</v>
      </c>
      <c r="G12" s="70" t="s">
        <v>379</v>
      </c>
      <c r="H12" s="68">
        <v>3872</v>
      </c>
      <c r="I12" s="69">
        <v>3717.8</v>
      </c>
      <c r="J12" s="70" t="s">
        <v>171</v>
      </c>
      <c r="K12" s="68">
        <v>9714</v>
      </c>
      <c r="L12" s="71">
        <v>3734.88</v>
      </c>
      <c r="M12" s="70" t="s">
        <v>380</v>
      </c>
    </row>
    <row r="13" spans="1:13" ht="12.75" customHeight="1" x14ac:dyDescent="0.25">
      <c r="A13" s="67" t="s">
        <v>32</v>
      </c>
      <c r="B13" s="68">
        <v>53265</v>
      </c>
      <c r="C13" s="69">
        <v>4236.82</v>
      </c>
      <c r="D13" s="70" t="s">
        <v>381</v>
      </c>
      <c r="E13" s="68">
        <v>45134</v>
      </c>
      <c r="F13" s="69">
        <v>4238.66</v>
      </c>
      <c r="G13" s="70" t="s">
        <v>382</v>
      </c>
      <c r="H13" s="68">
        <v>1828</v>
      </c>
      <c r="I13" s="69">
        <v>4214.01</v>
      </c>
      <c r="J13" s="70" t="s">
        <v>383</v>
      </c>
      <c r="K13" s="68">
        <v>6303</v>
      </c>
      <c r="L13" s="71">
        <v>4230.2299999999996</v>
      </c>
      <c r="M13" s="70" t="s">
        <v>384</v>
      </c>
    </row>
    <row r="14" spans="1:13" ht="12.75" customHeight="1" x14ac:dyDescent="0.25">
      <c r="A14" s="67" t="s">
        <v>33</v>
      </c>
      <c r="B14" s="68">
        <v>39717</v>
      </c>
      <c r="C14" s="69">
        <v>4735.26</v>
      </c>
      <c r="D14" s="70" t="s">
        <v>385</v>
      </c>
      <c r="E14" s="68">
        <v>35006</v>
      </c>
      <c r="F14" s="69">
        <v>4737.78</v>
      </c>
      <c r="G14" s="70" t="s">
        <v>386</v>
      </c>
      <c r="H14" s="68">
        <v>713</v>
      </c>
      <c r="I14" s="69">
        <v>4708.5200000000004</v>
      </c>
      <c r="J14" s="70" t="s">
        <v>387</v>
      </c>
      <c r="K14" s="68">
        <v>3998</v>
      </c>
      <c r="L14" s="71">
        <v>4717.97</v>
      </c>
      <c r="M14" s="70" t="s">
        <v>388</v>
      </c>
    </row>
    <row r="15" spans="1:13" ht="12.75" customHeight="1" x14ac:dyDescent="0.25">
      <c r="A15" s="67" t="s">
        <v>34</v>
      </c>
      <c r="B15" s="68">
        <v>45630</v>
      </c>
      <c r="C15" s="69">
        <v>5429.98</v>
      </c>
      <c r="D15" s="70" t="s">
        <v>389</v>
      </c>
      <c r="E15" s="68">
        <v>41101</v>
      </c>
      <c r="F15" s="69">
        <v>5428.99</v>
      </c>
      <c r="G15" s="70" t="s">
        <v>390</v>
      </c>
      <c r="H15" s="68">
        <v>543</v>
      </c>
      <c r="I15" s="69">
        <v>5425.79</v>
      </c>
      <c r="J15" s="70" t="s">
        <v>172</v>
      </c>
      <c r="K15" s="68">
        <v>3986</v>
      </c>
      <c r="L15" s="71">
        <v>5440.74</v>
      </c>
      <c r="M15" s="70" t="s">
        <v>391</v>
      </c>
    </row>
    <row r="16" spans="1:13" ht="12.75" customHeight="1" x14ac:dyDescent="0.25">
      <c r="A16" s="67" t="s">
        <v>35</v>
      </c>
      <c r="B16" s="68">
        <v>22117</v>
      </c>
      <c r="C16" s="69">
        <v>6456.86</v>
      </c>
      <c r="D16" s="70" t="s">
        <v>392</v>
      </c>
      <c r="E16" s="68">
        <v>19738</v>
      </c>
      <c r="F16" s="69">
        <v>6455.76</v>
      </c>
      <c r="G16" s="70" t="s">
        <v>393</v>
      </c>
      <c r="H16" s="68">
        <v>243</v>
      </c>
      <c r="I16" s="69">
        <v>6443.36</v>
      </c>
      <c r="J16" s="70" t="s">
        <v>394</v>
      </c>
      <c r="K16" s="68">
        <v>2136</v>
      </c>
      <c r="L16" s="71">
        <v>6468.58</v>
      </c>
      <c r="M16" s="70" t="s">
        <v>395</v>
      </c>
    </row>
    <row r="17" spans="1:13" ht="12.75" customHeight="1" x14ac:dyDescent="0.25">
      <c r="A17" s="67" t="s">
        <v>36</v>
      </c>
      <c r="B17" s="68">
        <v>8317</v>
      </c>
      <c r="C17" s="69">
        <v>7450.32</v>
      </c>
      <c r="D17" s="70" t="s">
        <v>396</v>
      </c>
      <c r="E17" s="68">
        <v>7677</v>
      </c>
      <c r="F17" s="69">
        <v>7449.47</v>
      </c>
      <c r="G17" s="70" t="s">
        <v>397</v>
      </c>
      <c r="H17" s="68">
        <v>91</v>
      </c>
      <c r="I17" s="69">
        <v>7430.8</v>
      </c>
      <c r="J17" s="70" t="s">
        <v>398</v>
      </c>
      <c r="K17" s="68">
        <v>549</v>
      </c>
      <c r="L17" s="71">
        <v>7465.42</v>
      </c>
      <c r="M17" s="70" t="s">
        <v>399</v>
      </c>
    </row>
    <row r="18" spans="1:13" ht="12.75" customHeight="1" x14ac:dyDescent="0.25">
      <c r="A18" s="67" t="s">
        <v>37</v>
      </c>
      <c r="B18" s="68">
        <v>11604</v>
      </c>
      <c r="C18" s="69">
        <v>9750.26</v>
      </c>
      <c r="D18" s="70" t="s">
        <v>173</v>
      </c>
      <c r="E18" s="68">
        <v>11167</v>
      </c>
      <c r="F18" s="69">
        <v>9772.2800000000007</v>
      </c>
      <c r="G18" s="70" t="s">
        <v>400</v>
      </c>
      <c r="H18" s="68">
        <v>43</v>
      </c>
      <c r="I18" s="69">
        <v>9299.31</v>
      </c>
      <c r="J18" s="70" t="s">
        <v>401</v>
      </c>
      <c r="K18" s="68">
        <v>394</v>
      </c>
      <c r="L18" s="71">
        <v>9175.6</v>
      </c>
      <c r="M18" s="70" t="s">
        <v>402</v>
      </c>
    </row>
    <row r="19" spans="1:13" ht="11.25" customHeight="1" x14ac:dyDescent="0.25">
      <c r="A19" s="72" t="s">
        <v>1</v>
      </c>
      <c r="B19" s="73">
        <v>755632</v>
      </c>
      <c r="C19" s="74">
        <v>3185.68</v>
      </c>
      <c r="D19" s="75" t="s">
        <v>403</v>
      </c>
      <c r="E19" s="73">
        <v>529779</v>
      </c>
      <c r="F19" s="74">
        <v>3473.05</v>
      </c>
      <c r="G19" s="75" t="s">
        <v>404</v>
      </c>
      <c r="H19" s="73">
        <v>84094</v>
      </c>
      <c r="I19" s="74">
        <v>2360.19</v>
      </c>
      <c r="J19" s="75" t="s">
        <v>405</v>
      </c>
      <c r="K19" s="73">
        <v>141759</v>
      </c>
      <c r="L19" s="76">
        <v>2601.4299999999998</v>
      </c>
      <c r="M19" s="75" t="s">
        <v>406</v>
      </c>
    </row>
    <row r="20" spans="1:13" x14ac:dyDescent="0.25">
      <c r="A20" s="211" t="s">
        <v>108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7" sqref="C7:E27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19" t="s">
        <v>40</v>
      </c>
      <c r="B1" s="219"/>
      <c r="C1" s="219"/>
      <c r="D1" s="219"/>
      <c r="E1" s="219"/>
    </row>
    <row r="2" spans="1:9" ht="6" customHeight="1" x14ac:dyDescent="0.2"/>
    <row r="3" spans="1:9" ht="12" customHeight="1" x14ac:dyDescent="0.2">
      <c r="B3" s="66"/>
      <c r="C3" s="222" t="s">
        <v>248</v>
      </c>
      <c r="D3" s="222"/>
      <c r="E3" s="222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23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24"/>
      <c r="B7" s="96" t="s">
        <v>45</v>
      </c>
      <c r="C7" s="142">
        <v>7367</v>
      </c>
      <c r="D7" s="143">
        <v>4971.76</v>
      </c>
      <c r="E7" s="116" t="s">
        <v>407</v>
      </c>
      <c r="F7" s="94">
        <v>32</v>
      </c>
    </row>
    <row r="8" spans="1:9" ht="49.5" customHeight="1" x14ac:dyDescent="0.2">
      <c r="A8" s="224"/>
      <c r="B8" s="97" t="s">
        <v>46</v>
      </c>
      <c r="C8" s="142">
        <v>9219</v>
      </c>
      <c r="D8" s="143">
        <v>4857.13</v>
      </c>
      <c r="E8" s="116" t="s">
        <v>408</v>
      </c>
      <c r="F8" s="94">
        <v>34</v>
      </c>
    </row>
    <row r="9" spans="1:9" ht="16.5" customHeight="1" x14ac:dyDescent="0.2">
      <c r="A9" s="224"/>
      <c r="B9" s="98" t="s">
        <v>47</v>
      </c>
      <c r="C9" s="144">
        <v>655</v>
      </c>
      <c r="D9" s="145">
        <v>4632.97</v>
      </c>
      <c r="E9" s="115" t="s">
        <v>409</v>
      </c>
      <c r="F9" s="94">
        <v>31</v>
      </c>
    </row>
    <row r="10" spans="1:9" ht="21.75" customHeight="1" x14ac:dyDescent="0.2">
      <c r="A10" s="156" t="s">
        <v>48</v>
      </c>
      <c r="B10" s="98" t="s">
        <v>99</v>
      </c>
      <c r="C10" s="144">
        <v>319</v>
      </c>
      <c r="D10" s="145">
        <v>5620.22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16106</v>
      </c>
      <c r="D11" s="147">
        <v>4432.1499999999996</v>
      </c>
      <c r="E11" s="114" t="s">
        <v>174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2178</v>
      </c>
      <c r="D12" s="149">
        <v>2830.08</v>
      </c>
      <c r="E12" s="114" t="s">
        <v>410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2202</v>
      </c>
      <c r="D13" s="149">
        <v>4426.1899999999996</v>
      </c>
      <c r="E13" s="114" t="s">
        <v>411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71336</v>
      </c>
      <c r="D14" s="147">
        <v>6654.42</v>
      </c>
      <c r="E14" s="114" t="s">
        <v>175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56404</v>
      </c>
      <c r="D15" s="147">
        <v>3248.9</v>
      </c>
      <c r="E15" s="114" t="s">
        <v>412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3957</v>
      </c>
      <c r="D16" s="149">
        <v>3667.3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160</v>
      </c>
      <c r="D17" s="153">
        <v>3703.45</v>
      </c>
      <c r="E17" s="114" t="s">
        <v>413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5552</v>
      </c>
      <c r="D18" s="153">
        <v>3291.91</v>
      </c>
      <c r="E18" s="119" t="s">
        <v>414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687</v>
      </c>
      <c r="D19" s="149">
        <v>11274.14</v>
      </c>
      <c r="E19" s="114" t="s">
        <v>415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69</v>
      </c>
      <c r="D20" s="149">
        <v>3904.4</v>
      </c>
      <c r="E20" s="114" t="s">
        <v>128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21</v>
      </c>
      <c r="D21" s="149">
        <v>4210.21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128</v>
      </c>
      <c r="D22" s="149">
        <v>10033.08</v>
      </c>
      <c r="E22" s="114" t="s">
        <v>416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248</v>
      </c>
      <c r="D23" s="149">
        <v>4421.9399999999996</v>
      </c>
      <c r="E23" s="114" t="s">
        <v>417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832</v>
      </c>
      <c r="D24" s="149">
        <v>3620.34</v>
      </c>
      <c r="E24" s="114" t="s">
        <v>418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205</v>
      </c>
      <c r="D25" s="147">
        <v>2377.94</v>
      </c>
      <c r="E25" s="114" t="s">
        <v>419</v>
      </c>
      <c r="F25" s="94">
        <v>30</v>
      </c>
    </row>
    <row r="26" spans="1:8" ht="15.75" customHeight="1" x14ac:dyDescent="0.2">
      <c r="A26" s="156" t="s">
        <v>98</v>
      </c>
      <c r="B26" s="103" t="s">
        <v>77</v>
      </c>
      <c r="C26" s="150">
        <v>6766</v>
      </c>
      <c r="D26" s="147">
        <v>3802.93</v>
      </c>
      <c r="E26" s="115" t="s">
        <v>420</v>
      </c>
      <c r="F26" s="94">
        <v>7</v>
      </c>
    </row>
    <row r="27" spans="1:8" ht="18.75" customHeight="1" x14ac:dyDescent="0.2">
      <c r="A27" s="220" t="s">
        <v>1</v>
      </c>
      <c r="B27" s="221"/>
      <c r="C27" s="105">
        <v>184411</v>
      </c>
      <c r="D27" s="106" t="s">
        <v>7</v>
      </c>
      <c r="E27" s="106" t="s">
        <v>7</v>
      </c>
    </row>
    <row r="28" spans="1:8" x14ac:dyDescent="0.2">
      <c r="A28" s="163" t="s">
        <v>107</v>
      </c>
      <c r="B28" s="163"/>
      <c r="C28" s="163"/>
      <c r="D28" s="163"/>
      <c r="E28" s="163"/>
      <c r="F28" s="164"/>
      <c r="G28" s="164"/>
      <c r="H28" s="164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>
      <selection activeCell="J22" sqref="J22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5" width="9.140625" style="135" customWidth="1"/>
    <col min="16" max="16" width="9.140625" style="139" customWidth="1"/>
    <col min="17" max="19" width="9.140625" style="135" customWidth="1"/>
    <col min="20" max="22" width="9.140625" style="135"/>
    <col min="23" max="16384" width="9.140625" style="2"/>
  </cols>
  <sheetData>
    <row r="1" spans="1:22" ht="48" customHeight="1" x14ac:dyDescent="0.25">
      <c r="A1" s="228" t="s">
        <v>129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166"/>
      <c r="M1" s="166"/>
      <c r="N1" s="166"/>
    </row>
    <row r="2" spans="1:22" x14ac:dyDescent="0.25">
      <c r="A2" s="168"/>
      <c r="B2" s="168"/>
      <c r="C2" s="168"/>
      <c r="D2" s="168"/>
      <c r="E2" s="168"/>
      <c r="F2" s="168"/>
      <c r="G2" s="169"/>
      <c r="H2" s="169"/>
      <c r="I2" s="222" t="str">
        <f>'stranica 3'!I2:M2</f>
        <v>za studeni 2022. (isplata u prosincu 2022.)</v>
      </c>
      <c r="J2" s="222"/>
      <c r="K2" s="222"/>
      <c r="L2" s="166"/>
      <c r="M2" s="166"/>
      <c r="N2" s="166"/>
    </row>
    <row r="3" spans="1:22" s="1" customFormat="1" ht="14.45" customHeight="1" x14ac:dyDescent="0.2">
      <c r="A3" s="193" t="s">
        <v>8</v>
      </c>
      <c r="B3" s="187" t="s">
        <v>9</v>
      </c>
      <c r="C3" s="188" t="s">
        <v>94</v>
      </c>
      <c r="D3" s="187" t="s">
        <v>89</v>
      </c>
      <c r="E3" s="180" t="s">
        <v>90</v>
      </c>
      <c r="F3" s="190" t="s">
        <v>0</v>
      </c>
      <c r="G3" s="190"/>
      <c r="H3" s="190"/>
      <c r="I3" s="190"/>
      <c r="J3" s="190"/>
      <c r="K3" s="190"/>
      <c r="L3" s="107"/>
      <c r="M3" s="136"/>
      <c r="N3" s="136"/>
      <c r="O3" s="136"/>
      <c r="P3" s="107"/>
      <c r="Q3" s="136"/>
      <c r="R3" s="136"/>
      <c r="S3" s="136"/>
      <c r="T3" s="136"/>
      <c r="U3" s="136"/>
      <c r="V3" s="136"/>
    </row>
    <row r="4" spans="1:22" s="1" customFormat="1" ht="58.5" customHeight="1" x14ac:dyDescent="0.2">
      <c r="A4" s="193"/>
      <c r="B4" s="187"/>
      <c r="C4" s="188"/>
      <c r="D4" s="187"/>
      <c r="E4" s="181"/>
      <c r="F4" s="81" t="s">
        <v>10</v>
      </c>
      <c r="G4" s="117" t="s">
        <v>95</v>
      </c>
      <c r="H4" s="81" t="s">
        <v>89</v>
      </c>
      <c r="I4" s="117" t="s">
        <v>90</v>
      </c>
      <c r="J4" s="118" t="s">
        <v>96</v>
      </c>
      <c r="K4" s="111" t="s">
        <v>91</v>
      </c>
      <c r="L4" s="107"/>
      <c r="M4" s="136"/>
      <c r="N4" s="136"/>
      <c r="O4" s="136"/>
      <c r="P4" s="107"/>
      <c r="Q4" s="136"/>
      <c r="R4" s="136"/>
      <c r="S4" s="136"/>
      <c r="T4" s="136"/>
      <c r="U4" s="136"/>
      <c r="V4" s="136"/>
    </row>
    <row r="5" spans="1:22" s="1" customFormat="1" ht="13.5" customHeight="1" x14ac:dyDescent="0.2">
      <c r="A5" s="28" t="s">
        <v>4</v>
      </c>
      <c r="B5" s="120">
        <v>5261</v>
      </c>
      <c r="C5" s="29">
        <v>5464.3</v>
      </c>
      <c r="D5" s="30" t="s">
        <v>421</v>
      </c>
      <c r="E5" s="30" t="s">
        <v>178</v>
      </c>
      <c r="F5" s="128">
        <v>5220</v>
      </c>
      <c r="G5" s="31">
        <v>5479.04</v>
      </c>
      <c r="H5" s="32" t="s">
        <v>431</v>
      </c>
      <c r="I5" s="33" t="s">
        <v>178</v>
      </c>
      <c r="J5" s="34">
        <f>G5/'stranica 1 i 2'!$C$50*100</f>
        <v>70.742930923176246</v>
      </c>
      <c r="K5" s="34">
        <f>F5/$F$14*100</f>
        <v>38.810408921933089</v>
      </c>
      <c r="L5" s="107"/>
      <c r="M5" s="136"/>
      <c r="N5" s="136"/>
      <c r="O5" s="136"/>
      <c r="P5" s="107"/>
      <c r="Q5" s="136"/>
      <c r="R5" s="136"/>
      <c r="S5" s="136"/>
      <c r="T5" s="136"/>
      <c r="U5" s="136"/>
      <c r="V5" s="136"/>
    </row>
    <row r="6" spans="1:22" s="1" customFormat="1" ht="13.5" customHeight="1" x14ac:dyDescent="0.2">
      <c r="A6" s="35" t="s">
        <v>11</v>
      </c>
      <c r="B6" s="121">
        <v>1915</v>
      </c>
      <c r="C6" s="36">
        <v>4676.4399999999996</v>
      </c>
      <c r="D6" s="37" t="s">
        <v>176</v>
      </c>
      <c r="E6" s="37" t="s">
        <v>118</v>
      </c>
      <c r="F6" s="129">
        <v>1839</v>
      </c>
      <c r="G6" s="38">
        <v>4696.03</v>
      </c>
      <c r="H6" s="39" t="s">
        <v>181</v>
      </c>
      <c r="I6" s="40" t="s">
        <v>118</v>
      </c>
      <c r="J6" s="41">
        <f>G6/'stranica 1 i 2'!$C$50*100</f>
        <v>60.633053582956741</v>
      </c>
      <c r="K6" s="41">
        <f>F6/$F$14*100</f>
        <v>13.672862453531598</v>
      </c>
      <c r="L6" s="107"/>
      <c r="M6" s="136"/>
      <c r="N6" s="136"/>
      <c r="O6" s="136"/>
      <c r="P6" s="107"/>
      <c r="Q6" s="136"/>
      <c r="R6" s="136"/>
      <c r="S6" s="136"/>
      <c r="T6" s="136"/>
      <c r="U6" s="136"/>
      <c r="V6" s="136"/>
    </row>
    <row r="7" spans="1:22" s="1" customFormat="1" ht="13.5" customHeight="1" x14ac:dyDescent="0.2">
      <c r="A7" s="35" t="s">
        <v>102</v>
      </c>
      <c r="B7" s="121">
        <v>20</v>
      </c>
      <c r="C7" s="36">
        <v>3118.31</v>
      </c>
      <c r="D7" s="37" t="s">
        <v>422</v>
      </c>
      <c r="E7" s="37" t="s">
        <v>179</v>
      </c>
      <c r="F7" s="129">
        <v>19</v>
      </c>
      <c r="G7" s="38">
        <v>3250.3</v>
      </c>
      <c r="H7" s="39" t="s">
        <v>432</v>
      </c>
      <c r="I7" s="40" t="s">
        <v>179</v>
      </c>
      <c r="J7" s="41">
        <f>G7/'stranica 1 i 2'!$C$50*100</f>
        <v>41.966429954809556</v>
      </c>
      <c r="K7" s="41">
        <f t="shared" ref="K7:K13" si="0">F7/$F$14*100</f>
        <v>0.14126394052044611</v>
      </c>
      <c r="L7" s="107"/>
      <c r="M7" s="136"/>
      <c r="N7" s="136"/>
      <c r="O7" s="136"/>
      <c r="P7" s="107"/>
      <c r="Q7" s="136"/>
      <c r="R7" s="136"/>
      <c r="S7" s="136"/>
      <c r="T7" s="136"/>
      <c r="U7" s="136"/>
      <c r="V7" s="136"/>
    </row>
    <row r="8" spans="1:22" s="1" customFormat="1" ht="14.25" customHeight="1" x14ac:dyDescent="0.2">
      <c r="A8" s="42" t="s">
        <v>12</v>
      </c>
      <c r="B8" s="122">
        <v>7196</v>
      </c>
      <c r="C8" s="43">
        <v>5248.11</v>
      </c>
      <c r="D8" s="44" t="s">
        <v>423</v>
      </c>
      <c r="E8" s="44" t="s">
        <v>179</v>
      </c>
      <c r="F8" s="130">
        <v>7078</v>
      </c>
      <c r="G8" s="45">
        <v>5269.61</v>
      </c>
      <c r="H8" s="46" t="s">
        <v>433</v>
      </c>
      <c r="I8" s="47" t="s">
        <v>179</v>
      </c>
      <c r="J8" s="41">
        <f>G8/'stranica 1 i 2'!$C$50*100</f>
        <v>68.038863783085858</v>
      </c>
      <c r="K8" s="80">
        <f t="shared" si="0"/>
        <v>52.624535315985135</v>
      </c>
      <c r="L8" s="107"/>
      <c r="M8" s="136"/>
      <c r="N8" s="136"/>
      <c r="O8" s="136"/>
      <c r="P8" s="107"/>
      <c r="Q8" s="136"/>
      <c r="R8" s="136"/>
      <c r="S8" s="136"/>
      <c r="T8" s="136"/>
      <c r="U8" s="136"/>
      <c r="V8" s="136"/>
    </row>
    <row r="9" spans="1:22" s="1" customFormat="1" ht="13.5" customHeight="1" x14ac:dyDescent="0.2">
      <c r="A9" s="48" t="s">
        <v>13</v>
      </c>
      <c r="B9" s="121">
        <v>4243</v>
      </c>
      <c r="C9" s="36">
        <v>4180.51</v>
      </c>
      <c r="D9" s="37" t="s">
        <v>424</v>
      </c>
      <c r="E9" s="37" t="s">
        <v>180</v>
      </c>
      <c r="F9" s="129">
        <v>4108</v>
      </c>
      <c r="G9" s="38">
        <v>4205.09</v>
      </c>
      <c r="H9" s="39" t="s">
        <v>434</v>
      </c>
      <c r="I9" s="40" t="s">
        <v>180</v>
      </c>
      <c r="J9" s="41">
        <f>G9/'stranica 1 i 2'!$C$50*100</f>
        <v>54.294254357650097</v>
      </c>
      <c r="K9" s="41">
        <f t="shared" si="0"/>
        <v>30.542750929368029</v>
      </c>
      <c r="L9" s="107"/>
      <c r="M9" s="136"/>
      <c r="N9" s="136"/>
      <c r="O9" s="136"/>
      <c r="P9" s="107"/>
      <c r="Q9" s="136"/>
      <c r="R9" s="136"/>
      <c r="S9" s="136"/>
      <c r="T9" s="136"/>
      <c r="U9" s="136"/>
      <c r="V9" s="136"/>
    </row>
    <row r="10" spans="1:22" s="1" customFormat="1" ht="13.5" customHeight="1" x14ac:dyDescent="0.2">
      <c r="A10" s="49" t="s">
        <v>14</v>
      </c>
      <c r="B10" s="121">
        <v>9</v>
      </c>
      <c r="C10" s="36">
        <v>4001.44</v>
      </c>
      <c r="D10" s="37" t="s">
        <v>177</v>
      </c>
      <c r="E10" s="37" t="s">
        <v>132</v>
      </c>
      <c r="F10" s="129">
        <v>9</v>
      </c>
      <c r="G10" s="38">
        <v>4001.44</v>
      </c>
      <c r="H10" s="39" t="s">
        <v>177</v>
      </c>
      <c r="I10" s="40" t="s">
        <v>132</v>
      </c>
      <c r="J10" s="41">
        <f>G10/'stranica 1 i 2'!$C$50*100</f>
        <v>51.664816010329254</v>
      </c>
      <c r="K10" s="41">
        <f t="shared" si="0"/>
        <v>6.6914498141263934E-2</v>
      </c>
      <c r="L10" s="107"/>
      <c r="M10" s="136"/>
      <c r="N10" s="136"/>
      <c r="O10" s="136"/>
      <c r="P10" s="107"/>
      <c r="Q10" s="136"/>
      <c r="R10" s="136"/>
      <c r="S10" s="136"/>
      <c r="T10" s="136"/>
      <c r="U10" s="136"/>
      <c r="V10" s="136"/>
    </row>
    <row r="11" spans="1:22" s="1" customFormat="1" ht="14.25" customHeight="1" x14ac:dyDescent="0.2">
      <c r="A11" s="42" t="s">
        <v>15</v>
      </c>
      <c r="B11" s="122">
        <v>11448</v>
      </c>
      <c r="C11" s="43">
        <v>4851.45</v>
      </c>
      <c r="D11" s="44" t="s">
        <v>425</v>
      </c>
      <c r="E11" s="44" t="s">
        <v>145</v>
      </c>
      <c r="F11" s="130">
        <v>11195</v>
      </c>
      <c r="G11" s="45">
        <v>4877.97</v>
      </c>
      <c r="H11" s="46" t="s">
        <v>435</v>
      </c>
      <c r="I11" s="47" t="s">
        <v>145</v>
      </c>
      <c r="J11" s="41">
        <f>G11/'stranica 1 i 2'!$C$50*100</f>
        <v>62.982182052937382</v>
      </c>
      <c r="K11" s="80">
        <f t="shared" si="0"/>
        <v>83.234200743494426</v>
      </c>
      <c r="L11" s="107"/>
      <c r="M11" s="136"/>
      <c r="N11" s="136"/>
      <c r="O11" s="136"/>
      <c r="P11" s="107"/>
      <c r="Q11" s="136"/>
      <c r="R11" s="136"/>
      <c r="S11" s="136"/>
      <c r="T11" s="136"/>
      <c r="U11" s="136"/>
      <c r="V11" s="136"/>
    </row>
    <row r="12" spans="1:22" s="1" customFormat="1" ht="12" customHeight="1" x14ac:dyDescent="0.2">
      <c r="A12" s="48" t="s">
        <v>16</v>
      </c>
      <c r="B12" s="121">
        <v>69</v>
      </c>
      <c r="C12" s="36">
        <v>3419.65</v>
      </c>
      <c r="D12" s="37" t="s">
        <v>426</v>
      </c>
      <c r="E12" s="37" t="s">
        <v>429</v>
      </c>
      <c r="F12" s="129">
        <v>68</v>
      </c>
      <c r="G12" s="38">
        <v>3461.33</v>
      </c>
      <c r="H12" s="39" t="s">
        <v>436</v>
      </c>
      <c r="I12" s="40" t="s">
        <v>429</v>
      </c>
      <c r="J12" s="41">
        <f>G12/'stranica 1 i 2'!$C$50*100</f>
        <v>44.691155584247902</v>
      </c>
      <c r="K12" s="41">
        <f t="shared" si="0"/>
        <v>0.50557620817843862</v>
      </c>
      <c r="L12" s="107"/>
      <c r="M12" s="136"/>
      <c r="N12" s="136"/>
      <c r="O12" s="136"/>
      <c r="P12" s="107"/>
      <c r="Q12" s="136"/>
      <c r="R12" s="136"/>
      <c r="S12" s="136"/>
      <c r="T12" s="136"/>
      <c r="U12" s="136"/>
      <c r="V12" s="136"/>
    </row>
    <row r="13" spans="1:22" s="1" customFormat="1" ht="12" customHeight="1" x14ac:dyDescent="0.2">
      <c r="A13" s="48" t="s">
        <v>6</v>
      </c>
      <c r="B13" s="121">
        <v>2195</v>
      </c>
      <c r="C13" s="36">
        <v>2183.9499999999998</v>
      </c>
      <c r="D13" s="37" t="s">
        <v>427</v>
      </c>
      <c r="E13" s="37" t="s">
        <v>430</v>
      </c>
      <c r="F13" s="129">
        <v>2187</v>
      </c>
      <c r="G13" s="38">
        <v>2186.8200000000002</v>
      </c>
      <c r="H13" s="39" t="s">
        <v>437</v>
      </c>
      <c r="I13" s="40" t="s">
        <v>430</v>
      </c>
      <c r="J13" s="167">
        <f>G13/'stranica 1 i 2'!$C$50*100</f>
        <v>28.23524854744997</v>
      </c>
      <c r="K13" s="41">
        <f t="shared" si="0"/>
        <v>16.260223048327138</v>
      </c>
      <c r="L13" s="107"/>
      <c r="M13" s="136"/>
      <c r="N13" s="136"/>
      <c r="O13" s="136"/>
      <c r="P13" s="107"/>
      <c r="Q13" s="136"/>
      <c r="R13" s="136"/>
      <c r="S13" s="136"/>
      <c r="T13" s="136"/>
      <c r="U13" s="136"/>
      <c r="V13" s="136"/>
    </row>
    <row r="14" spans="1:22" s="1" customFormat="1" ht="12.75" x14ac:dyDescent="0.2">
      <c r="A14" s="50" t="s">
        <v>17</v>
      </c>
      <c r="B14" s="123">
        <v>13712</v>
      </c>
      <c r="C14" s="51">
        <v>4417.2299999999996</v>
      </c>
      <c r="D14" s="52" t="s">
        <v>428</v>
      </c>
      <c r="E14" s="52" t="s">
        <v>119</v>
      </c>
      <c r="F14" s="123">
        <v>13450</v>
      </c>
      <c r="G14" s="51">
        <v>4433.22</v>
      </c>
      <c r="H14" s="52" t="s">
        <v>438</v>
      </c>
      <c r="I14" s="52" t="s">
        <v>133</v>
      </c>
      <c r="J14" s="53">
        <f>G14/'stranica 1 i 2'!$C$50*100</f>
        <v>57.239767591994841</v>
      </c>
      <c r="K14" s="53"/>
      <c r="L14" s="107">
        <v>31</v>
      </c>
      <c r="M14" s="136"/>
      <c r="N14" s="136"/>
      <c r="O14" s="136"/>
      <c r="P14" s="107"/>
      <c r="Q14" s="136"/>
      <c r="R14" s="136"/>
      <c r="S14" s="136"/>
      <c r="T14" s="136"/>
      <c r="U14" s="136"/>
      <c r="V14" s="136"/>
    </row>
    <row r="15" spans="1:22" ht="16.5" customHeight="1" x14ac:dyDescent="0.25">
      <c r="A15" s="227" t="s">
        <v>135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155"/>
    </row>
    <row r="16" spans="1:22" ht="7.5" customHeigh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55"/>
    </row>
    <row r="17" spans="1:26" ht="16.5" customHeight="1" x14ac:dyDescent="0.25">
      <c r="A17" s="170"/>
      <c r="B17" s="170"/>
      <c r="C17" s="170"/>
      <c r="D17" s="170"/>
      <c r="E17" s="170"/>
      <c r="F17" s="170"/>
      <c r="G17" s="170"/>
      <c r="H17" s="170"/>
      <c r="I17" s="226" t="str">
        <f>I2</f>
        <v>za studeni 2022. (isplata u prosincu 2022.)</v>
      </c>
      <c r="J17" s="226"/>
      <c r="K17" s="226"/>
      <c r="L17" s="155"/>
    </row>
    <row r="18" spans="1:26" s="1" customFormat="1" ht="15.75" customHeight="1" x14ac:dyDescent="0.2">
      <c r="A18" s="194" t="s">
        <v>8</v>
      </c>
      <c r="B18" s="180" t="str">
        <f>B3</f>
        <v>Broj 
korisnika</v>
      </c>
      <c r="C18" s="178" t="str">
        <f>C3</f>
        <v>Prosječna 
netomirovina</v>
      </c>
      <c r="D18" s="180" t="str">
        <f>D3</f>
        <v>Prosječan mirovinski staž
(gg mm dd)</v>
      </c>
      <c r="E18" s="180" t="str">
        <f>E3</f>
        <v>Prosječna dob
(gg mm)</v>
      </c>
      <c r="F18" s="190" t="s">
        <v>0</v>
      </c>
      <c r="G18" s="190"/>
      <c r="H18" s="190"/>
      <c r="I18" s="190"/>
      <c r="J18" s="190"/>
      <c r="K18" s="190"/>
      <c r="L18" s="107"/>
      <c r="M18" s="136"/>
      <c r="N18" s="136"/>
      <c r="O18" s="136"/>
      <c r="P18" s="107"/>
      <c r="Q18" s="136"/>
      <c r="R18" s="136"/>
      <c r="S18" s="136"/>
      <c r="T18" s="136"/>
      <c r="U18" s="136"/>
      <c r="V18" s="136"/>
    </row>
    <row r="19" spans="1:26" s="1" customFormat="1" ht="65.099999999999994" customHeight="1" x14ac:dyDescent="0.2">
      <c r="A19" s="195"/>
      <c r="B19" s="181"/>
      <c r="C19" s="179"/>
      <c r="D19" s="181"/>
      <c r="E19" s="181"/>
      <c r="F19" s="81" t="str">
        <f>F4</f>
        <v>Broj 
 korisnika</v>
      </c>
      <c r="G19" s="117" t="str">
        <f>G4</f>
        <v xml:space="preserve">Prosječna netomirovina </v>
      </c>
      <c r="H19" s="81" t="str">
        <f>H4</f>
        <v>Prosječan mirovinski staž
(gg mm dd)</v>
      </c>
      <c r="I19" s="117" t="str">
        <f>I4</f>
        <v>Prosječna dob
(gg mm)</v>
      </c>
      <c r="J19" s="118" t="str">
        <f>J4</f>
        <v>Udio netomirovine u netoplaći RH</v>
      </c>
      <c r="K19" s="111" t="s">
        <v>92</v>
      </c>
      <c r="L19" s="107"/>
      <c r="M19" s="136"/>
      <c r="N19" s="136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</row>
    <row r="20" spans="1:26" s="1" customFormat="1" ht="32.25" customHeight="1" x14ac:dyDescent="0.2">
      <c r="A20" s="184" t="s">
        <v>130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07"/>
      <c r="M20" s="136"/>
      <c r="N20" s="136"/>
      <c r="O20" s="136"/>
      <c r="P20" s="107"/>
      <c r="Q20" s="136"/>
      <c r="R20" s="136"/>
      <c r="S20" s="136"/>
      <c r="T20" s="136"/>
      <c r="U20" s="136"/>
      <c r="V20" s="136"/>
    </row>
    <row r="21" spans="1:26" s="1" customFormat="1" ht="12" customHeight="1" x14ac:dyDescent="0.2">
      <c r="A21" s="28" t="s">
        <v>4</v>
      </c>
      <c r="B21" s="120">
        <v>1368</v>
      </c>
      <c r="C21" s="29">
        <v>5454.9</v>
      </c>
      <c r="D21" s="30" t="s">
        <v>439</v>
      </c>
      <c r="E21" s="30" t="s">
        <v>131</v>
      </c>
      <c r="F21" s="128">
        <v>1358</v>
      </c>
      <c r="G21" s="31">
        <v>5474.24</v>
      </c>
      <c r="H21" s="32" t="s">
        <v>449</v>
      </c>
      <c r="I21" s="33" t="s">
        <v>131</v>
      </c>
      <c r="J21" s="34">
        <f>G21/'stranica 1 i 2'!$C$50*100</f>
        <v>70.680955455132349</v>
      </c>
      <c r="K21" s="34">
        <f>F21/$F$29*100</f>
        <v>41.478313989004278</v>
      </c>
      <c r="L21" s="107"/>
      <c r="M21" s="136"/>
      <c r="N21" s="136"/>
      <c r="O21" s="136"/>
      <c r="P21" s="107"/>
      <c r="Q21" s="136"/>
      <c r="R21" s="136"/>
      <c r="S21" s="136"/>
      <c r="T21" s="136"/>
      <c r="U21" s="136"/>
      <c r="V21" s="136"/>
    </row>
    <row r="22" spans="1:26" s="1" customFormat="1" ht="12" customHeight="1" x14ac:dyDescent="0.2">
      <c r="A22" s="35" t="s">
        <v>11</v>
      </c>
      <c r="B22" s="121">
        <v>542</v>
      </c>
      <c r="C22" s="36">
        <v>4478.9799999999996</v>
      </c>
      <c r="D22" s="37" t="s">
        <v>440</v>
      </c>
      <c r="E22" s="37" t="s">
        <v>121</v>
      </c>
      <c r="F22" s="129">
        <v>517</v>
      </c>
      <c r="G22" s="38">
        <v>4495.87</v>
      </c>
      <c r="H22" s="39" t="s">
        <v>450</v>
      </c>
      <c r="I22" s="40" t="s">
        <v>121</v>
      </c>
      <c r="J22" s="41">
        <f>G22/'stranica 1 i 2'!$C$50*100</f>
        <v>58.048676565526151</v>
      </c>
      <c r="K22" s="41">
        <f>F22/$F$29*100</f>
        <v>15.79108124618204</v>
      </c>
      <c r="L22" s="107"/>
      <c r="M22" s="136"/>
      <c r="N22" s="136"/>
      <c r="O22" s="136"/>
      <c r="P22" s="107"/>
      <c r="Q22" s="136"/>
      <c r="R22" s="136"/>
      <c r="S22" s="136"/>
      <c r="T22" s="136"/>
      <c r="U22" s="136"/>
      <c r="V22" s="136"/>
    </row>
    <row r="23" spans="1:26" s="1" customFormat="1" ht="12" customHeight="1" x14ac:dyDescent="0.2">
      <c r="A23" s="42" t="s">
        <v>12</v>
      </c>
      <c r="B23" s="122">
        <v>1910</v>
      </c>
      <c r="C23" s="43">
        <v>5177.97</v>
      </c>
      <c r="D23" s="44" t="s">
        <v>441</v>
      </c>
      <c r="E23" s="44" t="s">
        <v>125</v>
      </c>
      <c r="F23" s="130">
        <v>1875</v>
      </c>
      <c r="G23" s="45">
        <v>5204.47</v>
      </c>
      <c r="H23" s="46" t="s">
        <v>451</v>
      </c>
      <c r="I23" s="47" t="s">
        <v>137</v>
      </c>
      <c r="J23" s="80">
        <f>G23/'stranica 1 i 2'!$C$50*100</f>
        <v>67.197805035506789</v>
      </c>
      <c r="K23" s="80">
        <f t="shared" ref="K23:K28" si="1">F23/$F$29*100</f>
        <v>57.269395235186316</v>
      </c>
      <c r="L23" s="107"/>
      <c r="M23" s="136"/>
      <c r="N23" s="136"/>
      <c r="O23" s="136"/>
      <c r="P23" s="107"/>
      <c r="Q23" s="136"/>
      <c r="R23" s="136"/>
      <c r="S23" s="136"/>
      <c r="T23" s="136"/>
      <c r="U23" s="136"/>
      <c r="V23" s="136"/>
    </row>
    <row r="24" spans="1:26" s="1" customFormat="1" ht="12" customHeight="1" x14ac:dyDescent="0.2">
      <c r="A24" s="48" t="s">
        <v>13</v>
      </c>
      <c r="B24" s="121">
        <v>909</v>
      </c>
      <c r="C24" s="36">
        <v>4186.6499999999996</v>
      </c>
      <c r="D24" s="37" t="s">
        <v>159</v>
      </c>
      <c r="E24" s="37" t="s">
        <v>142</v>
      </c>
      <c r="F24" s="129">
        <v>886</v>
      </c>
      <c r="G24" s="38">
        <v>4197.82</v>
      </c>
      <c r="H24" s="39" t="s">
        <v>452</v>
      </c>
      <c r="I24" s="40" t="s">
        <v>142</v>
      </c>
      <c r="J24" s="41">
        <f>G24/'stranica 1 i 2'!$C$50*100</f>
        <v>54.200387346675271</v>
      </c>
      <c r="K24" s="41">
        <f t="shared" si="1"/>
        <v>27.061698228466707</v>
      </c>
      <c r="L24" s="107"/>
      <c r="M24" s="136"/>
      <c r="N24" s="136"/>
      <c r="O24" s="136" t="s">
        <v>7</v>
      </c>
      <c r="P24" s="107"/>
      <c r="Q24" s="136"/>
      <c r="R24" s="136"/>
      <c r="S24" s="136"/>
      <c r="T24" s="136"/>
      <c r="U24" s="136"/>
      <c r="V24" s="136"/>
    </row>
    <row r="25" spans="1:26" s="1" customFormat="1" ht="12" customHeight="1" x14ac:dyDescent="0.2">
      <c r="A25" s="49" t="s">
        <v>14</v>
      </c>
      <c r="B25" s="121">
        <v>3</v>
      </c>
      <c r="C25" s="36">
        <v>3467.61</v>
      </c>
      <c r="D25" s="37" t="s">
        <v>182</v>
      </c>
      <c r="E25" s="37" t="s">
        <v>183</v>
      </c>
      <c r="F25" s="129">
        <v>3</v>
      </c>
      <c r="G25" s="38">
        <v>3467.61</v>
      </c>
      <c r="H25" s="39" t="s">
        <v>182</v>
      </c>
      <c r="I25" s="40" t="s">
        <v>183</v>
      </c>
      <c r="J25" s="41">
        <f>G25/'stranica 1 i 2'!$C$50*100</f>
        <v>44.772240154938672</v>
      </c>
      <c r="K25" s="41">
        <f t="shared" si="1"/>
        <v>9.1631032376298105E-2</v>
      </c>
      <c r="L25" s="107"/>
      <c r="M25" s="136"/>
      <c r="N25" s="136"/>
      <c r="O25" s="136"/>
      <c r="P25" s="107"/>
      <c r="Q25" s="136"/>
      <c r="R25" s="136"/>
      <c r="S25" s="136"/>
      <c r="T25" s="136"/>
      <c r="U25" s="136"/>
      <c r="V25" s="136"/>
    </row>
    <row r="26" spans="1:26" s="1" customFormat="1" ht="12" customHeight="1" x14ac:dyDescent="0.2">
      <c r="A26" s="42" t="s">
        <v>15</v>
      </c>
      <c r="B26" s="122">
        <v>2822</v>
      </c>
      <c r="C26" s="43">
        <v>4856.83</v>
      </c>
      <c r="D26" s="44" t="s">
        <v>442</v>
      </c>
      <c r="E26" s="44" t="s">
        <v>126</v>
      </c>
      <c r="F26" s="130">
        <v>2764</v>
      </c>
      <c r="G26" s="45">
        <v>4879.91</v>
      </c>
      <c r="H26" s="46" t="s">
        <v>453</v>
      </c>
      <c r="I26" s="47" t="s">
        <v>126</v>
      </c>
      <c r="J26" s="80">
        <f>G26/'stranica 1 i 2'!$C$50*100</f>
        <v>63.007230471271789</v>
      </c>
      <c r="K26" s="80">
        <f t="shared" si="1"/>
        <v>84.422724496029318</v>
      </c>
      <c r="L26" s="107"/>
      <c r="M26" s="136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</row>
    <row r="27" spans="1:26" s="1" customFormat="1" ht="12" customHeight="1" x14ac:dyDescent="0.2">
      <c r="A27" s="48" t="s">
        <v>16</v>
      </c>
      <c r="B27" s="121">
        <v>12</v>
      </c>
      <c r="C27" s="36">
        <v>3803.12</v>
      </c>
      <c r="D27" s="37" t="s">
        <v>443</v>
      </c>
      <c r="E27" s="37" t="s">
        <v>446</v>
      </c>
      <c r="F27" s="129">
        <v>12</v>
      </c>
      <c r="G27" s="38">
        <v>3803.12</v>
      </c>
      <c r="H27" s="39" t="s">
        <v>443</v>
      </c>
      <c r="I27" s="40" t="s">
        <v>446</v>
      </c>
      <c r="J27" s="41">
        <f>G27/'stranica 1 i 2'!$C$50*100</f>
        <v>49.104196255648802</v>
      </c>
      <c r="K27" s="41">
        <f t="shared" si="1"/>
        <v>0.36652412950519242</v>
      </c>
      <c r="L27" s="107"/>
      <c r="M27" s="136"/>
      <c r="N27" s="136"/>
      <c r="O27" s="136"/>
      <c r="P27" s="107"/>
      <c r="Q27" s="136"/>
      <c r="R27" s="136"/>
      <c r="S27" s="136"/>
      <c r="T27" s="136"/>
      <c r="U27" s="136"/>
      <c r="V27" s="136"/>
    </row>
    <row r="28" spans="1:26" s="1" customFormat="1" ht="12" customHeight="1" x14ac:dyDescent="0.2">
      <c r="A28" s="48" t="s">
        <v>6</v>
      </c>
      <c r="B28" s="121">
        <v>500</v>
      </c>
      <c r="C28" s="36">
        <v>2202.12</v>
      </c>
      <c r="D28" s="37" t="s">
        <v>444</v>
      </c>
      <c r="E28" s="37" t="s">
        <v>447</v>
      </c>
      <c r="F28" s="129">
        <v>498</v>
      </c>
      <c r="G28" s="38">
        <v>2206.6</v>
      </c>
      <c r="H28" s="39" t="s">
        <v>454</v>
      </c>
      <c r="I28" s="40" t="s">
        <v>447</v>
      </c>
      <c r="J28" s="41">
        <f>G28/'stranica 1 i 2'!$C$50*100</f>
        <v>28.490639122014201</v>
      </c>
      <c r="K28" s="41">
        <f t="shared" si="1"/>
        <v>15.210751374465486</v>
      </c>
      <c r="L28" s="107"/>
      <c r="M28" s="136"/>
      <c r="N28" s="136"/>
      <c r="O28" s="136"/>
      <c r="P28" s="107"/>
      <c r="Q28" s="136"/>
      <c r="R28" s="136"/>
      <c r="S28" s="136"/>
      <c r="T28" s="136"/>
      <c r="U28" s="136"/>
      <c r="V28" s="136"/>
    </row>
    <row r="29" spans="1:26" s="1" customFormat="1" ht="14.25" customHeight="1" x14ac:dyDescent="0.2">
      <c r="A29" s="50" t="s">
        <v>17</v>
      </c>
      <c r="B29" s="123">
        <v>3334</v>
      </c>
      <c r="C29" s="51">
        <v>4454.9105278944207</v>
      </c>
      <c r="D29" s="52" t="s">
        <v>445</v>
      </c>
      <c r="E29" s="52" t="s">
        <v>448</v>
      </c>
      <c r="F29" s="123">
        <v>3274</v>
      </c>
      <c r="G29" s="51">
        <v>4469.3327672571777</v>
      </c>
      <c r="H29" s="52" t="s">
        <v>455</v>
      </c>
      <c r="I29" s="52" t="s">
        <v>448</v>
      </c>
      <c r="J29" s="53">
        <f>G29/'stranica 1 i 2'!$C$50*100</f>
        <v>57.706039603062329</v>
      </c>
      <c r="K29" s="53"/>
      <c r="L29" s="107">
        <v>32</v>
      </c>
      <c r="M29" s="136"/>
      <c r="N29" s="136"/>
      <c r="O29" s="136"/>
      <c r="P29" s="107"/>
      <c r="Q29" s="136"/>
      <c r="R29" s="136"/>
      <c r="S29" s="136"/>
      <c r="T29" s="136"/>
      <c r="U29" s="136"/>
      <c r="V29" s="136"/>
    </row>
    <row r="30" spans="1:26" s="3" customFormat="1" ht="34.5" customHeight="1" x14ac:dyDescent="0.2">
      <c r="A30" s="182" t="s">
        <v>134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40"/>
      <c r="M30" s="137"/>
      <c r="N30" s="137"/>
      <c r="O30" s="137"/>
      <c r="P30" s="140"/>
      <c r="Q30" s="137"/>
      <c r="R30" s="137"/>
      <c r="S30" s="137"/>
      <c r="T30" s="137"/>
      <c r="U30" s="137"/>
      <c r="V30" s="137"/>
    </row>
  </sheetData>
  <mergeCells count="20">
    <mergeCell ref="A1:K1"/>
    <mergeCell ref="A3:A4"/>
    <mergeCell ref="B3:B4"/>
    <mergeCell ref="C3:C4"/>
    <mergeCell ref="D3:D4"/>
    <mergeCell ref="E3:E4"/>
    <mergeCell ref="F3:K3"/>
    <mergeCell ref="A30:K30"/>
    <mergeCell ref="A15:K15"/>
    <mergeCell ref="A18:A19"/>
    <mergeCell ref="B18:B19"/>
    <mergeCell ref="C18:C19"/>
    <mergeCell ref="D18:D19"/>
    <mergeCell ref="E18:E19"/>
    <mergeCell ref="F18:K18"/>
    <mergeCell ref="O19:Z19"/>
    <mergeCell ref="I2:K2"/>
    <mergeCell ref="I17:K17"/>
    <mergeCell ref="A20:K20"/>
    <mergeCell ref="N26:X26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{AD0B7F05-4661-4DCB-A103-19FCF9CAEF4C}</x14:id>
        </ext>
      </extLst>
    </cfRule>
  </conditionalFormatting>
  <conditionalFormatting sqref="G21:G22 G24:G25 G27:G2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{596CF0F9-5D05-4B63-8402-D89ABD3F67FC}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0B7F05-4661-4DCB-A103-19FCF9CAEF4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596CF0F9-5D05-4B63-8402-D89ABD3F67F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G21:G22 G24:G25 G27:G28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stranica 1 i 2</vt:lpstr>
      <vt:lpstr>stranica 3</vt:lpstr>
      <vt:lpstr>stranica 4</vt:lpstr>
      <vt:lpstr>stranica 5</vt:lpstr>
      <vt:lpstr>stranica 6</vt:lpstr>
      <vt:lpstr>stranica 7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  <vt:lpstr>'stranica 7'!Podrucje_ispisa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Tomislav Oštarić</cp:lastModifiedBy>
  <cp:lastPrinted>2022-11-21T10:20:02Z</cp:lastPrinted>
  <dcterms:created xsi:type="dcterms:W3CDTF">2018-09-19T07:11:38Z</dcterms:created>
  <dcterms:modified xsi:type="dcterms:W3CDTF">2022-12-20T10:12:51Z</dcterms:modified>
</cp:coreProperties>
</file>