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2'!$A$1:$K$65</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P15" i="2" l="1"/>
  <c r="I2" i="4" l="1"/>
  <c r="F21" i="3" l="1"/>
</calcChain>
</file>

<file path=xl/sharedStrings.xml><?xml version="1.0" encoding="utf-8"?>
<sst xmlns="http://schemas.openxmlformats.org/spreadsheetml/2006/main" count="522" uniqueCount="401">
  <si>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</si>
  <si>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</si>
  <si>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</si>
  <si>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</si>
  <si>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</si>
  <si>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</si>
  <si>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</si>
  <si>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</si>
  <si>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</si>
  <si>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</si>
  <si>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</si>
  <si>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</si>
  <si>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</si>
  <si>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</si>
  <si>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</si>
  <si>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</si>
  <si>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</si>
  <si>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</si>
  <si>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</si>
  <si>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</si>
  <si>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</si>
  <si>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</si>
  <si>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</si>
  <si>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</si>
  <si>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</si>
  <si>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</si>
  <si>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</si>
  <si>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</si>
  <si>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</si>
  <si>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</si>
  <si>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</si>
  <si>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</si>
  <si>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</si>
  <si>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</si>
  <si>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</si>
  <si>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</si>
  <si>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</si>
  <si>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</si>
  <si>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</si>
  <si>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</si>
  <si>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</si>
  <si>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</si>
  <si>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</si>
  <si>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</si>
  <si>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</si>
  <si>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</si>
  <si>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</si>
  <si>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</si>
  <si>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</si>
  <si>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</si>
  <si>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</si>
  <si>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</si>
  <si>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</si>
  <si>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</si>
  <si>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</si>
  <si>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</si>
  <si>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</si>
  <si>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</si>
  <si>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</si>
  <si>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</si>
  <si>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</si>
  <si>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</si>
  <si>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</si>
  <si>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</si>
  <si>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</si>
  <si>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</si>
  <si>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</si>
  <si>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</si>
  <si>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</si>
  <si>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</si>
  <si>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</si>
  <si>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</si>
  <si>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</si>
  <si>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</si>
  <si>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</si>
  <si>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</si>
  <si>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</si>
  <si>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</si>
  <si>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</si>
  <si>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</si>
  <si>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</si>
  <si>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</si>
  <si>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</si>
  <si>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</si>
  <si>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</si>
  <si>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</si>
  <si>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</si>
  <si>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</si>
  <si>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</si>
  <si>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</si>
  <si>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</si>
  <si>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Pension beneficiaries entitled under the Fire Services Act (Official Gazette 125/19)</t>
  </si>
  <si>
    <t>02 09 12</t>
  </si>
  <si>
    <t>Early pension because of the employer's bankruptcy - Art. 36</t>
  </si>
  <si>
    <t xml:space="preserve"> 72 09 </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</si>
  <si>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</si>
  <si>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</si>
  <si>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</si>
  <si>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</si>
  <si>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</si>
  <si>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</si>
  <si>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</si>
  <si>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</si>
  <si>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</si>
  <si>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</si>
  <si>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</si>
  <si>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</si>
  <si>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</si>
  <si>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</si>
  <si>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t xml:space="preserve"> 64 02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</si>
  <si>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</si>
  <si>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</si>
  <si>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2023   -  in euros billions (plan)</t>
  </si>
  <si>
    <t>The thousands separator is a point and the decimal separator is a comma.</t>
  </si>
  <si>
    <t>Average net pension in euros (EUR)</t>
  </si>
  <si>
    <t xml:space="preserve">Average net pension in euros (EUR) </t>
  </si>
  <si>
    <t>Average pension in euros (EUR)</t>
  </si>
  <si>
    <t>Pension 
amounts in euros
(EUR)</t>
  </si>
  <si>
    <t xml:space="preserve"> 74 07 </t>
  </si>
  <si>
    <t xml:space="preserve"> 72 07 </t>
  </si>
  <si>
    <t xml:space="preserve"> 72 02 </t>
  </si>
  <si>
    <t xml:space="preserve"> 63 03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</si>
  <si>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2023</t>
    </r>
  </si>
  <si>
    <r>
      <rPr>
        <b/>
        <sz val="9"/>
        <color theme="1"/>
        <rFont val="Calibri"/>
        <family val="2"/>
        <charset val="238"/>
        <scheme val="minor"/>
      </rPr>
      <t xml:space="preserve">Minimum </t>
    </r>
    <r>
      <rPr>
        <sz val="9"/>
        <color theme="1"/>
        <rFont val="Calibri"/>
        <family val="2"/>
        <charset val="238"/>
        <scheme val="minor"/>
      </rPr>
      <t xml:space="preserve">value of penison per 1 year of qualifying period, 1 January 2023 </t>
    </r>
  </si>
  <si>
    <t xml:space="preserve"> 74 04 </t>
  </si>
  <si>
    <t xml:space="preserve"> 72 06 </t>
  </si>
  <si>
    <t xml:space="preserve">   21 09   </t>
  </si>
  <si>
    <t xml:space="preserve"> 38 03 24  </t>
  </si>
  <si>
    <t>42 05 21</t>
  </si>
  <si>
    <t xml:space="preserve"> 75 01 </t>
  </si>
  <si>
    <t xml:space="preserve"> 66 04 </t>
  </si>
  <si>
    <t xml:space="preserve"> 74 05 </t>
  </si>
  <si>
    <t xml:space="preserve"> 74 03 </t>
  </si>
  <si>
    <t xml:space="preserve"> 65 00 </t>
  </si>
  <si>
    <t xml:space="preserve"> 54 03 </t>
  </si>
  <si>
    <t>Average net wage in the Republic of Croatia for March 2023. in euros (EUR)   (source: State Bureau of Statistics)</t>
  </si>
  <si>
    <t>29 03 05</t>
  </si>
  <si>
    <t>21 00 22</t>
  </si>
  <si>
    <t>20 04 27</t>
  </si>
  <si>
    <t>34 05 27</t>
  </si>
  <si>
    <t>27 03 21</t>
  </si>
  <si>
    <t>35 01 19</t>
  </si>
  <si>
    <t>35 03 00</t>
  </si>
  <si>
    <t>28 04 23</t>
  </si>
  <si>
    <t>37 07 19</t>
  </si>
  <si>
    <t>28 07 27</t>
  </si>
  <si>
    <t>16 03 16</t>
  </si>
  <si>
    <t>36 00 03</t>
  </si>
  <si>
    <t>16 05 00</t>
  </si>
  <si>
    <t>22 02 28</t>
  </si>
  <si>
    <t xml:space="preserve">KEY INFORMATION ON THE CURRENT STATE OF THE CROATIAN PENSION INSURANCE SYSTEM - May 2023 (payment in June 2023) </t>
  </si>
  <si>
    <t>31 08 25</t>
  </si>
  <si>
    <t xml:space="preserve"> 66 06 </t>
  </si>
  <si>
    <t>24 08 12</t>
  </si>
  <si>
    <t xml:space="preserve"> 74 08 </t>
  </si>
  <si>
    <t>31 08 17</t>
  </si>
  <si>
    <t>36 00 13</t>
  </si>
  <si>
    <t xml:space="preserve"> 69 04 </t>
  </si>
  <si>
    <t>35 08 23</t>
  </si>
  <si>
    <t xml:space="preserve"> 64 04 </t>
  </si>
  <si>
    <t>32 09 20</t>
  </si>
  <si>
    <t xml:space="preserve"> 73 01 </t>
  </si>
  <si>
    <t>21 10 14</t>
  </si>
  <si>
    <t>28 03 24</t>
  </si>
  <si>
    <t>31 00 29</t>
  </si>
  <si>
    <t xml:space="preserve"> 42 11 07 </t>
  </si>
  <si>
    <t xml:space="preserve"> 42 04 29 </t>
  </si>
  <si>
    <t>27 08 01</t>
  </si>
  <si>
    <t>37 04 16</t>
  </si>
  <si>
    <t>31 09 06</t>
  </si>
  <si>
    <t>42 05 16</t>
  </si>
  <si>
    <t>24 05 12</t>
  </si>
  <si>
    <t>31 08 19</t>
  </si>
  <si>
    <t>35 10 11</t>
  </si>
  <si>
    <t xml:space="preserve"> 68 10 </t>
  </si>
  <si>
    <t>35 08 27</t>
  </si>
  <si>
    <t>32 09 07</t>
  </si>
  <si>
    <t xml:space="preserve"> 72 11 </t>
  </si>
  <si>
    <t>21 11 09</t>
  </si>
  <si>
    <t xml:space="preserve"> 63 02 </t>
  </si>
  <si>
    <t>28 01 25</t>
  </si>
  <si>
    <t>30 11 03</t>
  </si>
  <si>
    <t xml:space="preserve"> 71 11 </t>
  </si>
  <si>
    <t xml:space="preserve"> 42 11 28 </t>
  </si>
  <si>
    <t xml:space="preserve"> 73 11 </t>
  </si>
  <si>
    <t xml:space="preserve"> 42 05 15 </t>
  </si>
  <si>
    <t xml:space="preserve"> 72 01 </t>
  </si>
  <si>
    <t>27 05 02</t>
  </si>
  <si>
    <t>37 06 07</t>
  </si>
  <si>
    <t xml:space="preserve"> 31 05 01 </t>
  </si>
  <si>
    <t xml:space="preserve"> 42 03 06 </t>
  </si>
  <si>
    <t xml:space="preserve"> 62 00 </t>
  </si>
  <si>
    <t xml:space="preserve"> 33 02 25 </t>
  </si>
  <si>
    <t xml:space="preserve"> 37 03 11 </t>
  </si>
  <si>
    <t xml:space="preserve"> 60 05 </t>
  </si>
  <si>
    <t xml:space="preserve"> 37 00 10 </t>
  </si>
  <si>
    <t xml:space="preserve"> 59 05 </t>
  </si>
  <si>
    <t xml:space="preserve"> 33 10 22 </t>
  </si>
  <si>
    <t xml:space="preserve"> 63 09 </t>
  </si>
  <si>
    <t xml:space="preserve"> 24 00 14 </t>
  </si>
  <si>
    <t xml:space="preserve"> 54 09 </t>
  </si>
  <si>
    <t xml:space="preserve"> 29 02 25 </t>
  </si>
  <si>
    <t xml:space="preserve"> 64 00 </t>
  </si>
  <si>
    <t xml:space="preserve"> 32 03 26 </t>
  </si>
  <si>
    <t xml:space="preserve"> 63 04 </t>
  </si>
  <si>
    <t xml:space="preserve"> 32 02 18 </t>
  </si>
  <si>
    <t xml:space="preserve"> 64 11 </t>
  </si>
  <si>
    <t xml:space="preserve"> 42 03 01 </t>
  </si>
  <si>
    <t xml:space="preserve"> 61 11 </t>
  </si>
  <si>
    <t xml:space="preserve"> 34 02 17 </t>
  </si>
  <si>
    <t xml:space="preserve"> 37 01 20 </t>
  </si>
  <si>
    <t xml:space="preserve"> 60 03 </t>
  </si>
  <si>
    <t xml:space="preserve"> 34 08 24 </t>
  </si>
  <si>
    <t xml:space="preserve"> 63 06 </t>
  </si>
  <si>
    <t xml:space="preserve"> 23 10 21 </t>
  </si>
  <si>
    <t xml:space="preserve"> 29 03 20 </t>
  </si>
  <si>
    <t xml:space="preserve"> 63 00 </t>
  </si>
  <si>
    <t xml:space="preserve"> 32 10 06 </t>
  </si>
  <si>
    <t xml:space="preserve"> 62 11 </t>
  </si>
  <si>
    <t xml:space="preserve">   20 02   </t>
  </si>
  <si>
    <t xml:space="preserve">   18 08   </t>
  </si>
  <si>
    <r>
      <t xml:space="preserve">NUMBER  </t>
    </r>
    <r>
      <rPr>
        <b/>
        <sz val="10"/>
        <color theme="1"/>
        <rFont val="Calibri"/>
        <family val="2"/>
        <charset val="238"/>
        <scheme val="minor"/>
      </rPr>
      <t xml:space="preserve">of insurees  as of </t>
    </r>
    <r>
      <rPr>
        <sz val="10"/>
        <color theme="1"/>
        <rFont val="Calibri"/>
        <family val="2"/>
        <charset val="238"/>
        <scheme val="minor"/>
      </rPr>
      <t xml:space="preserve"> 30</t>
    </r>
    <r>
      <rPr>
        <b/>
        <sz val="10"/>
        <color theme="1"/>
        <rFont val="Calibri"/>
        <family val="2"/>
        <charset val="238"/>
        <scheme val="minor"/>
      </rPr>
      <t xml:space="preserve"> May 2023.</t>
    </r>
  </si>
  <si>
    <t>OVERALL number of beneficiaries in May 2023 (payment in June 2023)</t>
  </si>
  <si>
    <t>1 : 1,36</t>
  </si>
  <si>
    <t>14 10 07</t>
  </si>
  <si>
    <t>16 02 13</t>
  </si>
  <si>
    <t>12 08 28</t>
  </si>
  <si>
    <t>18 03 28</t>
  </si>
  <si>
    <t>14 08 02</t>
  </si>
  <si>
    <t>16 00 27</t>
  </si>
  <si>
    <t>13 00 27</t>
  </si>
  <si>
    <t>13 11 25</t>
  </si>
  <si>
    <t>15 06 24</t>
  </si>
  <si>
    <t>13 05 00</t>
  </si>
  <si>
    <t>15 01 05</t>
  </si>
  <si>
    <t>19 10 07</t>
  </si>
  <si>
    <t>16 07 08</t>
  </si>
  <si>
    <t>20 09 28</t>
  </si>
  <si>
    <t>27 00 00</t>
  </si>
  <si>
    <t>27 09 22</t>
  </si>
  <si>
    <t>23 04 02</t>
  </si>
  <si>
    <t>27 09 28</t>
  </si>
  <si>
    <t>29 02 17</t>
  </si>
  <si>
    <t>30 08 29</t>
  </si>
  <si>
    <t>22 09 12</t>
  </si>
  <si>
    <t>28 02 24</t>
  </si>
  <si>
    <t>33 01 27</t>
  </si>
  <si>
    <t>34 01 27</t>
  </si>
  <si>
    <t>25 10 05</t>
  </si>
  <si>
    <t>32 05 24</t>
  </si>
  <si>
    <t>35 00 25</t>
  </si>
  <si>
    <t>35 08 11</t>
  </si>
  <si>
    <t>26 10 08</t>
  </si>
  <si>
    <t>35 02 21</t>
  </si>
  <si>
    <t>36 06 14</t>
  </si>
  <si>
    <t>36 11 00</t>
  </si>
  <si>
    <t>28 06 20</t>
  </si>
  <si>
    <t>36 03 04</t>
  </si>
  <si>
    <t>37 07 05</t>
  </si>
  <si>
    <t>37 11 15</t>
  </si>
  <si>
    <t>29 03 08</t>
  </si>
  <si>
    <t>36 05 07</t>
  </si>
  <si>
    <t>38 07 26</t>
  </si>
  <si>
    <t>38 11 28</t>
  </si>
  <si>
    <t>29 03 12</t>
  </si>
  <si>
    <t>36 10 15</t>
  </si>
  <si>
    <t>38 10 16</t>
  </si>
  <si>
    <t>39 01 26</t>
  </si>
  <si>
    <t>29 01 02</t>
  </si>
  <si>
    <t>37 04 19</t>
  </si>
  <si>
    <t>38 08 29</t>
  </si>
  <si>
    <t>38 11 25</t>
  </si>
  <si>
    <t>28 06 10</t>
  </si>
  <si>
    <t>38 01 03</t>
  </si>
  <si>
    <t>39 11 13</t>
  </si>
  <si>
    <t>39 11 26</t>
  </si>
  <si>
    <t>40 08 09</t>
  </si>
  <si>
    <t>situation: May 2023 (payment in June 2023)</t>
  </si>
  <si>
    <t>17 06 02</t>
  </si>
  <si>
    <t>14 01 18</t>
  </si>
  <si>
    <t>14 08 09</t>
  </si>
  <si>
    <t>16 01 16</t>
  </si>
  <si>
    <t>10 00 23</t>
  </si>
  <si>
    <t>11 02 03</t>
  </si>
  <si>
    <t>15 08 17</t>
  </si>
  <si>
    <t>17 06 09</t>
  </si>
  <si>
    <t>10 00 28</t>
  </si>
  <si>
    <t>13 05 14</t>
  </si>
  <si>
    <t>18 04 03</t>
  </si>
  <si>
    <t>19 03 08</t>
  </si>
  <si>
    <t>11 05 03</t>
  </si>
  <si>
    <t>17 11 00</t>
  </si>
  <si>
    <t>22 04 05</t>
  </si>
  <si>
    <t>23 00 23</t>
  </si>
  <si>
    <t>14 04 20</t>
  </si>
  <si>
    <t>22 01 01</t>
  </si>
  <si>
    <t>23 09 27</t>
  </si>
  <si>
    <t>24 08 09</t>
  </si>
  <si>
    <t>13 00 04</t>
  </si>
  <si>
    <t>23 11 11</t>
  </si>
  <si>
    <t>29 11 08</t>
  </si>
  <si>
    <t>30 07 10</t>
  </si>
  <si>
    <t>20 03 27</t>
  </si>
  <si>
    <t>29 01 21</t>
  </si>
  <si>
    <t>31 09 00</t>
  </si>
  <si>
    <t>32 00 22</t>
  </si>
  <si>
    <t>22 10 19</t>
  </si>
  <si>
    <t>32 00 02</t>
  </si>
  <si>
    <t>33 00 27</t>
  </si>
  <si>
    <t>33 03 29</t>
  </si>
  <si>
    <t>24 05 18</t>
  </si>
  <si>
    <t>32 11 06</t>
  </si>
  <si>
    <t>33 08 29</t>
  </si>
  <si>
    <t>33 11 19</t>
  </si>
  <si>
    <t>25 06 00</t>
  </si>
  <si>
    <t>33 04 21</t>
  </si>
  <si>
    <t>34 03 10</t>
  </si>
  <si>
    <t>34 05 14</t>
  </si>
  <si>
    <t>26 00 03</t>
  </si>
  <si>
    <t>34 03 13</t>
  </si>
  <si>
    <t>34 04 12</t>
  </si>
  <si>
    <t>34 05 04</t>
  </si>
  <si>
    <t>26 01 13</t>
  </si>
  <si>
    <t>35 04 29</t>
  </si>
  <si>
    <t>34 06 01</t>
  </si>
  <si>
    <t>36 06 17</t>
  </si>
  <si>
    <t>29 11 14</t>
  </si>
  <si>
    <t>18 01 15</t>
  </si>
  <si>
    <t>25 01 07</t>
  </si>
  <si>
    <t>14 09 19</t>
  </si>
  <si>
    <t>16 00 21</t>
  </si>
  <si>
    <t>12 09 01</t>
  </si>
  <si>
    <t>18 06 19</t>
  </si>
  <si>
    <t>14 07 26</t>
  </si>
  <si>
    <t>15 11 02</t>
  </si>
  <si>
    <t>13 02 15</t>
  </si>
  <si>
    <t>15 02 26</t>
  </si>
  <si>
    <t>15 06 19</t>
  </si>
  <si>
    <t>13 05 26</t>
  </si>
  <si>
    <t>15 03 09</t>
  </si>
  <si>
    <t>19 11 21</t>
  </si>
  <si>
    <t>20 05 28</t>
  </si>
  <si>
    <t>16 08 17</t>
  </si>
  <si>
    <t>21 02 29</t>
  </si>
  <si>
    <t>27 05 25</t>
  </si>
  <si>
    <t>28 03 23</t>
  </si>
  <si>
    <t>23 06 26</t>
  </si>
  <si>
    <t>28 11 12</t>
  </si>
  <si>
    <t>31 02 08</t>
  </si>
  <si>
    <t>32 11 16</t>
  </si>
  <si>
    <t>24 01 25</t>
  </si>
  <si>
    <t>30 06 06</t>
  </si>
  <si>
    <t>34 01 19</t>
  </si>
  <si>
    <t>35 03 27</t>
  </si>
  <si>
    <t>26 06 18</t>
  </si>
  <si>
    <t>33 05 24</t>
  </si>
  <si>
    <t>36 00 04</t>
  </si>
  <si>
    <t>36 09 11</t>
  </si>
  <si>
    <t>27 04 19</t>
  </si>
  <si>
    <t>37 09 04</t>
  </si>
  <si>
    <t>38 03 09</t>
  </si>
  <si>
    <t>29 05 20</t>
  </si>
  <si>
    <t>36 11 09</t>
  </si>
  <si>
    <t>38 11 15</t>
  </si>
  <si>
    <t>39 05 06</t>
  </si>
  <si>
    <t>37 00 29</t>
  </si>
  <si>
    <t>40 00 04</t>
  </si>
  <si>
    <t>40 05 06</t>
  </si>
  <si>
    <t>30 11 09</t>
  </si>
  <si>
    <t>37 05 13</t>
  </si>
  <si>
    <t>40 02 06</t>
  </si>
  <si>
    <t>40 07 07</t>
  </si>
  <si>
    <t>30 04 11</t>
  </si>
  <si>
    <t>37 08 27</t>
  </si>
  <si>
    <t>39 10 22</t>
  </si>
  <si>
    <t>40 03 00</t>
  </si>
  <si>
    <t>29 03 00</t>
  </si>
  <si>
    <t>38 04 02</t>
  </si>
  <si>
    <t>40 09 15</t>
  </si>
  <si>
    <t>40 10 07</t>
  </si>
  <si>
    <t>29 10 13</t>
  </si>
  <si>
    <t>40 09 06</t>
  </si>
  <si>
    <t>31 05 24</t>
  </si>
  <si>
    <t>33 06 13</t>
  </si>
  <si>
    <t>28 11 10</t>
  </si>
  <si>
    <t xml:space="preserve"> 31 09 29  </t>
  </si>
  <si>
    <t xml:space="preserve"> 35 10 13  </t>
  </si>
  <si>
    <t xml:space="preserve"> 31 04 28  </t>
  </si>
  <si>
    <t>31 01 18</t>
  </si>
  <si>
    <t xml:space="preserve"> 33 05 18  </t>
  </si>
  <si>
    <t xml:space="preserve"> 33 02 01  </t>
  </si>
  <si>
    <t>18 08 12</t>
  </si>
  <si>
    <t>30 01 01</t>
  </si>
  <si>
    <t xml:space="preserve"> 29 08 07  </t>
  </si>
  <si>
    <t xml:space="preserve"> 32 09 15  </t>
  </si>
  <si>
    <t xml:space="preserve"> 29 02 26  </t>
  </si>
  <si>
    <t xml:space="preserve"> 42 00 04  </t>
  </si>
  <si>
    <t xml:space="preserve"> 29 07 09  </t>
  </si>
  <si>
    <t xml:space="preserve"> 27 09 29  </t>
  </si>
  <si>
    <t xml:space="preserve"> 28 11 00  </t>
  </si>
  <si>
    <t>06 06 15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</si>
</sst>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3">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0" fontId="12" fillId="0" borderId="7"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14828</c:v>
                </c:pt>
                <c:pt idx="1">
                  <c:v>18085</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185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1,36</a:t>
            </a:r>
          </a:p>
        </c:rich>
      </c:tx>
      <c:layout>
        <c:manualLayout>
          <c:xMode val="edge"/>
          <c:yMode val="edge"/>
          <c:x val="0.19897076375707615"/>
          <c:y val="4.66841644794400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30 May 2023.</c:v>
                </c:pt>
                <c:pt idx="1">
                  <c:v>OVERALL number of beneficiaries in May 2023 (payment in June 2023)</c:v>
                </c:pt>
              </c:strCache>
            </c:strRef>
          </c:cat>
          <c:val>
            <c:numRef>
              <c:f>'stranica 1 i 2'!$C$45:$C$46</c:f>
              <c:numCache>
                <c:formatCode>0</c:formatCode>
                <c:ptCount val="2"/>
                <c:pt idx="0">
                  <c:v>1664188</c:v>
                </c:pt>
                <c:pt idx="1">
                  <c:v>1226667</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30 May 2023.</c:v>
                </c:pt>
                <c:pt idx="1">
                  <c:v>OVERALL number of beneficiaries in May 2023 (payment in June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in euros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466.3</c:v>
                </c:pt>
                <c:pt idx="1">
                  <c:v>471.01846929187661</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33</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in euros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466.3</c:v>
                </c:pt>
                <c:pt idx="1">
                  <c:v>471.01846929187661</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41.559714795008915</c:v>
                </c:pt>
                <c:pt idx="1">
                  <c:v>41.980255730113782</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2522</c:v>
                </c:pt>
                <c:pt idx="1">
                  <c:v>11187</c:v>
                </c:pt>
                <c:pt idx="2">
                  <c:v>47322</c:v>
                </c:pt>
                <c:pt idx="3">
                  <c:v>90868</c:v>
                </c:pt>
                <c:pt idx="4">
                  <c:v>127467</c:v>
                </c:pt>
                <c:pt idx="5">
                  <c:v>144030</c:v>
                </c:pt>
                <c:pt idx="6">
                  <c:v>139718</c:v>
                </c:pt>
                <c:pt idx="7">
                  <c:v>108476</c:v>
                </c:pt>
                <c:pt idx="8">
                  <c:v>73601</c:v>
                </c:pt>
                <c:pt idx="9">
                  <c:v>62987</c:v>
                </c:pt>
                <c:pt idx="10">
                  <c:v>71333</c:v>
                </c:pt>
                <c:pt idx="11">
                  <c:v>33626</c:v>
                </c:pt>
                <c:pt idx="12">
                  <c:v>15992</c:v>
                </c:pt>
                <c:pt idx="13">
                  <c:v>18881</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46</c:v>
                </c:pt>
                <c:pt idx="1">
                  <c:v>4842</c:v>
                </c:pt>
                <c:pt idx="2">
                  <c:v>4109</c:v>
                </c:pt>
                <c:pt idx="3">
                  <c:v>6751</c:v>
                </c:pt>
                <c:pt idx="4">
                  <c:v>12129</c:v>
                </c:pt>
                <c:pt idx="5">
                  <c:v>38336</c:v>
                </c:pt>
                <c:pt idx="6">
                  <c:v>32399</c:v>
                </c:pt>
                <c:pt idx="7">
                  <c:v>23693</c:v>
                </c:pt>
                <c:pt idx="8">
                  <c:v>19366</c:v>
                </c:pt>
                <c:pt idx="9">
                  <c:v>16475</c:v>
                </c:pt>
                <c:pt idx="10">
                  <c:v>17000</c:v>
                </c:pt>
                <c:pt idx="11">
                  <c:v>7557</c:v>
                </c:pt>
                <c:pt idx="12">
                  <c:v>3367</c:v>
                </c:pt>
                <c:pt idx="13">
                  <c:v>2792</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2476</c:v>
                </c:pt>
                <c:pt idx="1">
                  <c:v>6345</c:v>
                </c:pt>
                <c:pt idx="2">
                  <c:v>43213</c:v>
                </c:pt>
                <c:pt idx="3">
                  <c:v>84117</c:v>
                </c:pt>
                <c:pt idx="4">
                  <c:v>115338</c:v>
                </c:pt>
                <c:pt idx="5">
                  <c:v>105694</c:v>
                </c:pt>
                <c:pt idx="6">
                  <c:v>107319</c:v>
                </c:pt>
                <c:pt idx="7">
                  <c:v>84783</c:v>
                </c:pt>
                <c:pt idx="8">
                  <c:v>54235</c:v>
                </c:pt>
                <c:pt idx="9">
                  <c:v>46512</c:v>
                </c:pt>
                <c:pt idx="10">
                  <c:v>54333</c:v>
                </c:pt>
                <c:pt idx="11">
                  <c:v>26069</c:v>
                </c:pt>
                <c:pt idx="12">
                  <c:v>12625</c:v>
                </c:pt>
                <c:pt idx="13">
                  <c:v>16089</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352</c:v>
                </c:pt>
                <c:pt idx="2" formatCode="0">
                  <c:v>16018</c:v>
                </c:pt>
                <c:pt idx="3">
                  <c:v>1895</c:v>
                </c:pt>
                <c:pt idx="4">
                  <c:v>2071</c:v>
                </c:pt>
                <c:pt idx="5">
                  <c:v>71286</c:v>
                </c:pt>
                <c:pt idx="6">
                  <c:v>57409</c:v>
                </c:pt>
                <c:pt idx="7">
                  <c:v>3653</c:v>
                </c:pt>
                <c:pt idx="8">
                  <c:v>158</c:v>
                </c:pt>
                <c:pt idx="9">
                  <c:v>4950</c:v>
                </c:pt>
                <c:pt idx="10">
                  <c:v>680</c:v>
                </c:pt>
                <c:pt idx="11">
                  <c:v>65</c:v>
                </c:pt>
                <c:pt idx="12">
                  <c:v>17</c:v>
                </c:pt>
                <c:pt idx="13">
                  <c:v>124</c:v>
                </c:pt>
                <c:pt idx="14">
                  <c:v>244</c:v>
                </c:pt>
                <c:pt idx="15">
                  <c:v>818</c:v>
                </c:pt>
                <c:pt idx="16">
                  <c:v>203</c:v>
                </c:pt>
                <c:pt idx="17">
                  <c:v>6729</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in euros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779.83</c:v>
                </c:pt>
                <c:pt idx="2">
                  <c:v>623.91</c:v>
                </c:pt>
                <c:pt idx="3">
                  <c:v>431.6</c:v>
                </c:pt>
                <c:pt idx="4">
                  <c:v>652.98</c:v>
                </c:pt>
                <c:pt idx="5">
                  <c:v>931.55</c:v>
                </c:pt>
                <c:pt idx="6">
                  <c:v>463.43</c:v>
                </c:pt>
                <c:pt idx="7">
                  <c:v>538.9</c:v>
                </c:pt>
                <c:pt idx="8">
                  <c:v>528.52</c:v>
                </c:pt>
                <c:pt idx="9">
                  <c:v>496.19</c:v>
                </c:pt>
                <c:pt idx="10">
                  <c:v>1643.19</c:v>
                </c:pt>
                <c:pt idx="11">
                  <c:v>576.44000000000005</c:v>
                </c:pt>
                <c:pt idx="12">
                  <c:v>606.1</c:v>
                </c:pt>
                <c:pt idx="13">
                  <c:v>1463.28</c:v>
                </c:pt>
                <c:pt idx="14">
                  <c:v>620.11</c:v>
                </c:pt>
                <c:pt idx="15">
                  <c:v>516.22</c:v>
                </c:pt>
                <c:pt idx="16">
                  <c:v>336.22</c:v>
                </c:pt>
                <c:pt idx="17">
                  <c:v>535.82000000000005</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3.2855947654944796E-2"/>
          <c:y val="2.0890559843597438E-2"/>
          <c:w val="0.18250681517707759"/>
          <c:h val="0.1760635362898128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50</xdr:row>
      <xdr:rowOff>238125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130174</xdr:colOff>
      <xdr:row>51</xdr:row>
      <xdr:rowOff>85725</xdr:rowOff>
    </xdr:from>
    <xdr:to>
      <xdr:col>3</xdr:col>
      <xdr:colOff>193675</xdr:colOff>
      <xdr:row>64</xdr:row>
      <xdr:rowOff>133349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51</xdr:row>
      <xdr:rowOff>57151</xdr:rowOff>
    </xdr:from>
    <xdr:to>
      <xdr:col>10</xdr:col>
      <xdr:colOff>672043</xdr:colOff>
      <xdr:row>64</xdr:row>
      <xdr:rowOff>133350</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zoomScaleNormal="100" workbookViewId="0">
      <selection sqref="A1:K1"/>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82" t="s">
        <v>150</v>
      </c>
      <c r="B1" s="182"/>
      <c r="C1" s="182"/>
      <c r="D1" s="182"/>
      <c r="E1" s="182"/>
      <c r="F1" s="182"/>
      <c r="G1" s="182"/>
      <c r="H1" s="182"/>
      <c r="I1" s="182"/>
      <c r="J1" s="182"/>
      <c r="K1" s="182"/>
    </row>
    <row r="2" spans="1:24" ht="12.75" customHeight="1" x14ac:dyDescent="0.25">
      <c r="A2" s="130" t="s">
        <v>113</v>
      </c>
      <c r="B2" s="118"/>
      <c r="C2" s="118"/>
      <c r="D2" s="118"/>
      <c r="E2" s="118"/>
      <c r="F2" s="118"/>
      <c r="G2" s="118"/>
      <c r="H2" s="118"/>
      <c r="I2" s="118"/>
      <c r="J2" s="118"/>
      <c r="K2" s="118"/>
    </row>
    <row r="3" spans="1:24" s="1" customFormat="1" ht="15.75" x14ac:dyDescent="0.2">
      <c r="A3" s="185" t="s">
        <v>39</v>
      </c>
      <c r="B3" s="173" t="s">
        <v>20</v>
      </c>
      <c r="C3" s="173" t="s">
        <v>114</v>
      </c>
      <c r="D3" s="173" t="s">
        <v>21</v>
      </c>
      <c r="E3" s="183" t="s">
        <v>22</v>
      </c>
      <c r="F3" s="180" t="s">
        <v>40</v>
      </c>
      <c r="G3" s="180"/>
      <c r="H3" s="180"/>
      <c r="I3" s="180"/>
      <c r="J3" s="180"/>
      <c r="K3" s="180"/>
      <c r="L3" s="105"/>
      <c r="M3" s="142"/>
      <c r="N3" s="142"/>
      <c r="O3" s="142"/>
      <c r="P3" s="142"/>
      <c r="Q3" s="142"/>
      <c r="R3" s="142"/>
      <c r="S3" s="142"/>
      <c r="T3" s="142"/>
      <c r="U3" s="142"/>
      <c r="V3" s="142"/>
      <c r="W3" s="142"/>
      <c r="X3" s="142"/>
    </row>
    <row r="4" spans="1:24" s="1" customFormat="1" ht="63" customHeight="1" x14ac:dyDescent="0.2">
      <c r="A4" s="185"/>
      <c r="B4" s="173"/>
      <c r="C4" s="173"/>
      <c r="D4" s="173"/>
      <c r="E4" s="184"/>
      <c r="F4" s="115" t="s">
        <v>23</v>
      </c>
      <c r="G4" s="115" t="s">
        <v>115</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79" t="s">
        <v>26</v>
      </c>
      <c r="B5" s="179"/>
      <c r="C5" s="179"/>
      <c r="D5" s="179"/>
      <c r="E5" s="179"/>
      <c r="F5" s="179"/>
      <c r="G5" s="179"/>
      <c r="H5" s="179"/>
      <c r="I5" s="179"/>
      <c r="J5" s="179"/>
      <c r="K5" s="179"/>
      <c r="L5" s="105"/>
      <c r="M5" s="142"/>
      <c r="N5" s="142"/>
      <c r="O5" s="142"/>
      <c r="P5" s="142"/>
      <c r="Q5" s="142"/>
      <c r="R5" s="142"/>
      <c r="S5" s="142"/>
      <c r="T5" s="142"/>
      <c r="U5" s="142"/>
      <c r="V5" s="142"/>
      <c r="W5" s="142"/>
      <c r="X5" s="142"/>
    </row>
    <row r="6" spans="1:24" s="1" customFormat="1" ht="13.5" customHeight="1" x14ac:dyDescent="0.2">
      <c r="A6" s="27" t="s">
        <v>27</v>
      </c>
      <c r="B6" s="119">
        <v>499636</v>
      </c>
      <c r="C6" s="28">
        <v>438.88</v>
      </c>
      <c r="D6" s="29" t="s">
        <v>151</v>
      </c>
      <c r="E6" s="29" t="s">
        <v>129</v>
      </c>
      <c r="F6" s="127">
        <v>405212</v>
      </c>
      <c r="G6" s="30">
        <v>511.94</v>
      </c>
      <c r="H6" s="31" t="s">
        <v>169</v>
      </c>
      <c r="I6" s="32" t="s">
        <v>129</v>
      </c>
      <c r="J6" s="33">
        <f t="shared" ref="J6:J15" si="0">G6/$C$48*100</f>
        <v>45.627450980392162</v>
      </c>
      <c r="K6" s="33">
        <f>F6/$F$15*100</f>
        <v>42.743430976466499</v>
      </c>
      <c r="L6" s="105"/>
      <c r="M6" s="142"/>
      <c r="N6" s="142"/>
      <c r="O6" s="142"/>
      <c r="P6" s="161"/>
      <c r="Q6" s="161"/>
      <c r="R6" s="142"/>
      <c r="S6" s="142"/>
      <c r="T6" s="142"/>
      <c r="U6" s="142"/>
      <c r="V6" s="142"/>
      <c r="W6" s="142"/>
      <c r="X6" s="142"/>
    </row>
    <row r="7" spans="1:24" s="1" customFormat="1" ht="13.5" customHeight="1" x14ac:dyDescent="0.2">
      <c r="A7" s="34" t="s">
        <v>28</v>
      </c>
      <c r="B7" s="120">
        <v>49691</v>
      </c>
      <c r="C7" s="35">
        <v>566.76</v>
      </c>
      <c r="D7" s="36" t="s">
        <v>128</v>
      </c>
      <c r="E7" s="36" t="s">
        <v>152</v>
      </c>
      <c r="F7" s="128">
        <v>43833</v>
      </c>
      <c r="G7" s="37">
        <v>595.36</v>
      </c>
      <c r="H7" s="38" t="s">
        <v>170</v>
      </c>
      <c r="I7" s="39" t="s">
        <v>130</v>
      </c>
      <c r="J7" s="40">
        <f t="shared" si="0"/>
        <v>53.062388591800357</v>
      </c>
      <c r="K7" s="40">
        <f>F7/$F$15*100</f>
        <v>4.6236854041624031</v>
      </c>
      <c r="L7" s="105"/>
      <c r="M7" s="142"/>
      <c r="N7" s="142"/>
      <c r="O7" s="142"/>
      <c r="P7" s="161"/>
      <c r="Q7" s="161"/>
      <c r="R7" s="142"/>
      <c r="S7" s="142"/>
      <c r="T7" s="142"/>
      <c r="U7" s="142"/>
      <c r="V7" s="142"/>
      <c r="W7" s="142"/>
      <c r="X7" s="142"/>
    </row>
    <row r="8" spans="1:24" s="1" customFormat="1" ht="13.5" customHeight="1" x14ac:dyDescent="0.2">
      <c r="A8" s="34" t="s">
        <v>89</v>
      </c>
      <c r="B8" s="120">
        <v>76956</v>
      </c>
      <c r="C8" s="35">
        <v>386.76</v>
      </c>
      <c r="D8" s="36" t="s">
        <v>153</v>
      </c>
      <c r="E8" s="36" t="s">
        <v>154</v>
      </c>
      <c r="F8" s="128">
        <v>66722</v>
      </c>
      <c r="G8" s="37">
        <v>434.55</v>
      </c>
      <c r="H8" s="38" t="s">
        <v>171</v>
      </c>
      <c r="I8" s="39" t="s">
        <v>131</v>
      </c>
      <c r="J8" s="40">
        <f t="shared" si="0"/>
        <v>38.729946524064175</v>
      </c>
      <c r="K8" s="40">
        <f t="shared" ref="K8:K14" si="1">F8/$F$15*100</f>
        <v>7.0381114123268738</v>
      </c>
      <c r="L8" s="105"/>
      <c r="M8" s="142"/>
      <c r="N8" s="142"/>
      <c r="O8" s="142"/>
      <c r="P8" s="161"/>
      <c r="Q8" s="161"/>
      <c r="R8" s="142"/>
      <c r="S8" s="142"/>
      <c r="T8" s="142"/>
      <c r="U8" s="142"/>
      <c r="V8" s="142"/>
      <c r="W8" s="142"/>
      <c r="X8" s="142"/>
    </row>
    <row r="9" spans="1:24" s="1" customFormat="1" ht="14.25" customHeight="1" x14ac:dyDescent="0.2">
      <c r="A9" s="41" t="s">
        <v>68</v>
      </c>
      <c r="B9" s="121">
        <v>626283</v>
      </c>
      <c r="C9" s="42">
        <v>442.62</v>
      </c>
      <c r="D9" s="43" t="s">
        <v>155</v>
      </c>
      <c r="E9" s="43" t="s">
        <v>124</v>
      </c>
      <c r="F9" s="129">
        <v>515767</v>
      </c>
      <c r="G9" s="44">
        <v>509.02</v>
      </c>
      <c r="H9" s="45" t="s">
        <v>172</v>
      </c>
      <c r="I9" s="46" t="s">
        <v>132</v>
      </c>
      <c r="J9" s="40">
        <f t="shared" si="0"/>
        <v>45.367201426024955</v>
      </c>
      <c r="K9" s="70">
        <f t="shared" si="1"/>
        <v>54.40522779295577</v>
      </c>
      <c r="L9" s="105"/>
      <c r="M9" s="142"/>
      <c r="N9" s="142"/>
      <c r="O9" s="142"/>
      <c r="P9" s="161"/>
      <c r="Q9" s="161"/>
      <c r="R9" s="142"/>
      <c r="S9" s="142"/>
      <c r="T9" s="142"/>
      <c r="U9" s="142"/>
      <c r="V9" s="142"/>
      <c r="W9" s="142"/>
      <c r="X9" s="142"/>
    </row>
    <row r="10" spans="1:24" s="1" customFormat="1" ht="13.5" customHeight="1" x14ac:dyDescent="0.2">
      <c r="A10" s="47" t="s">
        <v>29</v>
      </c>
      <c r="B10" s="120">
        <v>210507</v>
      </c>
      <c r="C10" s="35">
        <v>423.6</v>
      </c>
      <c r="D10" s="36" t="s">
        <v>156</v>
      </c>
      <c r="E10" s="36" t="s">
        <v>157</v>
      </c>
      <c r="F10" s="128">
        <v>174480</v>
      </c>
      <c r="G10" s="37">
        <v>469.52</v>
      </c>
      <c r="H10" s="38" t="s">
        <v>173</v>
      </c>
      <c r="I10" s="39" t="s">
        <v>174</v>
      </c>
      <c r="J10" s="40">
        <f t="shared" si="0"/>
        <v>41.84670231729055</v>
      </c>
      <c r="K10" s="40">
        <f t="shared" si="1"/>
        <v>18.404869146949927</v>
      </c>
      <c r="L10" s="105"/>
      <c r="M10" s="142"/>
      <c r="N10" s="142"/>
      <c r="O10" s="142"/>
      <c r="P10" s="161"/>
      <c r="Q10" s="161"/>
      <c r="R10" s="161"/>
      <c r="S10" s="161"/>
      <c r="T10" s="142"/>
      <c r="U10" s="142"/>
      <c r="V10" s="142"/>
      <c r="W10" s="142"/>
      <c r="X10" s="142"/>
    </row>
    <row r="11" spans="1:24" s="1" customFormat="1" ht="13.5" customHeight="1" x14ac:dyDescent="0.2">
      <c r="A11" s="171" t="s">
        <v>93</v>
      </c>
      <c r="B11" s="120">
        <v>382</v>
      </c>
      <c r="C11" s="35">
        <v>466.12</v>
      </c>
      <c r="D11" s="36" t="s">
        <v>158</v>
      </c>
      <c r="E11" s="36" t="s">
        <v>159</v>
      </c>
      <c r="F11" s="128">
        <v>374</v>
      </c>
      <c r="G11" s="37">
        <v>466.48</v>
      </c>
      <c r="H11" s="38" t="s">
        <v>175</v>
      </c>
      <c r="I11" s="39" t="s">
        <v>159</v>
      </c>
      <c r="J11" s="40">
        <f t="shared" si="0"/>
        <v>41.575757575757578</v>
      </c>
      <c r="K11" s="40">
        <f t="shared" si="1"/>
        <v>3.9451060642820224E-2</v>
      </c>
      <c r="L11" s="105"/>
      <c r="M11" s="142"/>
      <c r="N11" s="142"/>
      <c r="O11" s="142"/>
      <c r="P11" s="161"/>
      <c r="Q11" s="161"/>
      <c r="R11" s="161"/>
      <c r="S11" s="161"/>
      <c r="T11" s="142"/>
      <c r="U11" s="142"/>
      <c r="V11" s="142"/>
      <c r="W11" s="142"/>
      <c r="X11" s="142"/>
    </row>
    <row r="12" spans="1:24" s="1" customFormat="1" ht="14.25" customHeight="1" x14ac:dyDescent="0.2">
      <c r="A12" s="41" t="s">
        <v>69</v>
      </c>
      <c r="B12" s="121">
        <v>837172</v>
      </c>
      <c r="C12" s="42">
        <v>437.85</v>
      </c>
      <c r="D12" s="43" t="s">
        <v>160</v>
      </c>
      <c r="E12" s="43" t="s">
        <v>161</v>
      </c>
      <c r="F12" s="129">
        <v>690621</v>
      </c>
      <c r="G12" s="44">
        <v>499.02</v>
      </c>
      <c r="H12" s="45" t="s">
        <v>176</v>
      </c>
      <c r="I12" s="46" t="s">
        <v>177</v>
      </c>
      <c r="J12" s="40">
        <f t="shared" si="0"/>
        <v>44.475935828877006</v>
      </c>
      <c r="K12" s="70">
        <f t="shared" si="1"/>
        <v>72.849548000548509</v>
      </c>
      <c r="L12" s="105"/>
      <c r="M12" s="142"/>
      <c r="N12" s="142"/>
      <c r="O12" s="142"/>
      <c r="P12" s="161"/>
      <c r="Q12" s="161"/>
      <c r="R12" s="161"/>
      <c r="S12" s="161"/>
      <c r="T12" s="142"/>
      <c r="U12" s="142"/>
      <c r="V12" s="142"/>
      <c r="W12" s="142"/>
      <c r="X12" s="142"/>
    </row>
    <row r="13" spans="1:24" s="1" customFormat="1" ht="12" customHeight="1" x14ac:dyDescent="0.2">
      <c r="A13" s="47" t="s">
        <v>30</v>
      </c>
      <c r="B13" s="120">
        <v>95810</v>
      </c>
      <c r="C13" s="35">
        <v>329.68</v>
      </c>
      <c r="D13" s="36" t="s">
        <v>162</v>
      </c>
      <c r="E13" s="36" t="s">
        <v>121</v>
      </c>
      <c r="F13" s="128">
        <v>90555</v>
      </c>
      <c r="G13" s="37">
        <v>344.25</v>
      </c>
      <c r="H13" s="38" t="s">
        <v>178</v>
      </c>
      <c r="I13" s="39" t="s">
        <v>179</v>
      </c>
      <c r="J13" s="40">
        <f t="shared" si="0"/>
        <v>30.681818181818183</v>
      </c>
      <c r="K13" s="40">
        <f t="shared" si="1"/>
        <v>9.552114429172688</v>
      </c>
      <c r="L13" s="105"/>
      <c r="M13" s="142"/>
      <c r="N13" s="142"/>
      <c r="O13" s="142"/>
      <c r="P13" s="161"/>
      <c r="Q13" s="161"/>
      <c r="R13" s="161"/>
      <c r="S13" s="161"/>
      <c r="T13" s="142"/>
      <c r="U13" s="142"/>
      <c r="V13" s="142"/>
      <c r="W13" s="142"/>
      <c r="X13" s="142"/>
    </row>
    <row r="14" spans="1:24" s="1" customFormat="1" ht="12" customHeight="1" x14ac:dyDescent="0.2">
      <c r="A14" s="47" t="s">
        <v>31</v>
      </c>
      <c r="B14" s="120">
        <v>199652</v>
      </c>
      <c r="C14" s="35">
        <v>348.74</v>
      </c>
      <c r="D14" s="36" t="s">
        <v>163</v>
      </c>
      <c r="E14" s="36" t="s">
        <v>94</v>
      </c>
      <c r="F14" s="128">
        <v>166834</v>
      </c>
      <c r="G14" s="37">
        <v>397.14</v>
      </c>
      <c r="H14" s="38" t="s">
        <v>180</v>
      </c>
      <c r="I14" s="39" t="s">
        <v>125</v>
      </c>
      <c r="J14" s="160">
        <f t="shared" si="0"/>
        <v>35.395721925133685</v>
      </c>
      <c r="K14" s="40">
        <f t="shared" si="1"/>
        <v>17.598337570278794</v>
      </c>
      <c r="L14" s="105"/>
      <c r="M14" s="142"/>
      <c r="N14" s="142"/>
      <c r="O14" s="142"/>
      <c r="P14" s="161"/>
      <c r="Q14" s="161"/>
      <c r="R14" s="161"/>
      <c r="S14" s="161"/>
      <c r="T14" s="142"/>
      <c r="U14" s="142"/>
      <c r="V14" s="142"/>
      <c r="W14" s="142"/>
      <c r="X14" s="142"/>
    </row>
    <row r="15" spans="1:24" s="1" customFormat="1" x14ac:dyDescent="0.25">
      <c r="A15" s="48" t="s">
        <v>32</v>
      </c>
      <c r="B15" s="122">
        <v>1132634</v>
      </c>
      <c r="C15" s="49">
        <v>412.99</v>
      </c>
      <c r="D15" s="50" t="s">
        <v>164</v>
      </c>
      <c r="E15" s="50" t="s">
        <v>120</v>
      </c>
      <c r="F15" s="122">
        <v>948010</v>
      </c>
      <c r="G15" s="49">
        <v>466.3</v>
      </c>
      <c r="H15" s="50" t="s">
        <v>181</v>
      </c>
      <c r="I15" s="50" t="s">
        <v>182</v>
      </c>
      <c r="J15" s="51">
        <f t="shared" si="0"/>
        <v>41.559714795008915</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109943</v>
      </c>
      <c r="C16" s="19">
        <v>625.54999999999995</v>
      </c>
      <c r="D16" s="20" t="s">
        <v>165</v>
      </c>
      <c r="E16" s="21" t="s">
        <v>118</v>
      </c>
      <c r="F16" s="123">
        <v>87532</v>
      </c>
      <c r="G16" s="19">
        <v>747.01</v>
      </c>
      <c r="H16" s="20" t="s">
        <v>183</v>
      </c>
      <c r="I16" s="21" t="s">
        <v>184</v>
      </c>
      <c r="J16" s="22">
        <f>G16/C48*100</f>
        <v>66.578431372549019</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218821</v>
      </c>
      <c r="C17" s="23">
        <v>571.59</v>
      </c>
      <c r="D17" s="24" t="s">
        <v>166</v>
      </c>
      <c r="E17" s="25" t="s">
        <v>119</v>
      </c>
      <c r="F17" s="124">
        <v>177156</v>
      </c>
      <c r="G17" s="23">
        <v>663.56</v>
      </c>
      <c r="H17" s="24" t="s">
        <v>185</v>
      </c>
      <c r="I17" s="25" t="s">
        <v>186</v>
      </c>
      <c r="J17" s="26">
        <f>G17/C48*100</f>
        <v>59.140819964349369</v>
      </c>
      <c r="K17" s="26">
        <f>F17/F15*100</f>
        <v>18.687144650372886</v>
      </c>
      <c r="L17" s="105"/>
      <c r="M17" s="142"/>
      <c r="N17" s="142"/>
      <c r="O17" s="142"/>
      <c r="P17" s="161"/>
      <c r="Q17" s="161"/>
      <c r="R17" s="161"/>
      <c r="S17" s="161"/>
      <c r="T17" s="142"/>
      <c r="U17" s="142"/>
      <c r="V17" s="142"/>
      <c r="W17" s="142"/>
      <c r="X17" s="142"/>
    </row>
    <row r="18" spans="1:26" s="1" customFormat="1" ht="12.75" customHeight="1" x14ac:dyDescent="0.2">
      <c r="A18" s="52" t="s">
        <v>33</v>
      </c>
      <c r="B18" s="125">
        <v>284870</v>
      </c>
      <c r="C18" s="4">
        <v>287.12</v>
      </c>
      <c r="D18" s="5" t="s">
        <v>167</v>
      </c>
      <c r="E18" s="6" t="s">
        <v>19</v>
      </c>
      <c r="F18" s="125">
        <v>243601</v>
      </c>
      <c r="G18" s="4">
        <v>314.9777779647867</v>
      </c>
      <c r="H18" s="5" t="s">
        <v>187</v>
      </c>
      <c r="I18" s="6" t="s">
        <v>19</v>
      </c>
      <c r="J18" s="10">
        <f>G18/C48*100</f>
        <v>28.072885736612008</v>
      </c>
      <c r="K18" s="10">
        <f>F18/F15*100</f>
        <v>25.696036961635428</v>
      </c>
      <c r="L18" s="105"/>
      <c r="M18" s="142"/>
      <c r="N18" s="142"/>
      <c r="O18" s="142"/>
      <c r="P18" s="161"/>
      <c r="Q18" s="161"/>
      <c r="R18" s="161"/>
      <c r="S18" s="161"/>
      <c r="T18" s="142"/>
      <c r="U18" s="142"/>
      <c r="V18" s="142"/>
      <c r="W18" s="142"/>
      <c r="X18" s="142"/>
    </row>
    <row r="19" spans="1:26" s="1" customFormat="1" ht="23.25" customHeight="1" x14ac:dyDescent="0.2">
      <c r="A19" s="53" t="s">
        <v>35</v>
      </c>
      <c r="B19" s="126">
        <v>1702</v>
      </c>
      <c r="C19" s="7">
        <v>1189.8499999999999</v>
      </c>
      <c r="D19" s="9" t="s">
        <v>168</v>
      </c>
      <c r="E19" s="8" t="s">
        <v>19</v>
      </c>
      <c r="F19" s="126">
        <v>1557</v>
      </c>
      <c r="G19" s="7">
        <v>1249.95</v>
      </c>
      <c r="H19" s="9" t="s">
        <v>188</v>
      </c>
      <c r="I19" s="8" t="s">
        <v>19</v>
      </c>
      <c r="J19" s="11">
        <f>G19/C48*100</f>
        <v>111.40374331550802</v>
      </c>
      <c r="K19" s="11">
        <f>F19/F15*100</f>
        <v>0.1642387738525965</v>
      </c>
      <c r="L19" s="105"/>
      <c r="M19" s="142"/>
      <c r="N19" s="142"/>
      <c r="O19" s="142"/>
      <c r="P19" s="161"/>
      <c r="Q19" s="161"/>
      <c r="R19" s="142"/>
      <c r="S19" s="142"/>
      <c r="T19" s="142"/>
      <c r="U19" s="142"/>
      <c r="V19" s="142"/>
      <c r="W19" s="142"/>
      <c r="X19" s="142"/>
    </row>
    <row r="20" spans="1:26" ht="25.5" customHeight="1" x14ac:dyDescent="0.25">
      <c r="A20" s="181" t="s">
        <v>90</v>
      </c>
      <c r="B20" s="181"/>
      <c r="C20" s="181"/>
      <c r="D20" s="181"/>
      <c r="E20" s="181"/>
      <c r="F20" s="181"/>
      <c r="G20" s="181"/>
      <c r="H20" s="181"/>
      <c r="I20" s="181"/>
      <c r="J20" s="181"/>
      <c r="K20" s="181"/>
      <c r="L20" s="139"/>
    </row>
    <row r="21" spans="1:26" s="1" customFormat="1" ht="15.75" customHeight="1" x14ac:dyDescent="0.2">
      <c r="A21" s="185" t="s">
        <v>39</v>
      </c>
      <c r="B21" s="173" t="s">
        <v>20</v>
      </c>
      <c r="C21" s="173" t="s">
        <v>114</v>
      </c>
      <c r="D21" s="173" t="s">
        <v>21</v>
      </c>
      <c r="E21" s="183" t="s">
        <v>22</v>
      </c>
      <c r="F21" s="180" t="s">
        <v>40</v>
      </c>
      <c r="G21" s="180"/>
      <c r="H21" s="180"/>
      <c r="I21" s="180"/>
      <c r="J21" s="180"/>
      <c r="K21" s="180"/>
      <c r="L21" s="105"/>
      <c r="M21" s="142"/>
      <c r="N21" s="142"/>
      <c r="O21" s="142"/>
      <c r="P21" s="142"/>
      <c r="Q21" s="142"/>
      <c r="R21" s="142"/>
      <c r="S21" s="142"/>
      <c r="T21" s="142"/>
      <c r="U21" s="142"/>
      <c r="V21" s="142"/>
      <c r="W21" s="142"/>
      <c r="X21" s="142"/>
    </row>
    <row r="22" spans="1:26" s="1" customFormat="1" ht="63" customHeight="1" x14ac:dyDescent="0.2">
      <c r="A22" s="185"/>
      <c r="B22" s="173"/>
      <c r="C22" s="173"/>
      <c r="D22" s="173"/>
      <c r="E22" s="184"/>
      <c r="F22" s="115" t="s">
        <v>23</v>
      </c>
      <c r="G22" s="115" t="s">
        <v>115</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76" t="s">
        <v>110</v>
      </c>
      <c r="B23" s="176"/>
      <c r="C23" s="176"/>
      <c r="D23" s="176"/>
      <c r="E23" s="176"/>
      <c r="F23" s="176"/>
      <c r="G23" s="176"/>
      <c r="H23" s="176"/>
      <c r="I23" s="176"/>
      <c r="J23" s="176"/>
      <c r="K23" s="176"/>
      <c r="L23" s="105"/>
      <c r="M23" s="142"/>
      <c r="N23" s="142"/>
      <c r="O23" s="142"/>
      <c r="P23" s="142"/>
      <c r="Q23" s="142"/>
      <c r="R23" s="142"/>
      <c r="S23" s="142"/>
      <c r="T23" s="142"/>
      <c r="U23" s="142"/>
      <c r="V23" s="142"/>
      <c r="W23" s="142"/>
      <c r="X23" s="142"/>
    </row>
    <row r="24" spans="1:26" s="1" customFormat="1" ht="12" customHeight="1" x14ac:dyDescent="0.2">
      <c r="A24" s="27" t="s">
        <v>27</v>
      </c>
      <c r="B24" s="119">
        <v>7217</v>
      </c>
      <c r="C24" s="28">
        <v>396.13</v>
      </c>
      <c r="D24" s="29" t="s">
        <v>189</v>
      </c>
      <c r="E24" s="29" t="s">
        <v>133</v>
      </c>
      <c r="F24" s="127">
        <v>5246</v>
      </c>
      <c r="G24" s="30">
        <v>498.75</v>
      </c>
      <c r="H24" s="31" t="s">
        <v>205</v>
      </c>
      <c r="I24" s="32" t="s">
        <v>206</v>
      </c>
      <c r="J24" s="33">
        <f t="shared" ref="J24:J32" si="2">G24/$C$48*100</f>
        <v>44.451871657754012</v>
      </c>
      <c r="K24" s="33">
        <f>F24/$F$32*100</f>
        <v>44.810796959084307</v>
      </c>
      <c r="L24" s="105"/>
      <c r="M24" s="142"/>
      <c r="N24" s="142"/>
      <c r="O24" s="142"/>
      <c r="P24" s="142"/>
      <c r="Q24" s="142"/>
      <c r="R24" s="142"/>
      <c r="S24" s="142"/>
      <c r="T24" s="142"/>
      <c r="U24" s="142"/>
      <c r="V24" s="142"/>
      <c r="W24" s="142"/>
      <c r="X24" s="142"/>
    </row>
    <row r="25" spans="1:26" s="1" customFormat="1" ht="12" customHeight="1" x14ac:dyDescent="0.2">
      <c r="A25" s="34" t="s">
        <v>28</v>
      </c>
      <c r="B25" s="120">
        <v>1971</v>
      </c>
      <c r="C25" s="35">
        <v>528.24</v>
      </c>
      <c r="D25" s="36" t="s">
        <v>190</v>
      </c>
      <c r="E25" s="36" t="s">
        <v>191</v>
      </c>
      <c r="F25" s="128">
        <v>1807</v>
      </c>
      <c r="G25" s="37">
        <v>548.9</v>
      </c>
      <c r="H25" s="38" t="s">
        <v>207</v>
      </c>
      <c r="I25" s="39" t="s">
        <v>208</v>
      </c>
      <c r="J25" s="40">
        <f t="shared" si="2"/>
        <v>48.921568627450981</v>
      </c>
      <c r="K25" s="40">
        <f>F25/$F$32*100</f>
        <v>15.43520970359614</v>
      </c>
      <c r="L25" s="105"/>
      <c r="M25" s="142"/>
      <c r="N25" s="142"/>
      <c r="O25" s="142"/>
      <c r="P25" s="142"/>
      <c r="Q25" s="142"/>
      <c r="R25" s="142"/>
      <c r="S25" s="142"/>
      <c r="T25" s="142"/>
      <c r="U25" s="142"/>
      <c r="V25" s="142"/>
      <c r="W25" s="142"/>
      <c r="X25" s="142"/>
    </row>
    <row r="26" spans="1:26" s="1" customFormat="1" ht="12" customHeight="1" x14ac:dyDescent="0.2">
      <c r="A26" s="41" t="s">
        <v>68</v>
      </c>
      <c r="B26" s="121">
        <v>9188</v>
      </c>
      <c r="C26" s="42">
        <v>424.47</v>
      </c>
      <c r="D26" s="43" t="s">
        <v>192</v>
      </c>
      <c r="E26" s="43" t="s">
        <v>159</v>
      </c>
      <c r="F26" s="129">
        <v>7053</v>
      </c>
      <c r="G26" s="44">
        <v>511.6</v>
      </c>
      <c r="H26" s="45" t="s">
        <v>209</v>
      </c>
      <c r="I26" s="46" t="s">
        <v>109</v>
      </c>
      <c r="J26" s="70">
        <f t="shared" si="2"/>
        <v>45.597147950089131</v>
      </c>
      <c r="K26" s="70">
        <f t="shared" ref="K26:K31" si="3">F26/$F$32*100</f>
        <v>60.24600666268045</v>
      </c>
      <c r="L26" s="105"/>
      <c r="M26" s="142"/>
      <c r="N26" s="142"/>
      <c r="O26" s="142"/>
      <c r="P26" s="142"/>
      <c r="Q26" s="142"/>
      <c r="R26" s="142"/>
      <c r="S26" s="142"/>
      <c r="T26" s="142"/>
      <c r="U26" s="142"/>
      <c r="V26" s="142"/>
      <c r="W26" s="142"/>
      <c r="X26" s="142"/>
    </row>
    <row r="27" spans="1:26" s="1" customFormat="1" ht="12" customHeight="1" x14ac:dyDescent="0.2">
      <c r="A27" s="47" t="s">
        <v>29</v>
      </c>
      <c r="B27" s="120">
        <v>1651</v>
      </c>
      <c r="C27" s="35">
        <v>427.19</v>
      </c>
      <c r="D27" s="36" t="s">
        <v>193</v>
      </c>
      <c r="E27" s="36" t="s">
        <v>194</v>
      </c>
      <c r="F27" s="128">
        <v>1385</v>
      </c>
      <c r="G27" s="37">
        <v>469.19</v>
      </c>
      <c r="H27" s="38" t="s">
        <v>210</v>
      </c>
      <c r="I27" s="39" t="s">
        <v>211</v>
      </c>
      <c r="J27" s="40">
        <f t="shared" si="2"/>
        <v>41.817290552584666</v>
      </c>
      <c r="K27" s="40">
        <f t="shared" si="3"/>
        <v>11.830528743486802</v>
      </c>
      <c r="L27" s="105"/>
      <c r="M27" s="142"/>
      <c r="N27" s="142"/>
      <c r="O27" s="142"/>
      <c r="P27" s="142" t="s">
        <v>0</v>
      </c>
      <c r="Q27" s="142"/>
      <c r="R27" s="142"/>
      <c r="S27" s="142"/>
      <c r="T27" s="142"/>
      <c r="U27" s="142"/>
      <c r="V27" s="142"/>
      <c r="W27" s="142"/>
      <c r="X27" s="142"/>
    </row>
    <row r="28" spans="1:26" s="1" customFormat="1" ht="12" customHeight="1" x14ac:dyDescent="0.2">
      <c r="A28" s="171" t="s">
        <v>37</v>
      </c>
      <c r="B28" s="120">
        <v>7</v>
      </c>
      <c r="C28" s="35">
        <v>527.61</v>
      </c>
      <c r="D28" s="36" t="s">
        <v>195</v>
      </c>
      <c r="E28" s="36" t="s">
        <v>196</v>
      </c>
      <c r="F28" s="128">
        <v>7</v>
      </c>
      <c r="G28" s="37">
        <v>527.61</v>
      </c>
      <c r="H28" s="38" t="s">
        <v>195</v>
      </c>
      <c r="I28" s="39" t="s">
        <v>196</v>
      </c>
      <c r="J28" s="40">
        <f t="shared" si="2"/>
        <v>47.024064171123001</v>
      </c>
      <c r="K28" s="40">
        <f t="shared" si="3"/>
        <v>5.979328606816435E-2</v>
      </c>
      <c r="L28" s="105"/>
      <c r="M28" s="142"/>
      <c r="N28" s="142"/>
      <c r="O28" s="142"/>
      <c r="P28" s="142"/>
      <c r="Q28" s="142"/>
      <c r="R28" s="142"/>
      <c r="S28" s="142"/>
      <c r="T28" s="142"/>
      <c r="U28" s="142"/>
      <c r="V28" s="142"/>
      <c r="W28" s="142"/>
      <c r="X28" s="142"/>
    </row>
    <row r="29" spans="1:26" s="1" customFormat="1" ht="12" customHeight="1" x14ac:dyDescent="0.2">
      <c r="A29" s="41" t="s">
        <v>69</v>
      </c>
      <c r="B29" s="121">
        <v>10846</v>
      </c>
      <c r="C29" s="42">
        <v>424.95</v>
      </c>
      <c r="D29" s="43" t="s">
        <v>197</v>
      </c>
      <c r="E29" s="43" t="s">
        <v>198</v>
      </c>
      <c r="F29" s="129">
        <v>8445</v>
      </c>
      <c r="G29" s="44">
        <v>504.66</v>
      </c>
      <c r="H29" s="45" t="s">
        <v>212</v>
      </c>
      <c r="I29" s="46" t="s">
        <v>213</v>
      </c>
      <c r="J29" s="70">
        <f t="shared" si="2"/>
        <v>44.978609625668454</v>
      </c>
      <c r="K29" s="70">
        <f t="shared" si="3"/>
        <v>72.136328692235423</v>
      </c>
      <c r="L29" s="105"/>
      <c r="M29" s="142"/>
      <c r="N29" s="175"/>
      <c r="O29" s="175"/>
      <c r="P29" s="175"/>
      <c r="Q29" s="175"/>
      <c r="R29" s="175"/>
      <c r="S29" s="175"/>
      <c r="T29" s="175"/>
      <c r="U29" s="175"/>
      <c r="V29" s="175"/>
      <c r="W29" s="175"/>
      <c r="X29" s="175"/>
      <c r="Y29" s="175"/>
      <c r="Z29" s="175"/>
    </row>
    <row r="30" spans="1:26" s="1" customFormat="1" ht="12" customHeight="1" x14ac:dyDescent="0.2">
      <c r="A30" s="47" t="s">
        <v>30</v>
      </c>
      <c r="B30" s="120">
        <v>748</v>
      </c>
      <c r="C30" s="35">
        <v>296.81</v>
      </c>
      <c r="D30" s="36" t="s">
        <v>199</v>
      </c>
      <c r="E30" s="36" t="s">
        <v>200</v>
      </c>
      <c r="F30" s="128">
        <v>634</v>
      </c>
      <c r="G30" s="37">
        <v>331.96</v>
      </c>
      <c r="H30" s="38" t="s">
        <v>214</v>
      </c>
      <c r="I30" s="39" t="s">
        <v>134</v>
      </c>
      <c r="J30" s="40">
        <f t="shared" si="2"/>
        <v>29.586452762923347</v>
      </c>
      <c r="K30" s="40">
        <f t="shared" si="3"/>
        <v>5.415563338173742</v>
      </c>
      <c r="L30" s="105"/>
      <c r="M30" s="142"/>
      <c r="N30" s="142"/>
      <c r="O30" s="142"/>
      <c r="P30" s="142"/>
      <c r="Q30" s="142"/>
      <c r="R30" s="142"/>
      <c r="S30" s="142"/>
      <c r="T30" s="142"/>
      <c r="U30" s="142"/>
      <c r="V30" s="142"/>
      <c r="W30" s="142"/>
      <c r="X30" s="142"/>
    </row>
    <row r="31" spans="1:26" s="1" customFormat="1" ht="12" customHeight="1" x14ac:dyDescent="0.2">
      <c r="A31" s="47" t="s">
        <v>31</v>
      </c>
      <c r="B31" s="120">
        <v>3234</v>
      </c>
      <c r="C31" s="35">
        <v>340.2</v>
      </c>
      <c r="D31" s="36" t="s">
        <v>201</v>
      </c>
      <c r="E31" s="36" t="s">
        <v>202</v>
      </c>
      <c r="F31" s="128">
        <v>2628</v>
      </c>
      <c r="G31" s="37">
        <v>396.46</v>
      </c>
      <c r="H31" s="38" t="s">
        <v>215</v>
      </c>
      <c r="I31" s="39" t="s">
        <v>216</v>
      </c>
      <c r="J31" s="40">
        <f t="shared" si="2"/>
        <v>35.33511586452763</v>
      </c>
      <c r="K31" s="40">
        <f t="shared" si="3"/>
        <v>22.448107969590843</v>
      </c>
      <c r="L31" s="105"/>
      <c r="M31" s="142"/>
      <c r="N31" s="142"/>
      <c r="O31" s="142"/>
      <c r="P31" s="142"/>
      <c r="Q31" s="142"/>
      <c r="R31" s="142"/>
      <c r="S31" s="142"/>
      <c r="T31" s="142"/>
      <c r="U31" s="142"/>
      <c r="V31" s="142"/>
      <c r="W31" s="142"/>
      <c r="X31" s="142"/>
    </row>
    <row r="32" spans="1:26" s="1" customFormat="1" ht="15" customHeight="1" x14ac:dyDescent="0.2">
      <c r="A32" s="48" t="s">
        <v>32</v>
      </c>
      <c r="B32" s="122">
        <v>14828</v>
      </c>
      <c r="C32" s="49">
        <v>400.00191394658754</v>
      </c>
      <c r="D32" s="50" t="s">
        <v>203</v>
      </c>
      <c r="E32" s="50" t="s">
        <v>204</v>
      </c>
      <c r="F32" s="122">
        <v>11707</v>
      </c>
      <c r="G32" s="49">
        <v>471.01846929187661</v>
      </c>
      <c r="H32" s="50" t="s">
        <v>217</v>
      </c>
      <c r="I32" s="50" t="s">
        <v>218</v>
      </c>
      <c r="J32" s="51">
        <f t="shared" si="2"/>
        <v>41.980255730113782</v>
      </c>
      <c r="K32" s="51"/>
      <c r="L32" s="137">
        <v>32</v>
      </c>
      <c r="M32" s="142"/>
      <c r="N32" s="142"/>
      <c r="O32" s="142"/>
      <c r="P32" s="142"/>
      <c r="Q32" s="142"/>
      <c r="R32" s="142"/>
      <c r="S32" s="142"/>
      <c r="T32" s="142"/>
      <c r="U32" s="142"/>
      <c r="V32" s="142"/>
      <c r="W32" s="142"/>
      <c r="X32" s="142"/>
    </row>
    <row r="33" spans="1:24" s="3" customFormat="1" ht="25.5" customHeight="1" x14ac:dyDescent="0.2">
      <c r="A33" s="174" t="s">
        <v>71</v>
      </c>
      <c r="B33" s="174"/>
      <c r="C33" s="174"/>
      <c r="D33" s="174"/>
      <c r="E33" s="174"/>
      <c r="F33" s="174"/>
      <c r="G33" s="174"/>
      <c r="H33" s="174"/>
      <c r="I33" s="174"/>
      <c r="J33" s="174"/>
      <c r="K33" s="174"/>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77" t="s">
        <v>38</v>
      </c>
      <c r="B35" s="173" t="s">
        <v>20</v>
      </c>
      <c r="C35" s="173" t="s">
        <v>114</v>
      </c>
      <c r="D35" s="172" t="s">
        <v>41</v>
      </c>
      <c r="E35" s="16"/>
      <c r="F35" s="17"/>
      <c r="L35" s="105"/>
      <c r="M35" s="142"/>
      <c r="N35" s="142"/>
      <c r="O35" s="142"/>
      <c r="P35" s="142"/>
      <c r="Q35" s="142"/>
      <c r="R35" s="142"/>
      <c r="S35" s="142"/>
      <c r="T35" s="142"/>
      <c r="U35" s="142"/>
      <c r="V35" s="142"/>
      <c r="W35" s="142"/>
      <c r="X35" s="142"/>
    </row>
    <row r="36" spans="1:24" s="1" customFormat="1" ht="51.75" customHeight="1" x14ac:dyDescent="0.2">
      <c r="A36" s="178"/>
      <c r="B36" s="173"/>
      <c r="C36" s="173"/>
      <c r="D36" s="172"/>
      <c r="E36" s="16"/>
      <c r="F36" s="17"/>
      <c r="L36" s="105"/>
      <c r="M36" s="142"/>
      <c r="N36" s="142"/>
      <c r="O36" s="142"/>
      <c r="P36" s="142"/>
      <c r="Q36" s="142"/>
      <c r="R36" s="142"/>
      <c r="S36" s="142"/>
      <c r="T36" s="142"/>
      <c r="U36" s="142"/>
      <c r="V36" s="142"/>
      <c r="W36" s="142"/>
      <c r="X36" s="142"/>
    </row>
    <row r="37" spans="1:24" s="1" customFormat="1" ht="33.75" customHeight="1" x14ac:dyDescent="0.2">
      <c r="A37" s="193" t="s">
        <v>111</v>
      </c>
      <c r="B37" s="193"/>
      <c r="C37" s="193"/>
      <c r="D37" s="193"/>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164">
        <v>12147</v>
      </c>
      <c r="C38" s="165">
        <v>418.85</v>
      </c>
      <c r="D38" s="166" t="s">
        <v>126</v>
      </c>
      <c r="L38" s="105"/>
      <c r="M38" s="142"/>
      <c r="N38" s="142"/>
      <c r="O38" s="142"/>
      <c r="P38" s="142"/>
      <c r="Q38" s="142"/>
      <c r="R38" s="142"/>
      <c r="S38" s="142"/>
      <c r="T38" s="142"/>
      <c r="U38" s="142"/>
      <c r="V38" s="142"/>
      <c r="W38" s="142"/>
      <c r="X38" s="142"/>
    </row>
    <row r="39" spans="1:24" s="1" customFormat="1" ht="14.25" customHeight="1" x14ac:dyDescent="0.2">
      <c r="A39" s="55" t="s">
        <v>42</v>
      </c>
      <c r="B39" s="167">
        <v>1439</v>
      </c>
      <c r="C39" s="168">
        <v>368.96</v>
      </c>
      <c r="D39" s="169" t="s">
        <v>219</v>
      </c>
      <c r="L39" s="105"/>
      <c r="M39" s="142"/>
      <c r="N39" s="142"/>
      <c r="O39" s="142"/>
      <c r="P39" s="142"/>
      <c r="Q39" s="142"/>
      <c r="R39" s="142"/>
      <c r="S39" s="142"/>
      <c r="T39" s="142"/>
      <c r="U39" s="142"/>
      <c r="V39" s="142"/>
      <c r="W39" s="142"/>
      <c r="X39" s="142"/>
    </row>
    <row r="40" spans="1:24" s="1" customFormat="1" ht="14.25" customHeight="1" x14ac:dyDescent="0.2">
      <c r="A40" s="55" t="s">
        <v>43</v>
      </c>
      <c r="B40" s="167">
        <v>4499</v>
      </c>
      <c r="C40" s="168">
        <v>377.81</v>
      </c>
      <c r="D40" s="169" t="s">
        <v>220</v>
      </c>
      <c r="L40" s="105"/>
      <c r="M40" s="142"/>
      <c r="N40" s="142"/>
      <c r="O40" s="142"/>
      <c r="P40" s="142"/>
      <c r="Q40" s="142"/>
      <c r="R40" s="142"/>
      <c r="S40" s="142"/>
      <c r="T40" s="142"/>
      <c r="U40" s="142"/>
      <c r="V40" s="142"/>
      <c r="W40" s="142"/>
      <c r="X40" s="142"/>
    </row>
    <row r="41" spans="1:24" s="1" customFormat="1" ht="20.25" customHeight="1" x14ac:dyDescent="0.2">
      <c r="A41" s="56" t="s">
        <v>44</v>
      </c>
      <c r="B41" s="122">
        <v>18085</v>
      </c>
      <c r="C41" s="49">
        <v>404.67080895769976</v>
      </c>
      <c r="D41" s="170" t="s">
        <v>0</v>
      </c>
      <c r="L41" s="105"/>
      <c r="M41" s="142"/>
      <c r="N41" s="142"/>
      <c r="O41" s="142"/>
      <c r="P41" s="142"/>
      <c r="Q41" s="142"/>
      <c r="R41" s="142"/>
      <c r="S41" s="142"/>
      <c r="T41" s="142"/>
      <c r="U41" s="142"/>
      <c r="V41" s="142"/>
      <c r="W41" s="142"/>
      <c r="X41" s="142"/>
    </row>
    <row r="42" spans="1:24" s="1" customFormat="1" ht="27.75" customHeight="1" x14ac:dyDescent="0.2">
      <c r="A42" s="194" t="s">
        <v>72</v>
      </c>
      <c r="B42" s="194"/>
      <c r="C42" s="194"/>
      <c r="D42" s="194"/>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87" t="s">
        <v>221</v>
      </c>
      <c r="B45" s="188"/>
      <c r="C45" s="198">
        <v>1664188</v>
      </c>
      <c r="D45" s="198"/>
      <c r="L45" s="140"/>
      <c r="M45" s="144"/>
      <c r="N45" s="144"/>
      <c r="O45" s="144"/>
      <c r="P45" s="144"/>
      <c r="Q45" s="144"/>
      <c r="R45" s="144"/>
      <c r="S45" s="144"/>
      <c r="T45" s="144"/>
      <c r="U45" s="144"/>
      <c r="V45" s="144"/>
      <c r="W45" s="144"/>
      <c r="X45" s="144"/>
    </row>
    <row r="46" spans="1:24" s="57" customFormat="1" ht="20.25" customHeight="1" x14ac:dyDescent="0.25">
      <c r="A46" s="195" t="s">
        <v>222</v>
      </c>
      <c r="B46" s="196"/>
      <c r="C46" s="198">
        <v>1226667</v>
      </c>
      <c r="D46" s="198"/>
      <c r="L46" s="140"/>
      <c r="M46" s="144"/>
      <c r="N46" s="144"/>
      <c r="O46" s="144"/>
      <c r="P46" s="144"/>
      <c r="Q46" s="144"/>
      <c r="R46" s="144"/>
      <c r="S46" s="144"/>
      <c r="T46" s="144"/>
      <c r="U46" s="144"/>
      <c r="V46" s="144"/>
      <c r="W46" s="144"/>
      <c r="X46" s="144"/>
    </row>
    <row r="47" spans="1:24" s="57" customFormat="1" ht="20.25" customHeight="1" x14ac:dyDescent="0.25">
      <c r="A47" s="187" t="s">
        <v>45</v>
      </c>
      <c r="B47" s="188"/>
      <c r="C47" s="197" t="s">
        <v>223</v>
      </c>
      <c r="D47" s="197"/>
      <c r="L47" s="140"/>
      <c r="M47" s="144"/>
      <c r="N47" s="144"/>
      <c r="O47" s="144"/>
      <c r="P47" s="144"/>
      <c r="Q47" s="144"/>
      <c r="R47" s="144"/>
      <c r="S47" s="144"/>
      <c r="T47" s="144"/>
      <c r="U47" s="144"/>
      <c r="V47" s="144"/>
      <c r="W47" s="144"/>
      <c r="X47" s="144"/>
    </row>
    <row r="48" spans="1:24" s="57" customFormat="1" ht="27" customHeight="1" x14ac:dyDescent="0.25">
      <c r="A48" s="191" t="s">
        <v>135</v>
      </c>
      <c r="B48" s="192"/>
      <c r="C48" s="212">
        <v>1122</v>
      </c>
      <c r="D48" s="212"/>
      <c r="L48" s="140"/>
      <c r="M48" s="163"/>
      <c r="N48" s="144"/>
      <c r="O48" s="144"/>
      <c r="P48" s="144"/>
      <c r="Q48" s="144"/>
      <c r="R48" s="144"/>
      <c r="S48" s="144"/>
      <c r="T48" s="144"/>
      <c r="U48" s="144"/>
      <c r="V48" s="144"/>
      <c r="W48" s="144"/>
      <c r="X48" s="144"/>
    </row>
    <row r="49" spans="1:24" s="57" customFormat="1" ht="20.25" customHeight="1" x14ac:dyDescent="0.25">
      <c r="A49" s="187" t="s">
        <v>122</v>
      </c>
      <c r="B49" s="188"/>
      <c r="C49" s="186">
        <v>10.86</v>
      </c>
      <c r="D49" s="186"/>
      <c r="L49" s="140"/>
      <c r="M49" s="144"/>
      <c r="N49" s="144"/>
      <c r="O49" s="144"/>
      <c r="P49" s="144"/>
      <c r="Q49" s="144"/>
      <c r="R49" s="144"/>
      <c r="S49" s="144"/>
      <c r="T49" s="144"/>
      <c r="U49" s="144"/>
      <c r="V49" s="144"/>
      <c r="W49" s="144"/>
      <c r="X49" s="144"/>
    </row>
    <row r="50" spans="1:24" s="57" customFormat="1" ht="20.25" customHeight="1" x14ac:dyDescent="0.25">
      <c r="A50" s="189" t="s">
        <v>123</v>
      </c>
      <c r="B50" s="190"/>
      <c r="C50" s="186">
        <v>11.19</v>
      </c>
      <c r="D50" s="186"/>
      <c r="L50" s="140"/>
      <c r="M50" s="144"/>
      <c r="N50" s="144"/>
      <c r="O50" s="144"/>
      <c r="P50" s="144"/>
      <c r="Q50" s="144"/>
      <c r="R50" s="144"/>
      <c r="S50" s="144"/>
      <c r="T50" s="144"/>
      <c r="U50" s="144"/>
      <c r="V50" s="144"/>
      <c r="W50" s="144"/>
      <c r="X50" s="144"/>
    </row>
    <row r="51" spans="1:24" s="57" customFormat="1" ht="20.25" customHeight="1" x14ac:dyDescent="0.25">
      <c r="A51" s="187" t="s">
        <v>112</v>
      </c>
      <c r="B51" s="188"/>
      <c r="C51" s="186">
        <v>6.56</v>
      </c>
      <c r="D51" s="186"/>
      <c r="L51" s="140"/>
      <c r="M51" s="144"/>
      <c r="N51" s="144"/>
      <c r="O51" s="144"/>
      <c r="P51" s="144"/>
      <c r="Q51" s="144"/>
      <c r="R51" s="144"/>
      <c r="S51" s="144"/>
      <c r="T51" s="144"/>
      <c r="U51" s="144"/>
      <c r="V51" s="144"/>
      <c r="W51" s="144"/>
      <c r="X51" s="144"/>
    </row>
    <row r="52" spans="1:24" s="1" customFormat="1" ht="12.75" x14ac:dyDescent="0.2">
      <c r="L52" s="105"/>
      <c r="M52" s="142"/>
      <c r="N52" s="142"/>
      <c r="O52" s="142"/>
      <c r="P52" s="142"/>
      <c r="Q52" s="142"/>
      <c r="R52" s="142"/>
      <c r="S52" s="142"/>
      <c r="T52" s="142"/>
      <c r="U52" s="142"/>
      <c r="V52" s="142"/>
      <c r="W52" s="142"/>
      <c r="X52" s="142"/>
    </row>
  </sheetData>
  <mergeCells count="38">
    <mergeCell ref="A37:D37"/>
    <mergeCell ref="A42:D42"/>
    <mergeCell ref="A47:B47"/>
    <mergeCell ref="A46:B46"/>
    <mergeCell ref="A45:B45"/>
    <mergeCell ref="C47:D47"/>
    <mergeCell ref="C46:D46"/>
    <mergeCell ref="C45:D45"/>
    <mergeCell ref="C51:D51"/>
    <mergeCell ref="C50:D50"/>
    <mergeCell ref="C49:D49"/>
    <mergeCell ref="C48:D48"/>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rowBreaks count="1" manualBreakCount="1">
    <brk id="33" max="10" man="1"/>
  </rowBreaks>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200" t="s">
        <v>55</v>
      </c>
      <c r="B1" s="200"/>
      <c r="C1" s="200"/>
      <c r="D1" s="200"/>
      <c r="E1" s="200"/>
      <c r="F1" s="200"/>
      <c r="G1" s="200"/>
      <c r="H1" s="200"/>
      <c r="I1" s="200"/>
      <c r="J1" s="200"/>
      <c r="K1" s="200"/>
      <c r="L1" s="200"/>
      <c r="M1" s="200"/>
    </row>
    <row r="2" spans="1:16" ht="11.25" customHeight="1" x14ac:dyDescent="0.25">
      <c r="A2" s="58"/>
      <c r="B2" s="58"/>
      <c r="C2" s="58"/>
      <c r="D2" s="18"/>
      <c r="E2" s="58"/>
      <c r="F2" s="58"/>
      <c r="G2" s="18"/>
      <c r="H2" s="58"/>
      <c r="I2" s="206" t="s">
        <v>277</v>
      </c>
      <c r="J2" s="206"/>
      <c r="K2" s="206"/>
      <c r="L2" s="206"/>
      <c r="M2" s="206"/>
    </row>
    <row r="3" spans="1:16" ht="30.75" customHeight="1" x14ac:dyDescent="0.25">
      <c r="A3" s="201" t="s">
        <v>117</v>
      </c>
      <c r="B3" s="203" t="s">
        <v>47</v>
      </c>
      <c r="C3" s="204"/>
      <c r="D3" s="205"/>
      <c r="E3" s="203" t="s">
        <v>48</v>
      </c>
      <c r="F3" s="204"/>
      <c r="G3" s="205"/>
      <c r="H3" s="203" t="s">
        <v>49</v>
      </c>
      <c r="I3" s="204"/>
      <c r="J3" s="205"/>
      <c r="K3" s="203" t="s">
        <v>50</v>
      </c>
      <c r="L3" s="204"/>
      <c r="M3" s="205"/>
    </row>
    <row r="4" spans="1:16" ht="35.25" customHeight="1" x14ac:dyDescent="0.25">
      <c r="A4" s="202"/>
      <c r="B4" s="13" t="s">
        <v>51</v>
      </c>
      <c r="C4" s="14" t="s">
        <v>116</v>
      </c>
      <c r="D4" s="15" t="s">
        <v>53</v>
      </c>
      <c r="E4" s="13" t="s">
        <v>54</v>
      </c>
      <c r="F4" s="14" t="s">
        <v>116</v>
      </c>
      <c r="G4" s="15" t="s">
        <v>53</v>
      </c>
      <c r="H4" s="13" t="s">
        <v>54</v>
      </c>
      <c r="I4" s="14" t="s">
        <v>116</v>
      </c>
      <c r="J4" s="15" t="s">
        <v>53</v>
      </c>
      <c r="K4" s="13" t="s">
        <v>54</v>
      </c>
      <c r="L4" s="14" t="s">
        <v>116</v>
      </c>
      <c r="M4" s="15" t="s">
        <v>53</v>
      </c>
    </row>
    <row r="5" spans="1:16" ht="12.75" customHeight="1" x14ac:dyDescent="0.25">
      <c r="A5" s="59" t="s">
        <v>107</v>
      </c>
      <c r="B5" s="60">
        <v>2522</v>
      </c>
      <c r="C5" s="61">
        <v>47.65</v>
      </c>
      <c r="D5" s="62" t="s">
        <v>224</v>
      </c>
      <c r="E5" s="60">
        <v>873</v>
      </c>
      <c r="F5" s="61">
        <v>44.8</v>
      </c>
      <c r="G5" s="62" t="s">
        <v>225</v>
      </c>
      <c r="H5" s="60">
        <v>1229</v>
      </c>
      <c r="I5" s="61">
        <v>49.99</v>
      </c>
      <c r="J5" s="62" t="s">
        <v>226</v>
      </c>
      <c r="K5" s="60">
        <v>420</v>
      </c>
      <c r="L5" s="63">
        <v>46.71</v>
      </c>
      <c r="M5" s="62" t="s">
        <v>227</v>
      </c>
    </row>
    <row r="6" spans="1:16" ht="12.75" customHeight="1" x14ac:dyDescent="0.25">
      <c r="A6" s="59" t="s">
        <v>95</v>
      </c>
      <c r="B6" s="60">
        <v>11187</v>
      </c>
      <c r="C6" s="61">
        <v>117.45</v>
      </c>
      <c r="D6" s="62" t="s">
        <v>228</v>
      </c>
      <c r="E6" s="60">
        <v>4749</v>
      </c>
      <c r="F6" s="61">
        <v>118.51</v>
      </c>
      <c r="G6" s="62" t="s">
        <v>229</v>
      </c>
      <c r="H6" s="60">
        <v>2246</v>
      </c>
      <c r="I6" s="61">
        <v>111.69</v>
      </c>
      <c r="J6" s="62" t="s">
        <v>230</v>
      </c>
      <c r="K6" s="60">
        <v>4192</v>
      </c>
      <c r="L6" s="63">
        <v>119.35</v>
      </c>
      <c r="M6" s="62" t="s">
        <v>231</v>
      </c>
    </row>
    <row r="7" spans="1:16" ht="12.75" customHeight="1" x14ac:dyDescent="0.25">
      <c r="A7" s="59" t="s">
        <v>96</v>
      </c>
      <c r="B7" s="60">
        <v>47322</v>
      </c>
      <c r="C7" s="61">
        <v>176.14</v>
      </c>
      <c r="D7" s="62" t="s">
        <v>232</v>
      </c>
      <c r="E7" s="60">
        <v>24529</v>
      </c>
      <c r="F7" s="61">
        <v>176.08</v>
      </c>
      <c r="G7" s="62" t="s">
        <v>148</v>
      </c>
      <c r="H7" s="60">
        <v>6010</v>
      </c>
      <c r="I7" s="61">
        <v>173.97</v>
      </c>
      <c r="J7" s="62" t="s">
        <v>233</v>
      </c>
      <c r="K7" s="60">
        <v>16783</v>
      </c>
      <c r="L7" s="63">
        <v>177.01</v>
      </c>
      <c r="M7" s="62" t="s">
        <v>234</v>
      </c>
    </row>
    <row r="8" spans="1:16" ht="12.75" customHeight="1" x14ac:dyDescent="0.25">
      <c r="A8" s="59" t="s">
        <v>97</v>
      </c>
      <c r="B8" s="60">
        <v>90868</v>
      </c>
      <c r="C8" s="61">
        <v>238.23</v>
      </c>
      <c r="D8" s="62" t="s">
        <v>235</v>
      </c>
      <c r="E8" s="60">
        <v>53051</v>
      </c>
      <c r="F8" s="61">
        <v>238.72</v>
      </c>
      <c r="G8" s="62" t="s">
        <v>138</v>
      </c>
      <c r="H8" s="60">
        <v>15747</v>
      </c>
      <c r="I8" s="61">
        <v>240.73</v>
      </c>
      <c r="J8" s="62" t="s">
        <v>236</v>
      </c>
      <c r="K8" s="60">
        <v>22070</v>
      </c>
      <c r="L8" s="63">
        <v>235.27</v>
      </c>
      <c r="M8" s="62" t="s">
        <v>237</v>
      </c>
    </row>
    <row r="9" spans="1:16" ht="12.75" customHeight="1" x14ac:dyDescent="0.25">
      <c r="A9" s="59" t="s">
        <v>98</v>
      </c>
      <c r="B9" s="60">
        <v>127467</v>
      </c>
      <c r="C9" s="61">
        <v>306.73</v>
      </c>
      <c r="D9" s="62" t="s">
        <v>238</v>
      </c>
      <c r="E9" s="60">
        <v>81343</v>
      </c>
      <c r="F9" s="61">
        <v>307.83</v>
      </c>
      <c r="G9" s="62" t="s">
        <v>239</v>
      </c>
      <c r="H9" s="60">
        <v>23080</v>
      </c>
      <c r="I9" s="61">
        <v>304.63</v>
      </c>
      <c r="J9" s="62" t="s">
        <v>240</v>
      </c>
      <c r="K9" s="60">
        <v>23044</v>
      </c>
      <c r="L9" s="63">
        <v>304.95999999999998</v>
      </c>
      <c r="M9" s="62" t="s">
        <v>241</v>
      </c>
    </row>
    <row r="10" spans="1:16" ht="12.75" customHeight="1" x14ac:dyDescent="0.25">
      <c r="A10" s="59" t="s">
        <v>99</v>
      </c>
      <c r="B10" s="60">
        <v>144030</v>
      </c>
      <c r="C10" s="61">
        <v>367.76</v>
      </c>
      <c r="D10" s="62" t="s">
        <v>242</v>
      </c>
      <c r="E10" s="60">
        <v>94382</v>
      </c>
      <c r="F10" s="61">
        <v>367.62</v>
      </c>
      <c r="G10" s="62" t="s">
        <v>243</v>
      </c>
      <c r="H10" s="60">
        <v>17268</v>
      </c>
      <c r="I10" s="61">
        <v>366.67</v>
      </c>
      <c r="J10" s="62" t="s">
        <v>244</v>
      </c>
      <c r="K10" s="60">
        <v>32380</v>
      </c>
      <c r="L10" s="63">
        <v>368.73</v>
      </c>
      <c r="M10" s="62" t="s">
        <v>245</v>
      </c>
    </row>
    <row r="11" spans="1:16" ht="12.75" customHeight="1" x14ac:dyDescent="0.25">
      <c r="A11" s="59" t="s">
        <v>100</v>
      </c>
      <c r="B11" s="60">
        <v>139718</v>
      </c>
      <c r="C11" s="61">
        <v>437.94</v>
      </c>
      <c r="D11" s="62" t="s">
        <v>246</v>
      </c>
      <c r="E11" s="60">
        <v>104301</v>
      </c>
      <c r="F11" s="61">
        <v>438.54</v>
      </c>
      <c r="G11" s="62" t="s">
        <v>247</v>
      </c>
      <c r="H11" s="60">
        <v>12191</v>
      </c>
      <c r="I11" s="61">
        <v>438.96</v>
      </c>
      <c r="J11" s="62" t="s">
        <v>248</v>
      </c>
      <c r="K11" s="60">
        <v>23226</v>
      </c>
      <c r="L11" s="63">
        <v>434.68</v>
      </c>
      <c r="M11" s="62" t="s">
        <v>249</v>
      </c>
    </row>
    <row r="12" spans="1:16" ht="12.75" customHeight="1" x14ac:dyDescent="0.25">
      <c r="A12" s="59" t="s">
        <v>101</v>
      </c>
      <c r="B12" s="60">
        <v>108476</v>
      </c>
      <c r="C12" s="61">
        <v>502.57</v>
      </c>
      <c r="D12" s="62" t="s">
        <v>250</v>
      </c>
      <c r="E12" s="60">
        <v>86073</v>
      </c>
      <c r="F12" s="61">
        <v>502.77</v>
      </c>
      <c r="G12" s="62" t="s">
        <v>251</v>
      </c>
      <c r="H12" s="60">
        <v>6816</v>
      </c>
      <c r="I12" s="61">
        <v>497.18</v>
      </c>
      <c r="J12" s="62" t="s">
        <v>252</v>
      </c>
      <c r="K12" s="60">
        <v>15587</v>
      </c>
      <c r="L12" s="63">
        <v>503.82</v>
      </c>
      <c r="M12" s="62" t="s">
        <v>253</v>
      </c>
    </row>
    <row r="13" spans="1:16" ht="12.75" customHeight="1" x14ac:dyDescent="0.25">
      <c r="A13" s="59" t="s">
        <v>102</v>
      </c>
      <c r="B13" s="60">
        <v>73601</v>
      </c>
      <c r="C13" s="61">
        <v>568.61</v>
      </c>
      <c r="D13" s="62" t="s">
        <v>254</v>
      </c>
      <c r="E13" s="60">
        <v>61988</v>
      </c>
      <c r="F13" s="61">
        <v>568.74</v>
      </c>
      <c r="G13" s="62" t="s">
        <v>255</v>
      </c>
      <c r="H13" s="60">
        <v>2706</v>
      </c>
      <c r="I13" s="61">
        <v>566.65</v>
      </c>
      <c r="J13" s="62" t="s">
        <v>256</v>
      </c>
      <c r="K13" s="60">
        <v>8907</v>
      </c>
      <c r="L13" s="63">
        <v>568.33000000000004</v>
      </c>
      <c r="M13" s="62" t="s">
        <v>257</v>
      </c>
    </row>
    <row r="14" spans="1:16" ht="12.75" customHeight="1" x14ac:dyDescent="0.25">
      <c r="A14" s="59" t="s">
        <v>103</v>
      </c>
      <c r="B14" s="60">
        <v>62987</v>
      </c>
      <c r="C14" s="61">
        <v>633.28</v>
      </c>
      <c r="D14" s="62" t="s">
        <v>258</v>
      </c>
      <c r="E14" s="60">
        <v>54539</v>
      </c>
      <c r="F14" s="61">
        <v>633.45000000000005</v>
      </c>
      <c r="G14" s="62" t="s">
        <v>259</v>
      </c>
      <c r="H14" s="60">
        <v>1523</v>
      </c>
      <c r="I14" s="61">
        <v>631.55999999999995</v>
      </c>
      <c r="J14" s="62" t="s">
        <v>260</v>
      </c>
      <c r="K14" s="60">
        <v>6925</v>
      </c>
      <c r="L14" s="63">
        <v>632.32000000000005</v>
      </c>
      <c r="M14" s="62" t="s">
        <v>261</v>
      </c>
      <c r="P14" s="145" t="s">
        <v>18</v>
      </c>
    </row>
    <row r="15" spans="1:16" ht="12.75" customHeight="1" x14ac:dyDescent="0.25">
      <c r="A15" s="59" t="s">
        <v>104</v>
      </c>
      <c r="B15" s="60">
        <v>71333</v>
      </c>
      <c r="C15" s="61">
        <v>726.72</v>
      </c>
      <c r="D15" s="62" t="s">
        <v>262</v>
      </c>
      <c r="E15" s="60">
        <v>63404</v>
      </c>
      <c r="F15" s="61">
        <v>727.05</v>
      </c>
      <c r="G15" s="62" t="s">
        <v>263</v>
      </c>
      <c r="H15" s="60">
        <v>1029</v>
      </c>
      <c r="I15" s="61">
        <v>723.3</v>
      </c>
      <c r="J15" s="62" t="s">
        <v>264</v>
      </c>
      <c r="K15" s="60">
        <v>6900</v>
      </c>
      <c r="L15" s="63">
        <v>724.19</v>
      </c>
      <c r="M15" s="62" t="s">
        <v>265</v>
      </c>
      <c r="P15" s="145">
        <f>B19-'stranica 4'!B19-'stranica 5'!B19</f>
        <v>0</v>
      </c>
    </row>
    <row r="16" spans="1:16" ht="12.75" customHeight="1" x14ac:dyDescent="0.25">
      <c r="A16" s="59" t="s">
        <v>105</v>
      </c>
      <c r="B16" s="60">
        <v>33626</v>
      </c>
      <c r="C16" s="61">
        <v>854.61</v>
      </c>
      <c r="D16" s="62" t="s">
        <v>266</v>
      </c>
      <c r="E16" s="60">
        <v>29949</v>
      </c>
      <c r="F16" s="61">
        <v>854.03</v>
      </c>
      <c r="G16" s="62" t="s">
        <v>267</v>
      </c>
      <c r="H16" s="60">
        <v>385</v>
      </c>
      <c r="I16" s="61">
        <v>855.1</v>
      </c>
      <c r="J16" s="62" t="s">
        <v>268</v>
      </c>
      <c r="K16" s="60">
        <v>3292</v>
      </c>
      <c r="L16" s="63">
        <v>859.8</v>
      </c>
      <c r="M16" s="62" t="s">
        <v>269</v>
      </c>
    </row>
    <row r="17" spans="1:13" ht="12.75" customHeight="1" x14ac:dyDescent="0.25">
      <c r="A17" s="59" t="s">
        <v>106</v>
      </c>
      <c r="B17" s="60">
        <v>15992</v>
      </c>
      <c r="C17" s="61">
        <v>992.52</v>
      </c>
      <c r="D17" s="62" t="s">
        <v>270</v>
      </c>
      <c r="E17" s="60">
        <v>13812</v>
      </c>
      <c r="F17" s="61">
        <v>991.74</v>
      </c>
      <c r="G17" s="62" t="s">
        <v>271</v>
      </c>
      <c r="H17" s="60">
        <v>190</v>
      </c>
      <c r="I17" s="61">
        <v>987.39</v>
      </c>
      <c r="J17" s="62" t="s">
        <v>272</v>
      </c>
      <c r="K17" s="60">
        <v>1990</v>
      </c>
      <c r="L17" s="63">
        <v>998.39</v>
      </c>
      <c r="M17" s="62" t="s">
        <v>273</v>
      </c>
    </row>
    <row r="18" spans="1:13" ht="12.75" customHeight="1" x14ac:dyDescent="0.25">
      <c r="A18" s="59" t="s">
        <v>108</v>
      </c>
      <c r="B18" s="60">
        <v>18881</v>
      </c>
      <c r="C18" s="61">
        <v>1307.42</v>
      </c>
      <c r="D18" s="62" t="s">
        <v>274</v>
      </c>
      <c r="E18" s="60">
        <v>17628</v>
      </c>
      <c r="F18" s="61">
        <v>1311.4</v>
      </c>
      <c r="G18" s="62" t="s">
        <v>275</v>
      </c>
      <c r="H18" s="60">
        <v>135</v>
      </c>
      <c r="I18" s="61">
        <v>1228</v>
      </c>
      <c r="J18" s="62" t="s">
        <v>136</v>
      </c>
      <c r="K18" s="60">
        <v>1118</v>
      </c>
      <c r="L18" s="63">
        <v>1254.3599999999999</v>
      </c>
      <c r="M18" s="62" t="s">
        <v>276</v>
      </c>
    </row>
    <row r="19" spans="1:13" ht="11.25" customHeight="1" x14ac:dyDescent="0.25">
      <c r="A19" s="64" t="s">
        <v>44</v>
      </c>
      <c r="B19" s="65">
        <v>948010</v>
      </c>
      <c r="C19" s="66">
        <v>466.3</v>
      </c>
      <c r="D19" s="67" t="s">
        <v>181</v>
      </c>
      <c r="E19" s="65">
        <v>690621</v>
      </c>
      <c r="F19" s="66">
        <v>499.02</v>
      </c>
      <c r="G19" s="67" t="s">
        <v>176</v>
      </c>
      <c r="H19" s="65">
        <v>90555</v>
      </c>
      <c r="I19" s="66">
        <v>344.25</v>
      </c>
      <c r="J19" s="67" t="s">
        <v>178</v>
      </c>
      <c r="K19" s="65">
        <v>166834</v>
      </c>
      <c r="L19" s="68">
        <v>397.14</v>
      </c>
      <c r="M19" s="67" t="s">
        <v>180</v>
      </c>
    </row>
    <row r="20" spans="1:13" x14ac:dyDescent="0.25">
      <c r="A20" s="199" t="s">
        <v>73</v>
      </c>
      <c r="B20" s="199"/>
      <c r="C20" s="199"/>
      <c r="D20" s="199"/>
      <c r="E20" s="199"/>
      <c r="F20" s="199"/>
      <c r="G20" s="199"/>
      <c r="H20" s="199"/>
      <c r="I20" s="199"/>
      <c r="J20" s="199"/>
      <c r="K20" s="199"/>
      <c r="L20" s="199"/>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200" t="s">
        <v>56</v>
      </c>
      <c r="B1" s="200"/>
      <c r="C1" s="200"/>
      <c r="D1" s="200"/>
      <c r="E1" s="200"/>
      <c r="F1" s="200"/>
      <c r="G1" s="200"/>
      <c r="H1" s="200"/>
      <c r="I1" s="200"/>
      <c r="J1" s="200"/>
      <c r="K1" s="200"/>
      <c r="L1" s="200"/>
      <c r="M1" s="200"/>
    </row>
    <row r="2" spans="1:13" ht="12" customHeight="1" x14ac:dyDescent="0.25">
      <c r="A2" s="58"/>
      <c r="B2" s="58"/>
      <c r="C2" s="58"/>
      <c r="D2" s="107"/>
      <c r="E2" s="58"/>
      <c r="F2" s="58"/>
      <c r="G2" s="107"/>
      <c r="H2" s="58"/>
      <c r="I2" s="206" t="s">
        <v>277</v>
      </c>
      <c r="J2" s="206"/>
      <c r="K2" s="206"/>
      <c r="L2" s="206"/>
      <c r="M2" s="206"/>
    </row>
    <row r="3" spans="1:13" ht="24" customHeight="1" x14ac:dyDescent="0.25">
      <c r="A3" s="201" t="s">
        <v>117</v>
      </c>
      <c r="B3" s="203" t="s">
        <v>47</v>
      </c>
      <c r="C3" s="204"/>
      <c r="D3" s="205"/>
      <c r="E3" s="203" t="s">
        <v>48</v>
      </c>
      <c r="F3" s="204"/>
      <c r="G3" s="205"/>
      <c r="H3" s="203" t="s">
        <v>49</v>
      </c>
      <c r="I3" s="204"/>
      <c r="J3" s="205"/>
      <c r="K3" s="203" t="s">
        <v>50</v>
      </c>
      <c r="L3" s="204"/>
      <c r="M3" s="205"/>
    </row>
    <row r="4" spans="1:13" ht="36" customHeight="1" x14ac:dyDescent="0.25">
      <c r="A4" s="202"/>
      <c r="B4" s="13" t="s">
        <v>51</v>
      </c>
      <c r="C4" s="14" t="s">
        <v>116</v>
      </c>
      <c r="D4" s="15" t="s">
        <v>53</v>
      </c>
      <c r="E4" s="13" t="s">
        <v>51</v>
      </c>
      <c r="F4" s="14" t="s">
        <v>116</v>
      </c>
      <c r="G4" s="15" t="s">
        <v>53</v>
      </c>
      <c r="H4" s="13" t="s">
        <v>52</v>
      </c>
      <c r="I4" s="14" t="s">
        <v>116</v>
      </c>
      <c r="J4" s="15" t="s">
        <v>53</v>
      </c>
      <c r="K4" s="13" t="s">
        <v>51</v>
      </c>
      <c r="L4" s="14" t="s">
        <v>116</v>
      </c>
      <c r="M4" s="15" t="s">
        <v>53</v>
      </c>
    </row>
    <row r="5" spans="1:13" ht="12.75" customHeight="1" x14ac:dyDescent="0.25">
      <c r="A5" s="59" t="s">
        <v>107</v>
      </c>
      <c r="B5" s="60">
        <v>46</v>
      </c>
      <c r="C5" s="61">
        <v>49.36</v>
      </c>
      <c r="D5" s="62" t="s">
        <v>278</v>
      </c>
      <c r="E5" s="60">
        <v>24</v>
      </c>
      <c r="F5" s="61">
        <v>44.36</v>
      </c>
      <c r="G5" s="62" t="s">
        <v>137</v>
      </c>
      <c r="H5" s="60">
        <v>1</v>
      </c>
      <c r="I5" s="61">
        <v>60.05</v>
      </c>
      <c r="J5" s="62" t="s">
        <v>92</v>
      </c>
      <c r="K5" s="60">
        <v>21</v>
      </c>
      <c r="L5" s="63">
        <v>54.55</v>
      </c>
      <c r="M5" s="62" t="s">
        <v>279</v>
      </c>
    </row>
    <row r="6" spans="1:13" ht="12.75" customHeight="1" x14ac:dyDescent="0.25">
      <c r="A6" s="59" t="s">
        <v>95</v>
      </c>
      <c r="B6" s="60">
        <v>4842</v>
      </c>
      <c r="C6" s="61">
        <v>119.56</v>
      </c>
      <c r="D6" s="62" t="s">
        <v>280</v>
      </c>
      <c r="E6" s="60">
        <v>3449</v>
      </c>
      <c r="F6" s="61">
        <v>118.62</v>
      </c>
      <c r="G6" s="62" t="s">
        <v>281</v>
      </c>
      <c r="H6" s="60">
        <v>95</v>
      </c>
      <c r="I6" s="61">
        <v>119.42</v>
      </c>
      <c r="J6" s="62" t="s">
        <v>282</v>
      </c>
      <c r="K6" s="60">
        <v>1298</v>
      </c>
      <c r="L6" s="63">
        <v>122.06</v>
      </c>
      <c r="M6" s="62" t="s">
        <v>283</v>
      </c>
    </row>
    <row r="7" spans="1:13" ht="12.75" customHeight="1" x14ac:dyDescent="0.25">
      <c r="A7" s="59" t="s">
        <v>96</v>
      </c>
      <c r="B7" s="60">
        <v>4109</v>
      </c>
      <c r="C7" s="61">
        <v>170.15</v>
      </c>
      <c r="D7" s="62" t="s">
        <v>284</v>
      </c>
      <c r="E7" s="60">
        <v>2378</v>
      </c>
      <c r="F7" s="61">
        <v>167.57</v>
      </c>
      <c r="G7" s="62" t="s">
        <v>285</v>
      </c>
      <c r="H7" s="60">
        <v>125</v>
      </c>
      <c r="I7" s="61">
        <v>173.17</v>
      </c>
      <c r="J7" s="62" t="s">
        <v>286</v>
      </c>
      <c r="K7" s="60">
        <v>1606</v>
      </c>
      <c r="L7" s="63">
        <v>173.72</v>
      </c>
      <c r="M7" s="62" t="s">
        <v>287</v>
      </c>
    </row>
    <row r="8" spans="1:13" ht="12.75" customHeight="1" x14ac:dyDescent="0.25">
      <c r="A8" s="59" t="s">
        <v>97</v>
      </c>
      <c r="B8" s="60">
        <v>6751</v>
      </c>
      <c r="C8" s="61">
        <v>237.68</v>
      </c>
      <c r="D8" s="62" t="s">
        <v>288</v>
      </c>
      <c r="E8" s="60">
        <v>3628</v>
      </c>
      <c r="F8" s="61">
        <v>239.01</v>
      </c>
      <c r="G8" s="62" t="s">
        <v>289</v>
      </c>
      <c r="H8" s="60">
        <v>315</v>
      </c>
      <c r="I8" s="61">
        <v>236.97</v>
      </c>
      <c r="J8" s="62" t="s">
        <v>290</v>
      </c>
      <c r="K8" s="60">
        <v>2808</v>
      </c>
      <c r="L8" s="63">
        <v>236.04</v>
      </c>
      <c r="M8" s="62" t="s">
        <v>291</v>
      </c>
    </row>
    <row r="9" spans="1:13" ht="12.75" customHeight="1" x14ac:dyDescent="0.25">
      <c r="A9" s="59" t="s">
        <v>98</v>
      </c>
      <c r="B9" s="60">
        <v>12129</v>
      </c>
      <c r="C9" s="61">
        <v>309.33</v>
      </c>
      <c r="D9" s="62" t="s">
        <v>292</v>
      </c>
      <c r="E9" s="60">
        <v>7781</v>
      </c>
      <c r="F9" s="61">
        <v>309.51</v>
      </c>
      <c r="G9" s="62" t="s">
        <v>293</v>
      </c>
      <c r="H9" s="60">
        <v>580</v>
      </c>
      <c r="I9" s="61">
        <v>309.07</v>
      </c>
      <c r="J9" s="62" t="s">
        <v>294</v>
      </c>
      <c r="K9" s="60">
        <v>3768</v>
      </c>
      <c r="L9" s="63">
        <v>308.99</v>
      </c>
      <c r="M9" s="62" t="s">
        <v>295</v>
      </c>
    </row>
    <row r="10" spans="1:13" ht="12.75" customHeight="1" x14ac:dyDescent="0.25">
      <c r="A10" s="59" t="s">
        <v>99</v>
      </c>
      <c r="B10" s="60">
        <v>38336</v>
      </c>
      <c r="C10" s="61">
        <v>362.49</v>
      </c>
      <c r="D10" s="62" t="s">
        <v>296</v>
      </c>
      <c r="E10" s="60">
        <v>25002</v>
      </c>
      <c r="F10" s="61">
        <v>359.4</v>
      </c>
      <c r="G10" s="62" t="s">
        <v>297</v>
      </c>
      <c r="H10" s="60">
        <v>2133</v>
      </c>
      <c r="I10" s="61">
        <v>352.38</v>
      </c>
      <c r="J10" s="62" t="s">
        <v>298</v>
      </c>
      <c r="K10" s="60">
        <v>11201</v>
      </c>
      <c r="L10" s="63">
        <v>371.32</v>
      </c>
      <c r="M10" s="62" t="s">
        <v>299</v>
      </c>
    </row>
    <row r="11" spans="1:13" ht="12.75" customHeight="1" x14ac:dyDescent="0.25">
      <c r="A11" s="59" t="s">
        <v>100</v>
      </c>
      <c r="B11" s="60">
        <v>32399</v>
      </c>
      <c r="C11" s="61">
        <v>441.28</v>
      </c>
      <c r="D11" s="62" t="s">
        <v>300</v>
      </c>
      <c r="E11" s="60">
        <v>25433</v>
      </c>
      <c r="F11" s="61">
        <v>442.09</v>
      </c>
      <c r="G11" s="62" t="s">
        <v>301</v>
      </c>
      <c r="H11" s="60">
        <v>1500</v>
      </c>
      <c r="I11" s="61">
        <v>445.16</v>
      </c>
      <c r="J11" s="62" t="s">
        <v>302</v>
      </c>
      <c r="K11" s="60">
        <v>5466</v>
      </c>
      <c r="L11" s="63">
        <v>436.46</v>
      </c>
      <c r="M11" s="62" t="s">
        <v>303</v>
      </c>
    </row>
    <row r="12" spans="1:13" ht="12.75" customHeight="1" x14ac:dyDescent="0.25">
      <c r="A12" s="59" t="s">
        <v>101</v>
      </c>
      <c r="B12" s="60">
        <v>23693</v>
      </c>
      <c r="C12" s="61">
        <v>504.7</v>
      </c>
      <c r="D12" s="62" t="s">
        <v>304</v>
      </c>
      <c r="E12" s="60">
        <v>19676</v>
      </c>
      <c r="F12" s="61">
        <v>505.07</v>
      </c>
      <c r="G12" s="62" t="s">
        <v>305</v>
      </c>
      <c r="H12" s="60">
        <v>918</v>
      </c>
      <c r="I12" s="61">
        <v>501.04</v>
      </c>
      <c r="J12" s="62" t="s">
        <v>306</v>
      </c>
      <c r="K12" s="60">
        <v>3099</v>
      </c>
      <c r="L12" s="63">
        <v>503.45</v>
      </c>
      <c r="M12" s="62" t="s">
        <v>307</v>
      </c>
    </row>
    <row r="13" spans="1:13" ht="12.75" customHeight="1" x14ac:dyDescent="0.25">
      <c r="A13" s="59" t="s">
        <v>102</v>
      </c>
      <c r="B13" s="60">
        <v>19366</v>
      </c>
      <c r="C13" s="61">
        <v>568.70000000000005</v>
      </c>
      <c r="D13" s="62" t="s">
        <v>308</v>
      </c>
      <c r="E13" s="60">
        <v>17212</v>
      </c>
      <c r="F13" s="61">
        <v>568.77</v>
      </c>
      <c r="G13" s="62" t="s">
        <v>309</v>
      </c>
      <c r="H13" s="60">
        <v>619</v>
      </c>
      <c r="I13" s="61">
        <v>565.72</v>
      </c>
      <c r="J13" s="62" t="s">
        <v>310</v>
      </c>
      <c r="K13" s="60">
        <v>1535</v>
      </c>
      <c r="L13" s="63">
        <v>569.16999999999996</v>
      </c>
      <c r="M13" s="62" t="s">
        <v>311</v>
      </c>
    </row>
    <row r="14" spans="1:13" ht="12.75" customHeight="1" x14ac:dyDescent="0.25">
      <c r="A14" s="59" t="s">
        <v>103</v>
      </c>
      <c r="B14" s="60">
        <v>16475</v>
      </c>
      <c r="C14" s="61">
        <v>633</v>
      </c>
      <c r="D14" s="62" t="s">
        <v>312</v>
      </c>
      <c r="E14" s="60">
        <v>14762</v>
      </c>
      <c r="F14" s="61">
        <v>632.96</v>
      </c>
      <c r="G14" s="62" t="s">
        <v>313</v>
      </c>
      <c r="H14" s="60">
        <v>485</v>
      </c>
      <c r="I14" s="61">
        <v>635.44000000000005</v>
      </c>
      <c r="J14" s="62" t="s">
        <v>314</v>
      </c>
      <c r="K14" s="60">
        <v>1228</v>
      </c>
      <c r="L14" s="63">
        <v>632.41</v>
      </c>
      <c r="M14" s="62" t="s">
        <v>315</v>
      </c>
    </row>
    <row r="15" spans="1:13" ht="12.75" customHeight="1" x14ac:dyDescent="0.25">
      <c r="A15" s="59" t="s">
        <v>104</v>
      </c>
      <c r="B15" s="60">
        <v>17000</v>
      </c>
      <c r="C15" s="61">
        <v>725.11</v>
      </c>
      <c r="D15" s="62" t="s">
        <v>316</v>
      </c>
      <c r="E15" s="60">
        <v>15333</v>
      </c>
      <c r="F15" s="61">
        <v>725.61</v>
      </c>
      <c r="G15" s="62" t="s">
        <v>317</v>
      </c>
      <c r="H15" s="60">
        <v>379</v>
      </c>
      <c r="I15" s="61">
        <v>722.11</v>
      </c>
      <c r="J15" s="62" t="s">
        <v>318</v>
      </c>
      <c r="K15" s="60">
        <v>1288</v>
      </c>
      <c r="L15" s="63">
        <v>719.95</v>
      </c>
      <c r="M15" s="62" t="s">
        <v>319</v>
      </c>
    </row>
    <row r="16" spans="1:13" ht="12.75" customHeight="1" x14ac:dyDescent="0.25">
      <c r="A16" s="59" t="s">
        <v>105</v>
      </c>
      <c r="B16" s="60">
        <v>7557</v>
      </c>
      <c r="C16" s="61">
        <v>853.02</v>
      </c>
      <c r="D16" s="62" t="s">
        <v>320</v>
      </c>
      <c r="E16" s="60">
        <v>6946</v>
      </c>
      <c r="F16" s="61">
        <v>852.58</v>
      </c>
      <c r="G16" s="62" t="s">
        <v>321</v>
      </c>
      <c r="H16" s="60">
        <v>118</v>
      </c>
      <c r="I16" s="61">
        <v>852.74</v>
      </c>
      <c r="J16" s="62" t="s">
        <v>322</v>
      </c>
      <c r="K16" s="60">
        <v>493</v>
      </c>
      <c r="L16" s="63">
        <v>859.24</v>
      </c>
      <c r="M16" s="62" t="s">
        <v>323</v>
      </c>
    </row>
    <row r="17" spans="1:13" ht="12.75" customHeight="1" x14ac:dyDescent="0.25">
      <c r="A17" s="59" t="s">
        <v>106</v>
      </c>
      <c r="B17" s="60">
        <v>3367</v>
      </c>
      <c r="C17" s="61">
        <v>992.31</v>
      </c>
      <c r="D17" s="62" t="s">
        <v>324</v>
      </c>
      <c r="E17" s="60">
        <v>3029</v>
      </c>
      <c r="F17" s="61">
        <v>991.65</v>
      </c>
      <c r="G17" s="62" t="s">
        <v>139</v>
      </c>
      <c r="H17" s="60">
        <v>71</v>
      </c>
      <c r="I17" s="61">
        <v>984.9</v>
      </c>
      <c r="J17" s="62" t="s">
        <v>140</v>
      </c>
      <c r="K17" s="60">
        <v>267</v>
      </c>
      <c r="L17" s="63">
        <v>1001.75</v>
      </c>
      <c r="M17" s="62" t="s">
        <v>325</v>
      </c>
    </row>
    <row r="18" spans="1:13" ht="12.75" customHeight="1" x14ac:dyDescent="0.25">
      <c r="A18" s="59" t="s">
        <v>108</v>
      </c>
      <c r="B18" s="60">
        <v>2792</v>
      </c>
      <c r="C18" s="61">
        <v>1201.82</v>
      </c>
      <c r="D18" s="62" t="s">
        <v>141</v>
      </c>
      <c r="E18" s="60">
        <v>2711</v>
      </c>
      <c r="F18" s="61">
        <v>1201.23</v>
      </c>
      <c r="G18" s="62" t="s">
        <v>142</v>
      </c>
      <c r="H18" s="60">
        <v>55</v>
      </c>
      <c r="I18" s="61">
        <v>1232.29</v>
      </c>
      <c r="J18" s="62" t="s">
        <v>143</v>
      </c>
      <c r="K18" s="60">
        <v>26</v>
      </c>
      <c r="L18" s="63">
        <v>1198.72</v>
      </c>
      <c r="M18" s="62" t="s">
        <v>144</v>
      </c>
    </row>
    <row r="19" spans="1:13" ht="11.25" customHeight="1" x14ac:dyDescent="0.25">
      <c r="A19" s="64" t="s">
        <v>44</v>
      </c>
      <c r="B19" s="65">
        <v>188862</v>
      </c>
      <c r="C19" s="66">
        <v>496.13</v>
      </c>
      <c r="D19" s="67" t="s">
        <v>145</v>
      </c>
      <c r="E19" s="65">
        <v>147364</v>
      </c>
      <c r="F19" s="66">
        <v>520.42999999999995</v>
      </c>
      <c r="G19" s="67" t="s">
        <v>326</v>
      </c>
      <c r="H19" s="65">
        <v>7394</v>
      </c>
      <c r="I19" s="66">
        <v>451.26</v>
      </c>
      <c r="J19" s="67" t="s">
        <v>327</v>
      </c>
      <c r="K19" s="65">
        <v>34104</v>
      </c>
      <c r="L19" s="68">
        <v>400.85</v>
      </c>
      <c r="M19" s="67" t="s">
        <v>328</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86</v>
      </c>
      <c r="B1" s="200"/>
      <c r="C1" s="200"/>
      <c r="D1" s="200"/>
      <c r="E1" s="200"/>
      <c r="F1" s="200"/>
      <c r="G1" s="200"/>
      <c r="H1" s="200"/>
      <c r="I1" s="200"/>
      <c r="J1" s="200"/>
      <c r="K1" s="200"/>
      <c r="L1" s="200"/>
      <c r="M1" s="200"/>
    </row>
    <row r="2" spans="1:13" ht="12" customHeight="1" x14ac:dyDescent="0.25">
      <c r="A2" s="58"/>
      <c r="B2" s="58"/>
      <c r="C2" s="58"/>
      <c r="E2" s="107"/>
      <c r="F2" s="58"/>
      <c r="G2" s="107"/>
      <c r="H2" s="58"/>
      <c r="I2" s="206" t="str">
        <f>'stranica 3'!$I$2:$L$2</f>
        <v>situation: May 2023 (payment in June 2023)</v>
      </c>
      <c r="J2" s="206"/>
      <c r="K2" s="206"/>
      <c r="L2" s="206"/>
      <c r="M2" s="206"/>
    </row>
    <row r="3" spans="1:13" ht="24" customHeight="1" x14ac:dyDescent="0.25">
      <c r="A3" s="201" t="s">
        <v>117</v>
      </c>
      <c r="B3" s="203" t="s">
        <v>47</v>
      </c>
      <c r="C3" s="204"/>
      <c r="D3" s="205"/>
      <c r="E3" s="203" t="s">
        <v>48</v>
      </c>
      <c r="F3" s="204"/>
      <c r="G3" s="205"/>
      <c r="H3" s="203" t="s">
        <v>49</v>
      </c>
      <c r="I3" s="204"/>
      <c r="J3" s="205"/>
      <c r="K3" s="203" t="s">
        <v>50</v>
      </c>
      <c r="L3" s="204"/>
      <c r="M3" s="205"/>
    </row>
    <row r="4" spans="1:13" ht="33" customHeight="1" x14ac:dyDescent="0.25">
      <c r="A4" s="202"/>
      <c r="B4" s="13" t="s">
        <v>51</v>
      </c>
      <c r="C4" s="14" t="s">
        <v>116</v>
      </c>
      <c r="D4" s="15" t="s">
        <v>53</v>
      </c>
      <c r="E4" s="13" t="s">
        <v>51</v>
      </c>
      <c r="F4" s="14" t="s">
        <v>116</v>
      </c>
      <c r="G4" s="15" t="s">
        <v>53</v>
      </c>
      <c r="H4" s="13" t="s">
        <v>52</v>
      </c>
      <c r="I4" s="14" t="s">
        <v>116</v>
      </c>
      <c r="J4" s="15" t="s">
        <v>53</v>
      </c>
      <c r="K4" s="13" t="s">
        <v>51</v>
      </c>
      <c r="L4" s="14" t="s">
        <v>116</v>
      </c>
      <c r="M4" s="15" t="s">
        <v>53</v>
      </c>
    </row>
    <row r="5" spans="1:13" ht="12.75" customHeight="1" x14ac:dyDescent="0.25">
      <c r="A5" s="59" t="s">
        <v>107</v>
      </c>
      <c r="B5" s="60">
        <v>2476</v>
      </c>
      <c r="C5" s="61">
        <v>47.62</v>
      </c>
      <c r="D5" s="62" t="s">
        <v>329</v>
      </c>
      <c r="E5" s="60">
        <v>849</v>
      </c>
      <c r="F5" s="61">
        <v>44.81</v>
      </c>
      <c r="G5" s="62" t="s">
        <v>330</v>
      </c>
      <c r="H5" s="60">
        <v>1228</v>
      </c>
      <c r="I5" s="61">
        <v>49.98</v>
      </c>
      <c r="J5" s="62" t="s">
        <v>331</v>
      </c>
      <c r="K5" s="60">
        <v>399</v>
      </c>
      <c r="L5" s="63">
        <v>46.29</v>
      </c>
      <c r="M5" s="62" t="s">
        <v>332</v>
      </c>
    </row>
    <row r="6" spans="1:13" ht="12.75" customHeight="1" x14ac:dyDescent="0.25">
      <c r="A6" s="59" t="s">
        <v>95</v>
      </c>
      <c r="B6" s="60">
        <v>6345</v>
      </c>
      <c r="C6" s="61">
        <v>115.85</v>
      </c>
      <c r="D6" s="62" t="s">
        <v>333</v>
      </c>
      <c r="E6" s="60">
        <v>1300</v>
      </c>
      <c r="F6" s="61">
        <v>118.23</v>
      </c>
      <c r="G6" s="62" t="s">
        <v>334</v>
      </c>
      <c r="H6" s="60">
        <v>2151</v>
      </c>
      <c r="I6" s="61">
        <v>111.35</v>
      </c>
      <c r="J6" s="62" t="s">
        <v>335</v>
      </c>
      <c r="K6" s="60">
        <v>2894</v>
      </c>
      <c r="L6" s="63">
        <v>118.13</v>
      </c>
      <c r="M6" s="62" t="s">
        <v>336</v>
      </c>
    </row>
    <row r="7" spans="1:13" ht="12.75" customHeight="1" x14ac:dyDescent="0.25">
      <c r="A7" s="59" t="s">
        <v>96</v>
      </c>
      <c r="B7" s="60">
        <v>43213</v>
      </c>
      <c r="C7" s="61">
        <v>176.71</v>
      </c>
      <c r="D7" s="62" t="s">
        <v>337</v>
      </c>
      <c r="E7" s="60">
        <v>22151</v>
      </c>
      <c r="F7" s="61">
        <v>177</v>
      </c>
      <c r="G7" s="62" t="s">
        <v>146</v>
      </c>
      <c r="H7" s="60">
        <v>5885</v>
      </c>
      <c r="I7" s="61">
        <v>173.99</v>
      </c>
      <c r="J7" s="62" t="s">
        <v>338</v>
      </c>
      <c r="K7" s="60">
        <v>15177</v>
      </c>
      <c r="L7" s="63">
        <v>177.36</v>
      </c>
      <c r="M7" s="62" t="s">
        <v>339</v>
      </c>
    </row>
    <row r="8" spans="1:13" ht="12.75" customHeight="1" x14ac:dyDescent="0.25">
      <c r="A8" s="59" t="s">
        <v>97</v>
      </c>
      <c r="B8" s="60">
        <v>84117</v>
      </c>
      <c r="C8" s="61">
        <v>238.28</v>
      </c>
      <c r="D8" s="62" t="s">
        <v>340</v>
      </c>
      <c r="E8" s="60">
        <v>49423</v>
      </c>
      <c r="F8" s="61">
        <v>238.7</v>
      </c>
      <c r="G8" s="62" t="s">
        <v>341</v>
      </c>
      <c r="H8" s="60">
        <v>15432</v>
      </c>
      <c r="I8" s="61">
        <v>240.81</v>
      </c>
      <c r="J8" s="62" t="s">
        <v>342</v>
      </c>
      <c r="K8" s="60">
        <v>19262</v>
      </c>
      <c r="L8" s="63">
        <v>235.16</v>
      </c>
      <c r="M8" s="62" t="s">
        <v>343</v>
      </c>
    </row>
    <row r="9" spans="1:13" ht="12.75" customHeight="1" x14ac:dyDescent="0.25">
      <c r="A9" s="59" t="s">
        <v>98</v>
      </c>
      <c r="B9" s="60">
        <v>115338</v>
      </c>
      <c r="C9" s="61">
        <v>306.45999999999998</v>
      </c>
      <c r="D9" s="62" t="s">
        <v>344</v>
      </c>
      <c r="E9" s="60">
        <v>73562</v>
      </c>
      <c r="F9" s="61">
        <v>307.64999999999998</v>
      </c>
      <c r="G9" s="62" t="s">
        <v>345</v>
      </c>
      <c r="H9" s="60">
        <v>22500</v>
      </c>
      <c r="I9" s="61">
        <v>304.51</v>
      </c>
      <c r="J9" s="62" t="s">
        <v>346</v>
      </c>
      <c r="K9" s="60">
        <v>19276</v>
      </c>
      <c r="L9" s="63">
        <v>304.17</v>
      </c>
      <c r="M9" s="62" t="s">
        <v>347</v>
      </c>
    </row>
    <row r="10" spans="1:13" ht="12.75" customHeight="1" x14ac:dyDescent="0.25">
      <c r="A10" s="59" t="s">
        <v>99</v>
      </c>
      <c r="B10" s="60">
        <v>105694</v>
      </c>
      <c r="C10" s="61">
        <v>369.67</v>
      </c>
      <c r="D10" s="62" t="s">
        <v>348</v>
      </c>
      <c r="E10" s="60">
        <v>69380</v>
      </c>
      <c r="F10" s="61">
        <v>370.59</v>
      </c>
      <c r="G10" s="62" t="s">
        <v>349</v>
      </c>
      <c r="H10" s="60">
        <v>15135</v>
      </c>
      <c r="I10" s="61">
        <v>368.68</v>
      </c>
      <c r="J10" s="62" t="s">
        <v>350</v>
      </c>
      <c r="K10" s="60">
        <v>21179</v>
      </c>
      <c r="L10" s="63">
        <v>367.36</v>
      </c>
      <c r="M10" s="62" t="s">
        <v>351</v>
      </c>
    </row>
    <row r="11" spans="1:13" ht="12.75" customHeight="1" x14ac:dyDescent="0.25">
      <c r="A11" s="59" t="s">
        <v>100</v>
      </c>
      <c r="B11" s="60">
        <v>107319</v>
      </c>
      <c r="C11" s="61">
        <v>436.93</v>
      </c>
      <c r="D11" s="62" t="s">
        <v>352</v>
      </c>
      <c r="E11" s="60">
        <v>78868</v>
      </c>
      <c r="F11" s="61">
        <v>437.4</v>
      </c>
      <c r="G11" s="62" t="s">
        <v>353</v>
      </c>
      <c r="H11" s="60">
        <v>10691</v>
      </c>
      <c r="I11" s="61">
        <v>438.1</v>
      </c>
      <c r="J11" s="62" t="s">
        <v>354</v>
      </c>
      <c r="K11" s="60">
        <v>17760</v>
      </c>
      <c r="L11" s="63">
        <v>434.13</v>
      </c>
      <c r="M11" s="62" t="s">
        <v>355</v>
      </c>
    </row>
    <row r="12" spans="1:13" ht="12.75" customHeight="1" x14ac:dyDescent="0.25">
      <c r="A12" s="59" t="s">
        <v>101</v>
      </c>
      <c r="B12" s="60">
        <v>84783</v>
      </c>
      <c r="C12" s="61">
        <v>501.97</v>
      </c>
      <c r="D12" s="62" t="s">
        <v>356</v>
      </c>
      <c r="E12" s="60">
        <v>66397</v>
      </c>
      <c r="F12" s="61">
        <v>502.08</v>
      </c>
      <c r="G12" s="62" t="s">
        <v>357</v>
      </c>
      <c r="H12" s="60">
        <v>5898</v>
      </c>
      <c r="I12" s="61">
        <v>496.58</v>
      </c>
      <c r="J12" s="62" t="s">
        <v>358</v>
      </c>
      <c r="K12" s="60">
        <v>12488</v>
      </c>
      <c r="L12" s="63">
        <v>503.91</v>
      </c>
      <c r="M12" s="62" t="s">
        <v>147</v>
      </c>
    </row>
    <row r="13" spans="1:13" ht="12.75" customHeight="1" x14ac:dyDescent="0.25">
      <c r="A13" s="59" t="s">
        <v>102</v>
      </c>
      <c r="B13" s="60">
        <v>54235</v>
      </c>
      <c r="C13" s="61">
        <v>568.58000000000004</v>
      </c>
      <c r="D13" s="62" t="s">
        <v>359</v>
      </c>
      <c r="E13" s="60">
        <v>44776</v>
      </c>
      <c r="F13" s="61">
        <v>568.73</v>
      </c>
      <c r="G13" s="62" t="s">
        <v>360</v>
      </c>
      <c r="H13" s="60">
        <v>2087</v>
      </c>
      <c r="I13" s="61">
        <v>566.92999999999995</v>
      </c>
      <c r="J13" s="62" t="s">
        <v>361</v>
      </c>
      <c r="K13" s="60">
        <v>7372</v>
      </c>
      <c r="L13" s="63">
        <v>568.16</v>
      </c>
      <c r="M13" s="62" t="s">
        <v>362</v>
      </c>
    </row>
    <row r="14" spans="1:13" ht="12.75" customHeight="1" x14ac:dyDescent="0.25">
      <c r="A14" s="59" t="s">
        <v>103</v>
      </c>
      <c r="B14" s="60">
        <v>46512</v>
      </c>
      <c r="C14" s="61">
        <v>633.38</v>
      </c>
      <c r="D14" s="62" t="s">
        <v>363</v>
      </c>
      <c r="E14" s="60">
        <v>39777</v>
      </c>
      <c r="F14" s="61">
        <v>633.63</v>
      </c>
      <c r="G14" s="62" t="s">
        <v>364</v>
      </c>
      <c r="H14" s="60">
        <v>1038</v>
      </c>
      <c r="I14" s="61">
        <v>629.74</v>
      </c>
      <c r="J14" s="62" t="s">
        <v>351</v>
      </c>
      <c r="K14" s="60">
        <v>5697</v>
      </c>
      <c r="L14" s="63">
        <v>632.29999999999995</v>
      </c>
      <c r="M14" s="62" t="s">
        <v>365</v>
      </c>
    </row>
    <row r="15" spans="1:13" ht="12.75" customHeight="1" x14ac:dyDescent="0.25">
      <c r="A15" s="59" t="s">
        <v>104</v>
      </c>
      <c r="B15" s="60">
        <v>54333</v>
      </c>
      <c r="C15" s="61">
        <v>727.22</v>
      </c>
      <c r="D15" s="62" t="s">
        <v>366</v>
      </c>
      <c r="E15" s="60">
        <v>48071</v>
      </c>
      <c r="F15" s="61">
        <v>727.51</v>
      </c>
      <c r="G15" s="62" t="s">
        <v>367</v>
      </c>
      <c r="H15" s="60">
        <v>650</v>
      </c>
      <c r="I15" s="61">
        <v>723.99</v>
      </c>
      <c r="J15" s="62" t="s">
        <v>368</v>
      </c>
      <c r="K15" s="60">
        <v>5612</v>
      </c>
      <c r="L15" s="63">
        <v>725.16</v>
      </c>
      <c r="M15" s="62" t="s">
        <v>369</v>
      </c>
    </row>
    <row r="16" spans="1:13" ht="12.75" customHeight="1" x14ac:dyDescent="0.25">
      <c r="A16" s="59" t="s">
        <v>105</v>
      </c>
      <c r="B16" s="60">
        <v>26069</v>
      </c>
      <c r="C16" s="61">
        <v>855.07</v>
      </c>
      <c r="D16" s="62" t="s">
        <v>370</v>
      </c>
      <c r="E16" s="60">
        <v>23003</v>
      </c>
      <c r="F16" s="61">
        <v>854.47</v>
      </c>
      <c r="G16" s="62" t="s">
        <v>371</v>
      </c>
      <c r="H16" s="60">
        <v>267</v>
      </c>
      <c r="I16" s="61">
        <v>856.14</v>
      </c>
      <c r="J16" s="62" t="s">
        <v>372</v>
      </c>
      <c r="K16" s="60">
        <v>2799</v>
      </c>
      <c r="L16" s="63">
        <v>859.89</v>
      </c>
      <c r="M16" s="62" t="s">
        <v>373</v>
      </c>
    </row>
    <row r="17" spans="1:13" ht="12.75" customHeight="1" x14ac:dyDescent="0.25">
      <c r="A17" s="59" t="s">
        <v>106</v>
      </c>
      <c r="B17" s="60">
        <v>12625</v>
      </c>
      <c r="C17" s="61">
        <v>992.57</v>
      </c>
      <c r="D17" s="62" t="s">
        <v>374</v>
      </c>
      <c r="E17" s="60">
        <v>10783</v>
      </c>
      <c r="F17" s="61">
        <v>991.77</v>
      </c>
      <c r="G17" s="62" t="s">
        <v>375</v>
      </c>
      <c r="H17" s="60">
        <v>119</v>
      </c>
      <c r="I17" s="61">
        <v>988.87</v>
      </c>
      <c r="J17" s="62" t="s">
        <v>376</v>
      </c>
      <c r="K17" s="60">
        <v>1723</v>
      </c>
      <c r="L17" s="63">
        <v>997.87</v>
      </c>
      <c r="M17" s="62" t="s">
        <v>377</v>
      </c>
    </row>
    <row r="18" spans="1:13" ht="12.75" customHeight="1" x14ac:dyDescent="0.25">
      <c r="A18" s="59" t="s">
        <v>108</v>
      </c>
      <c r="B18" s="60">
        <v>16089</v>
      </c>
      <c r="C18" s="61">
        <v>1325.75</v>
      </c>
      <c r="D18" s="62" t="s">
        <v>378</v>
      </c>
      <c r="E18" s="60">
        <v>14917</v>
      </c>
      <c r="F18" s="61">
        <v>1331.42</v>
      </c>
      <c r="G18" s="62" t="s">
        <v>379</v>
      </c>
      <c r="H18" s="60">
        <v>80</v>
      </c>
      <c r="I18" s="61">
        <v>1225.05</v>
      </c>
      <c r="J18" s="62" t="s">
        <v>380</v>
      </c>
      <c r="K18" s="60">
        <v>1092</v>
      </c>
      <c r="L18" s="63">
        <v>1255.68</v>
      </c>
      <c r="M18" s="62" t="s">
        <v>381</v>
      </c>
    </row>
    <row r="19" spans="1:13" ht="11.25" customHeight="1" x14ac:dyDescent="0.25">
      <c r="A19" s="64" t="s">
        <v>44</v>
      </c>
      <c r="B19" s="65">
        <v>759148</v>
      </c>
      <c r="C19" s="66">
        <v>458.88</v>
      </c>
      <c r="D19" s="67" t="s">
        <v>382</v>
      </c>
      <c r="E19" s="65">
        <v>543257</v>
      </c>
      <c r="F19" s="66">
        <v>493.21</v>
      </c>
      <c r="G19" s="67" t="s">
        <v>383</v>
      </c>
      <c r="H19" s="65">
        <v>83161</v>
      </c>
      <c r="I19" s="66">
        <v>334.73</v>
      </c>
      <c r="J19" s="67" t="s">
        <v>149</v>
      </c>
      <c r="K19" s="65">
        <v>132730</v>
      </c>
      <c r="L19" s="68">
        <v>396.19</v>
      </c>
      <c r="M19" s="67" t="s">
        <v>384</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7" t="s">
        <v>60</v>
      </c>
      <c r="B1" s="207"/>
      <c r="C1" s="207"/>
      <c r="D1" s="207"/>
      <c r="E1" s="207"/>
    </row>
    <row r="2" spans="1:13" ht="6.75" customHeight="1" x14ac:dyDescent="0.2"/>
    <row r="3" spans="1:13" ht="12.75" customHeight="1" x14ac:dyDescent="0.2">
      <c r="A3" s="159"/>
      <c r="B3" s="206" t="s">
        <v>277</v>
      </c>
      <c r="C3" s="206"/>
      <c r="D3" s="206"/>
      <c r="E3" s="206"/>
      <c r="F3" s="106"/>
      <c r="G3" s="106"/>
      <c r="H3" s="106"/>
      <c r="I3" s="106"/>
    </row>
    <row r="4" spans="1:13" s="77" customFormat="1" ht="31.5" customHeight="1" x14ac:dyDescent="0.25">
      <c r="A4" s="73" t="s">
        <v>57</v>
      </c>
      <c r="B4" s="151" t="s">
        <v>59</v>
      </c>
      <c r="C4" s="131" t="s">
        <v>54</v>
      </c>
      <c r="D4" s="132" t="s">
        <v>116</v>
      </c>
      <c r="E4" s="133" t="s">
        <v>58</v>
      </c>
      <c r="K4" s="147"/>
    </row>
    <row r="5" spans="1:13" s="135" customFormat="1" ht="12" customHeight="1" x14ac:dyDescent="0.25">
      <c r="A5" s="75">
        <v>0</v>
      </c>
      <c r="B5" s="74">
        <v>1</v>
      </c>
      <c r="C5" s="75">
        <v>2</v>
      </c>
      <c r="D5" s="76">
        <v>3</v>
      </c>
      <c r="E5" s="134">
        <v>4</v>
      </c>
      <c r="K5" s="148"/>
    </row>
    <row r="6" spans="1:13" ht="24.75" customHeight="1" x14ac:dyDescent="0.2">
      <c r="A6" s="210" t="s">
        <v>1</v>
      </c>
      <c r="B6" s="84" t="s">
        <v>74</v>
      </c>
      <c r="C6" s="85">
        <v>17264</v>
      </c>
      <c r="D6" s="108">
        <v>4203.9380433271544</v>
      </c>
      <c r="E6" s="86"/>
    </row>
    <row r="7" spans="1:13" ht="50.25" customHeight="1" x14ac:dyDescent="0.2">
      <c r="A7" s="211"/>
      <c r="B7" s="136" t="s">
        <v>85</v>
      </c>
      <c r="C7" s="90">
        <v>7021</v>
      </c>
      <c r="D7" s="91">
        <v>723.34</v>
      </c>
      <c r="E7" s="114" t="s">
        <v>385</v>
      </c>
      <c r="F7" s="78">
        <v>32</v>
      </c>
    </row>
    <row r="8" spans="1:13" ht="60.75" customHeight="1" x14ac:dyDescent="0.2">
      <c r="A8" s="211"/>
      <c r="B8" s="82" t="s">
        <v>61</v>
      </c>
      <c r="C8" s="90">
        <v>9495</v>
      </c>
      <c r="D8" s="91">
        <v>683.12</v>
      </c>
      <c r="E8" s="114" t="s">
        <v>386</v>
      </c>
      <c r="F8" s="78">
        <v>34</v>
      </c>
    </row>
    <row r="9" spans="1:13" ht="17.25" customHeight="1" x14ac:dyDescent="0.2">
      <c r="A9" s="211"/>
      <c r="B9" s="83" t="s">
        <v>65</v>
      </c>
      <c r="C9" s="92">
        <v>667</v>
      </c>
      <c r="D9" s="93">
        <v>650.29999999999995</v>
      </c>
      <c r="E9" s="113" t="s">
        <v>387</v>
      </c>
      <c r="F9" s="78">
        <v>31</v>
      </c>
    </row>
    <row r="10" spans="1:13" ht="17.25" customHeight="1" x14ac:dyDescent="0.2">
      <c r="A10" s="152" t="s">
        <v>2</v>
      </c>
      <c r="B10" s="155" t="s">
        <v>91</v>
      </c>
      <c r="C10" s="92">
        <v>352</v>
      </c>
      <c r="D10" s="93">
        <v>779.83</v>
      </c>
      <c r="E10" s="113" t="s">
        <v>19</v>
      </c>
      <c r="F10" s="78"/>
      <c r="J10" s="153"/>
    </row>
    <row r="11" spans="1:13" ht="17.25" customHeight="1" x14ac:dyDescent="0.2">
      <c r="A11" s="87" t="s">
        <v>3</v>
      </c>
      <c r="B11" s="88" t="s">
        <v>62</v>
      </c>
      <c r="C11" s="94">
        <v>16018</v>
      </c>
      <c r="D11" s="95">
        <v>623.91</v>
      </c>
      <c r="E11" s="112" t="s">
        <v>388</v>
      </c>
      <c r="F11" s="78">
        <v>30</v>
      </c>
    </row>
    <row r="12" spans="1:13" ht="17.25" customHeight="1" x14ac:dyDescent="0.2">
      <c r="A12" s="152" t="s">
        <v>4</v>
      </c>
      <c r="B12" s="88" t="s">
        <v>63</v>
      </c>
      <c r="C12" s="96">
        <v>1895</v>
      </c>
      <c r="D12" s="97">
        <v>431.6</v>
      </c>
      <c r="E12" s="112" t="s">
        <v>389</v>
      </c>
      <c r="F12" s="78">
        <v>33</v>
      </c>
      <c r="M12" s="154"/>
    </row>
    <row r="13" spans="1:13" ht="17.25" customHeight="1" x14ac:dyDescent="0.2">
      <c r="A13" s="152" t="s">
        <v>5</v>
      </c>
      <c r="B13" s="88" t="s">
        <v>64</v>
      </c>
      <c r="C13" s="96">
        <v>2071</v>
      </c>
      <c r="D13" s="97">
        <v>652.98</v>
      </c>
      <c r="E13" s="112" t="s">
        <v>390</v>
      </c>
      <c r="F13" s="78">
        <v>33</v>
      </c>
      <c r="M13" s="154"/>
    </row>
    <row r="14" spans="1:13" ht="27" customHeight="1" x14ac:dyDescent="0.25">
      <c r="A14" s="152" t="s">
        <v>6</v>
      </c>
      <c r="B14" s="88" t="s">
        <v>87</v>
      </c>
      <c r="C14" s="98">
        <v>71286</v>
      </c>
      <c r="D14" s="95">
        <v>931.55</v>
      </c>
      <c r="E14" s="112" t="s">
        <v>391</v>
      </c>
      <c r="F14" s="78">
        <v>19</v>
      </c>
      <c r="G14" s="150"/>
    </row>
    <row r="15" spans="1:13" ht="39" customHeight="1" x14ac:dyDescent="0.2">
      <c r="A15" s="152" t="s">
        <v>7</v>
      </c>
      <c r="B15" s="88" t="s">
        <v>83</v>
      </c>
      <c r="C15" s="99">
        <v>57409</v>
      </c>
      <c r="D15" s="95">
        <v>463.43</v>
      </c>
      <c r="E15" s="112" t="s">
        <v>392</v>
      </c>
      <c r="F15" s="78">
        <v>28</v>
      </c>
    </row>
    <row r="16" spans="1:13" ht="17.25" customHeight="1" x14ac:dyDescent="0.2">
      <c r="A16" s="152" t="s">
        <v>8</v>
      </c>
      <c r="B16" s="88" t="s">
        <v>75</v>
      </c>
      <c r="C16" s="96">
        <v>3653</v>
      </c>
      <c r="D16" s="97">
        <v>538.9</v>
      </c>
      <c r="E16" s="113" t="s">
        <v>19</v>
      </c>
      <c r="F16" s="78">
        <v>28</v>
      </c>
    </row>
    <row r="17" spans="1:11" ht="22.5" customHeight="1" x14ac:dyDescent="0.2">
      <c r="A17" s="152" t="s">
        <v>9</v>
      </c>
      <c r="B17" s="88" t="s">
        <v>82</v>
      </c>
      <c r="C17" s="100">
        <v>158</v>
      </c>
      <c r="D17" s="101">
        <v>528.52</v>
      </c>
      <c r="E17" s="112" t="s">
        <v>127</v>
      </c>
      <c r="F17" s="78">
        <v>38</v>
      </c>
      <c r="G17" s="79"/>
    </row>
    <row r="18" spans="1:11" ht="17.25" customHeight="1" x14ac:dyDescent="0.2">
      <c r="A18" s="152" t="s">
        <v>10</v>
      </c>
      <c r="B18" s="89" t="s">
        <v>66</v>
      </c>
      <c r="C18" s="102">
        <v>4950</v>
      </c>
      <c r="D18" s="101">
        <v>496.19</v>
      </c>
      <c r="E18" s="117" t="s">
        <v>393</v>
      </c>
      <c r="F18" s="78">
        <v>29</v>
      </c>
    </row>
    <row r="19" spans="1:11" ht="26.25" customHeight="1" x14ac:dyDescent="0.2">
      <c r="A19" s="152" t="s">
        <v>11</v>
      </c>
      <c r="B19" s="88" t="s">
        <v>76</v>
      </c>
      <c r="C19" s="96">
        <v>680</v>
      </c>
      <c r="D19" s="97">
        <v>1643.19</v>
      </c>
      <c r="E19" s="112" t="s">
        <v>394</v>
      </c>
      <c r="F19" s="78">
        <v>33</v>
      </c>
    </row>
    <row r="20" spans="1:11" ht="26.25" customHeight="1" x14ac:dyDescent="0.2">
      <c r="A20" s="152" t="s">
        <v>12</v>
      </c>
      <c r="B20" s="88" t="s">
        <v>81</v>
      </c>
      <c r="C20" s="96">
        <v>65</v>
      </c>
      <c r="D20" s="97">
        <v>576.44000000000005</v>
      </c>
      <c r="E20" s="112" t="s">
        <v>395</v>
      </c>
      <c r="F20" s="78">
        <v>29</v>
      </c>
    </row>
    <row r="21" spans="1:11" ht="24" customHeight="1" x14ac:dyDescent="0.2">
      <c r="A21" s="152" t="s">
        <v>13</v>
      </c>
      <c r="B21" s="88" t="s">
        <v>84</v>
      </c>
      <c r="C21" s="96">
        <v>17</v>
      </c>
      <c r="D21" s="97">
        <v>606.1</v>
      </c>
      <c r="E21" s="113" t="s">
        <v>19</v>
      </c>
      <c r="F21" s="78" t="str">
        <f t="shared" ref="F21" si="0">LEFT(E21,3)</f>
        <v>−</v>
      </c>
    </row>
    <row r="22" spans="1:11" ht="17.25" customHeight="1" x14ac:dyDescent="0.2">
      <c r="A22" s="152" t="s">
        <v>14</v>
      </c>
      <c r="B22" s="88" t="s">
        <v>77</v>
      </c>
      <c r="C22" s="96">
        <v>124</v>
      </c>
      <c r="D22" s="97">
        <v>1463.28</v>
      </c>
      <c r="E22" s="112" t="s">
        <v>396</v>
      </c>
      <c r="F22" s="78">
        <v>42</v>
      </c>
    </row>
    <row r="23" spans="1:11" s="79" customFormat="1" ht="17.25" customHeight="1" x14ac:dyDescent="0.2">
      <c r="A23" s="152" t="s">
        <v>15</v>
      </c>
      <c r="B23" s="88" t="s">
        <v>67</v>
      </c>
      <c r="C23" s="96">
        <v>244</v>
      </c>
      <c r="D23" s="97">
        <v>620.11</v>
      </c>
      <c r="E23" s="112" t="s">
        <v>397</v>
      </c>
      <c r="F23" s="78">
        <v>30</v>
      </c>
      <c r="H23" s="71"/>
      <c r="K23" s="149"/>
    </row>
    <row r="24" spans="1:11" s="79" customFormat="1" ht="17.25" customHeight="1" x14ac:dyDescent="0.2">
      <c r="A24" s="152" t="s">
        <v>16</v>
      </c>
      <c r="B24" s="88" t="s">
        <v>78</v>
      </c>
      <c r="C24" s="96">
        <v>818</v>
      </c>
      <c r="D24" s="97">
        <v>516.22</v>
      </c>
      <c r="E24" s="112" t="s">
        <v>398</v>
      </c>
      <c r="F24" s="78">
        <v>28</v>
      </c>
      <c r="H24" s="71"/>
      <c r="K24" s="149"/>
    </row>
    <row r="25" spans="1:11" ht="26.25" customHeight="1" x14ac:dyDescent="0.2">
      <c r="A25" s="152" t="s">
        <v>17</v>
      </c>
      <c r="B25" s="88" t="s">
        <v>79</v>
      </c>
      <c r="C25" s="98">
        <v>203</v>
      </c>
      <c r="D25" s="95">
        <v>336.22</v>
      </c>
      <c r="E25" s="112" t="s">
        <v>399</v>
      </c>
      <c r="F25" s="78">
        <v>30</v>
      </c>
    </row>
    <row r="26" spans="1:11" ht="17.25" customHeight="1" x14ac:dyDescent="0.2">
      <c r="A26" s="152" t="s">
        <v>88</v>
      </c>
      <c r="B26" s="88" t="s">
        <v>80</v>
      </c>
      <c r="C26" s="98">
        <v>6729</v>
      </c>
      <c r="D26" s="95">
        <v>535.82000000000005</v>
      </c>
      <c r="E26" s="113" t="s">
        <v>400</v>
      </c>
      <c r="F26" s="78">
        <v>7</v>
      </c>
    </row>
    <row r="27" spans="1:11" ht="18.75" customHeight="1" x14ac:dyDescent="0.2">
      <c r="A27" s="208" t="s">
        <v>44</v>
      </c>
      <c r="B27" s="209"/>
      <c r="C27" s="103">
        <v>183855</v>
      </c>
      <c r="D27" s="104" t="s">
        <v>0</v>
      </c>
      <c r="E27" s="104" t="s">
        <v>0</v>
      </c>
    </row>
    <row r="28" spans="1:11" x14ac:dyDescent="0.2">
      <c r="A28" s="158"/>
      <c r="B28" s="157"/>
      <c r="C28" s="80"/>
      <c r="D28" s="81"/>
    </row>
    <row r="29" spans="1:11" ht="15.75" x14ac:dyDescent="0.2">
      <c r="K29" s="15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2023-06-20T10:27:26Z</cp:lastPrinted>
  <dcterms:created xsi:type="dcterms:W3CDTF">2018-09-19T07:11:38Z</dcterms:created>
  <dcterms:modified xsi:type="dcterms:W3CDTF">2023-06-20T10:28:09Z</dcterms:modified>
</cp:coreProperties>
</file>