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E7" i="4" l="1"/>
  <c r="E6" i="13"/>
  <c r="D33" i="13"/>
  <c r="B33" i="13"/>
  <c r="D33" i="11"/>
  <c r="B33" i="11"/>
  <c r="D33" i="9"/>
  <c r="B33" i="9"/>
  <c r="D33" i="8"/>
  <c r="B33" i="8"/>
  <c r="D33" i="6"/>
  <c r="B33" i="6"/>
  <c r="D32" i="5"/>
  <c r="B32" i="5"/>
  <c r="D34" i="4"/>
  <c r="B34" i="4"/>
  <c r="D19" i="2"/>
  <c r="D33" i="3"/>
  <c r="B33" i="3"/>
  <c r="B19"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30" i="6"/>
  <c r="E29" i="6"/>
  <c r="E28" i="6"/>
  <c r="E27" i="6"/>
  <c r="E26" i="6"/>
  <c r="E25" i="6"/>
  <c r="E24" i="6"/>
  <c r="E23" i="6"/>
  <c r="E22" i="6"/>
  <c r="E21" i="6"/>
  <c r="E20" i="6"/>
  <c r="E19" i="6"/>
  <c r="E18" i="6"/>
  <c r="E17" i="6"/>
  <c r="E16" i="6"/>
  <c r="E15" i="6"/>
  <c r="E14" i="6"/>
  <c r="E13" i="6"/>
  <c r="E12" i="6"/>
  <c r="E11" i="6"/>
  <c r="E10" i="6"/>
  <c r="E9" i="6"/>
  <c r="E8" i="6"/>
  <c r="E7" i="6"/>
  <c r="E30" i="5"/>
  <c r="E29" i="5"/>
  <c r="E28" i="5"/>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14" i="2"/>
  <c r="E15" i="2"/>
  <c r="E16"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<sst xmlns="http://schemas.openxmlformats.org/spreadsheetml/2006/main" count="141" uniqueCount="65">
  <si>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</si>
  <si>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</si>
  <si>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</si>
  <si>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</si>
  <si>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</si>
  <si>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</si>
  <si>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</si>
  <si>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</si>
  <si>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</si>
  <si>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</si>
  <si>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</si>
  <si>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</si>
  <si>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</si>
  <si>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</si>
  <si>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</si>
  <si>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</si>
  <si>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</si>
  <si>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</si>
  <si>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</si>
  <si>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</si>
  <si>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</si>
  <si>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</si>
  <si>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</si>
  <si>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</si>
  <si>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</si>
  <si>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</si>
  <si>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</si>
  <si>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</si>
  <si>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</si>
  <si>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</si>
  <si>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</si>
  <si>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</si>
  <si>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</si>
  <si>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</si>
  <si>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</si>
  <si>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</si>
  <si>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</si>
  <si>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</si>
  <si>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</si>
  <si>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</si>
  <si>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</si>
  <si>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</si>
  <si>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</si>
  <si>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</si>
  <si>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</si>
  <si>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</si>
  <si>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</si>
  <si>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</si>
  <si>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</si>
  <si>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</si>
  <si>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</si>
  <si>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</si>
  <si>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</si>
  <si>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</si>
  <si>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</si>
  <si>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</si>
  <si>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36,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</si>
  <si>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t>OVERVIEW OF BASIC STATUS INFORMATION ON THE PENSION INSURANCE SYSTEM
 for September 2024 (paid in October 2024)</t>
  </si>
  <si>
    <t>* In 2024, an average net salary in the Republic of Croaita is available for August 2024.</t>
  </si>
  <si>
    <t>Net replacement rate for August 2024.</t>
  </si>
  <si>
    <r>
      <t xml:space="preserve">394,84
</t>
    </r>
    <r>
      <rPr>
        <sz val="12"/>
        <color rgb="FFFF0000"/>
        <rFont val="Calibri"/>
        <family val="2"/>
        <charset val="238"/>
        <scheme val="minor"/>
      </rPr>
      <t>(267,39)</t>
    </r>
  </si>
  <si>
    <t xml:space="preserve">Average net salary in the Republic of Croatia for August 2024., in EUR (source: State Bureau of Statistics) </t>
  </si>
  <si>
    <t xml:space="preserve">*For  2023, the expenses of a one-time cash benefit paid to pensioners to mitigate the consequences of the increased costs of living, in the amount of EUR 210,483.302 are included.                                                                                                                                                                                                                                                   **As for 2024, the last available (temporary) data on expenditure incurred for pensions and pension benefits refers from January to August 2024, while the planned expenditure from January to December 2024 is  8.372.313.300 euro.
</t>
  </si>
  <si>
    <t>Prosječna mjesečna isplaćena netoplaća Republike Hrvatske za kolovoz 2024. u eurima (EUR) (izvor: DZS)</t>
  </si>
  <si>
    <t>For Septembre 2024 (paid in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</si>
</sst>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1"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12"/>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96">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0" fillId="0" borderId="0" xfId="0" applyNumberFormat="1" applyFont="1"/>
    <xf numFmtId="165" fontId="0" fillId="0" borderId="1" xfId="0" applyNumberFormat="1" applyFont="1" applyBorder="1" applyAlignment="1">
      <alignment horizontal="right" vertical="top"/>
    </xf>
    <xf numFmtId="165" fontId="20" fillId="0" borderId="1" xfId="0" applyNumberFormat="1" applyFont="1" applyBorder="1" applyAlignment="1">
      <alignment horizontal="right" vertical="center"/>
    </xf>
    <xf numFmtId="2" fontId="4" fillId="3" borderId="1" xfId="0" applyNumberFormat="1" applyFont="1" applyFill="1" applyBorder="1" applyAlignment="1">
      <alignment horizontal="center" vertical="center"/>
    </xf>
    <xf numFmtId="0" fontId="0" fillId="0" borderId="0" xfId="0" applyAlignment="1">
      <alignment vertical="top"/>
    </xf>
    <xf numFmtId="0" fontId="0" fillId="0" borderId="0" xfId="0" applyFont="1" applyAlignment="1"/>
    <xf numFmtId="10" fontId="4" fillId="3" borderId="1" xfId="0" applyNumberFormat="1" applyFont="1" applyFill="1" applyBorder="1" applyAlignment="1">
      <alignment horizontal="center"/>
    </xf>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September 2024</a:t>
          </a:r>
        </a:p>
        <a:p>
          <a:pPr algn="ctr"/>
          <a:r>
            <a:rPr lang="hr-HR" sz="2400" b="1"/>
            <a:t>1.226.522</a:t>
          </a:r>
          <a:r>
            <a:rPr lang="hr-HR" sz="2400"/>
            <a:t>  </a:t>
          </a:r>
          <a:r>
            <a:rPr lang="hr-HR" sz="1800"/>
            <a:t>(EUR 553,21)</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September 2024 </a:t>
          </a:r>
        </a:p>
        <a:p>
          <a:pPr algn="ctr"/>
          <a:r>
            <a:rPr lang="hr-HR" sz="1800" i="1" baseline="0">
              <a:solidFill>
                <a:srgbClr val="FFFF00"/>
              </a:solidFill>
            </a:rPr>
            <a:t>according to the international agreements</a:t>
          </a:r>
        </a:p>
        <a:p>
          <a:pPr algn="ctr"/>
          <a:r>
            <a:rPr lang="hr-HR" sz="2400" b="1" baseline="0">
              <a:solidFill>
                <a:schemeClr val="bg1"/>
              </a:solidFill>
            </a:rPr>
            <a:t>188.548</a:t>
          </a:r>
          <a:r>
            <a:rPr lang="hr-HR" sz="1800" baseline="0">
              <a:solidFill>
                <a:schemeClr val="bg1"/>
              </a:solidFill>
            </a:rPr>
            <a:t> (EUR 169,98 )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September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1.037.974</a:t>
          </a:r>
          <a:r>
            <a:rPr lang="hr-HR" sz="1800"/>
            <a:t>  </a:t>
          </a:r>
          <a:r>
            <a:rPr lang="hr-HR" sz="1800" b="1"/>
            <a:t>(EUR 622,82</a:t>
          </a:r>
          <a:r>
            <a:rPr lang="hr-HR" sz="1800" b="1" baseline="0"/>
            <a:t> 47,0</a:t>
          </a:r>
          <a:r>
            <a:rPr lang="hr-HR" sz="1800" b="1">
              <a:solidFill>
                <a:schemeClr val="bg1"/>
              </a:solidFill>
            </a:rPr>
            <a:t>%)</a:t>
          </a:r>
        </a:p>
      </xdr:txBody>
    </xdr:sp>
    <xdr:clientData/>
  </xdr:twoCellAnchor>
  <xdr:twoCellAnchor editAs="oneCell">
    <xdr:from>
      <xdr:col>0</xdr:col>
      <xdr:colOff>0</xdr:colOff>
      <xdr:row>69</xdr:row>
      <xdr:rowOff>66675</xdr:rowOff>
    </xdr:from>
    <xdr:to>
      <xdr:col>3</xdr:col>
      <xdr:colOff>952500</xdr:colOff>
      <xdr:row>93</xdr:row>
      <xdr:rowOff>133351</xdr:rowOff>
    </xdr:to>
    <xdr:pic>
      <xdr:nvPicPr>
        <xdr:cNvPr id="10" name="Slika 9"/>
        <xdr:cNvPicPr>
          <a:picLocks noChangeAspect="1"/>
        </xdr:cNvPicPr>
      </xdr:nvPicPr>
      <xdr:blipFill>
        <a:blip xmlns:r="http://schemas.openxmlformats.org/officeDocument/2006/relationships" r:embed="rId1"/>
        <a:stretch>
          <a:fillRect/>
        </a:stretch>
      </xdr:blipFill>
      <xdr:spPr>
        <a:xfrm>
          <a:off x="0" y="19907250"/>
          <a:ext cx="6867525" cy="4638676"/>
        </a:xfrm>
        <a:prstGeom prst="rect">
          <a:avLst/>
        </a:prstGeom>
      </xdr:spPr>
    </xdr:pic>
    <xdr:clientData/>
  </xdr:twoCellAnchor>
  <xdr:twoCellAnchor editAs="oneCell">
    <xdr:from>
      <xdr:col>0</xdr:col>
      <xdr:colOff>0</xdr:colOff>
      <xdr:row>102</xdr:row>
      <xdr:rowOff>133350</xdr:rowOff>
    </xdr:from>
    <xdr:to>
      <xdr:col>3</xdr:col>
      <xdr:colOff>962025</xdr:colOff>
      <xdr:row>121</xdr:row>
      <xdr:rowOff>161925</xdr:rowOff>
    </xdr:to>
    <xdr:pic>
      <xdr:nvPicPr>
        <xdr:cNvPr id="7" name="Slika 6"/>
        <xdr:cNvPicPr>
          <a:picLocks noChangeAspect="1"/>
        </xdr:cNvPicPr>
      </xdr:nvPicPr>
      <xdr:blipFill>
        <a:blip xmlns:r="http://schemas.openxmlformats.org/officeDocument/2006/relationships" r:embed="rId2"/>
        <a:stretch>
          <a:fillRect/>
        </a:stretch>
      </xdr:blipFill>
      <xdr:spPr>
        <a:xfrm>
          <a:off x="0" y="26879550"/>
          <a:ext cx="6877050" cy="3648075"/>
        </a:xfrm>
        <a:prstGeom prst="rect">
          <a:avLst/>
        </a:prstGeom>
      </xdr:spPr>
    </xdr:pic>
    <xdr:clientData/>
  </xdr:twoCellAnchor>
  <xdr:twoCellAnchor editAs="oneCell">
    <xdr:from>
      <xdr:col>0</xdr:col>
      <xdr:colOff>1</xdr:colOff>
      <xdr:row>24</xdr:row>
      <xdr:rowOff>200024</xdr:rowOff>
    </xdr:from>
    <xdr:to>
      <xdr:col>3</xdr:col>
      <xdr:colOff>923926</xdr:colOff>
      <xdr:row>44</xdr:row>
      <xdr:rowOff>19050</xdr:rowOff>
    </xdr:to>
    <xdr:pic>
      <xdr:nvPicPr>
        <xdr:cNvPr id="8" name="Slika 7"/>
        <xdr:cNvPicPr>
          <a:picLocks noChangeAspect="1"/>
        </xdr:cNvPicPr>
      </xdr:nvPicPr>
      <xdr:blipFill>
        <a:blip xmlns:r="http://schemas.openxmlformats.org/officeDocument/2006/relationships" r:embed="rId3"/>
        <a:stretch>
          <a:fillRect/>
        </a:stretch>
      </xdr:blipFill>
      <xdr:spPr>
        <a:xfrm>
          <a:off x="1" y="9143999"/>
          <a:ext cx="6838950" cy="4086226"/>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5" t="s">
        <v>57</v>
      </c>
      <c r="B3" s="85"/>
      <c r="C3" s="85"/>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6"/>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58</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87" t="s">
        <v>14</v>
      </c>
      <c r="B47" s="87"/>
      <c r="C47" s="87"/>
      <c r="D47" s="87"/>
    </row>
    <row r="48" spans="1:17" ht="38.25" x14ac:dyDescent="0.25">
      <c r="A48" s="32" t="s">
        <v>18</v>
      </c>
      <c r="B48" s="32" t="s">
        <v>19</v>
      </c>
      <c r="C48" s="32" t="s">
        <v>20</v>
      </c>
      <c r="D48" s="52" t="s">
        <v>59</v>
      </c>
      <c r="F48" s="14"/>
    </row>
    <row r="49" spans="1:4" ht="20.25" customHeight="1" x14ac:dyDescent="0.25">
      <c r="A49" s="29" t="s">
        <v>15</v>
      </c>
      <c r="B49" s="53">
        <v>407169</v>
      </c>
      <c r="C49" s="54">
        <v>632.11</v>
      </c>
      <c r="D49" s="73">
        <f>C49/$C$68</f>
        <v>0.47742447129909366</v>
      </c>
    </row>
    <row r="50" spans="1:4" ht="20.25" customHeight="1" x14ac:dyDescent="0.25">
      <c r="A50" s="68" t="s">
        <v>16</v>
      </c>
      <c r="B50" s="53">
        <v>50214</v>
      </c>
      <c r="C50" s="54">
        <v>715.83</v>
      </c>
      <c r="D50" s="73">
        <f t="shared" ref="D50:D65" si="0">C50/$C$68</f>
        <v>0.54065709969788522</v>
      </c>
    </row>
    <row r="51" spans="1:4" ht="20.25" customHeight="1" x14ac:dyDescent="0.25">
      <c r="A51" s="68" t="s">
        <v>17</v>
      </c>
      <c r="B51" s="53">
        <v>64652</v>
      </c>
      <c r="C51" s="54">
        <v>531.77</v>
      </c>
      <c r="D51" s="73">
        <f t="shared" si="0"/>
        <v>0.40163897280966765</v>
      </c>
    </row>
    <row r="52" spans="1:4" ht="18" customHeight="1" x14ac:dyDescent="0.25">
      <c r="A52" s="30" t="s">
        <v>23</v>
      </c>
      <c r="B52" s="55">
        <v>522035</v>
      </c>
      <c r="C52" s="56">
        <v>627.74</v>
      </c>
      <c r="D52" s="74">
        <f t="shared" si="0"/>
        <v>0.47412386706948639</v>
      </c>
    </row>
    <row r="53" spans="1:4" ht="21" customHeight="1" x14ac:dyDescent="0.25">
      <c r="A53" s="29" t="s">
        <v>21</v>
      </c>
      <c r="B53" s="53">
        <v>176717</v>
      </c>
      <c r="C53" s="54">
        <v>572.1</v>
      </c>
      <c r="D53" s="73">
        <f t="shared" si="0"/>
        <v>0.43209969788519637</v>
      </c>
    </row>
    <row r="54" spans="1:4" ht="21" customHeight="1" x14ac:dyDescent="0.25">
      <c r="A54" s="31" t="s">
        <v>22</v>
      </c>
      <c r="B54" s="53">
        <v>383</v>
      </c>
      <c r="C54" s="54">
        <v>565.09</v>
      </c>
      <c r="D54" s="73">
        <f t="shared" si="0"/>
        <v>0.42680513595166164</v>
      </c>
    </row>
    <row r="55" spans="1:4" ht="18" customHeight="1" x14ac:dyDescent="0.25">
      <c r="A55" s="30" t="s">
        <v>24</v>
      </c>
      <c r="B55" s="55">
        <v>699135</v>
      </c>
      <c r="C55" s="56">
        <v>613.64</v>
      </c>
      <c r="D55" s="74">
        <f t="shared" si="0"/>
        <v>0.46347432024169183</v>
      </c>
    </row>
    <row r="56" spans="1:4" ht="19.5" customHeight="1" x14ac:dyDescent="0.25">
      <c r="A56" s="29" t="s">
        <v>25</v>
      </c>
      <c r="B56" s="53">
        <v>85776</v>
      </c>
      <c r="C56" s="54">
        <v>419.27</v>
      </c>
      <c r="D56" s="73">
        <f t="shared" si="0"/>
        <v>0.31666918429003021</v>
      </c>
    </row>
    <row r="57" spans="1:4" ht="19.5" customHeight="1" x14ac:dyDescent="0.25">
      <c r="A57" s="29" t="s">
        <v>26</v>
      </c>
      <c r="B57" s="53">
        <v>157829</v>
      </c>
      <c r="C57" s="54">
        <v>483.24</v>
      </c>
      <c r="D57" s="73">
        <f t="shared" si="0"/>
        <v>0.36498489425981873</v>
      </c>
    </row>
    <row r="58" spans="1:4" ht="18.75" x14ac:dyDescent="0.25">
      <c r="A58" s="28" t="s">
        <v>27</v>
      </c>
      <c r="B58" s="57">
        <v>942740</v>
      </c>
      <c r="C58" s="58">
        <v>574.12</v>
      </c>
      <c r="D58" s="75">
        <f t="shared" si="0"/>
        <v>0.43362537764350456</v>
      </c>
    </row>
    <row r="59" spans="1:4" ht="19.5" customHeight="1" x14ac:dyDescent="0.25">
      <c r="A59" s="27" t="s">
        <v>28</v>
      </c>
      <c r="B59" s="59">
        <v>16111</v>
      </c>
      <c r="C59" s="60">
        <v>806.25</v>
      </c>
      <c r="D59" s="75">
        <f t="shared" si="0"/>
        <v>0.6089501510574018</v>
      </c>
    </row>
    <row r="60" spans="1:4" ht="19.5" customHeight="1" x14ac:dyDescent="0.25">
      <c r="A60" s="27" t="s">
        <v>29</v>
      </c>
      <c r="B60" s="59">
        <v>71839</v>
      </c>
      <c r="C60" s="60">
        <v>1215.5</v>
      </c>
      <c r="D60" s="75">
        <f t="shared" si="0"/>
        <v>0.91805135951661632</v>
      </c>
    </row>
    <row r="61" spans="1:4" ht="19.5" customHeight="1" x14ac:dyDescent="0.25">
      <c r="A61" s="27" t="s">
        <v>30</v>
      </c>
      <c r="B61" s="59">
        <v>7284</v>
      </c>
      <c r="C61" s="60">
        <v>674.58</v>
      </c>
      <c r="D61" s="75">
        <f t="shared" si="0"/>
        <v>0.50950151057401816</v>
      </c>
    </row>
    <row r="62" spans="1:4" ht="19.5" customHeight="1" x14ac:dyDescent="0.3">
      <c r="A62" s="26" t="s">
        <v>31</v>
      </c>
      <c r="B62" s="61">
        <v>1037974</v>
      </c>
      <c r="C62" s="62">
        <v>622.82000000000005</v>
      </c>
      <c r="D62" s="76">
        <f t="shared" si="0"/>
        <v>0.47040785498489429</v>
      </c>
    </row>
    <row r="63" spans="1:4" ht="18.75" customHeight="1" x14ac:dyDescent="0.25">
      <c r="A63" s="25" t="s">
        <v>32</v>
      </c>
      <c r="B63" s="63">
        <v>19630</v>
      </c>
      <c r="C63" s="64">
        <v>773.52</v>
      </c>
      <c r="D63" s="73">
        <f t="shared" si="0"/>
        <v>0.58422960725075523</v>
      </c>
    </row>
    <row r="64" spans="1:4" ht="25.5" customHeight="1" x14ac:dyDescent="0.25">
      <c r="A64" s="25" t="s">
        <v>33</v>
      </c>
      <c r="B64" s="63">
        <v>104591</v>
      </c>
      <c r="C64" s="64">
        <v>642.46839804572733</v>
      </c>
      <c r="D64" s="73">
        <f t="shared" si="0"/>
        <v>0.48524803477773965</v>
      </c>
    </row>
    <row r="65" spans="1:17" ht="29.25" customHeight="1" x14ac:dyDescent="0.25">
      <c r="A65" s="25" t="s">
        <v>37</v>
      </c>
      <c r="B65" s="65">
        <v>92792</v>
      </c>
      <c r="C65" s="67">
        <v>913.26</v>
      </c>
      <c r="D65" s="79">
        <f t="shared" si="0"/>
        <v>0.68977341389728097</v>
      </c>
    </row>
    <row r="66" spans="1:17" ht="30.75" customHeight="1" x14ac:dyDescent="0.25">
      <c r="A66" s="24" t="s">
        <v>38</v>
      </c>
      <c r="B66" s="65">
        <v>269069</v>
      </c>
      <c r="C66" s="66" t="s">
        <v>60</v>
      </c>
      <c r="D66" s="78">
        <v>0.29799999999999999</v>
      </c>
      <c r="F66" s="77"/>
      <c r="G66" s="23"/>
      <c r="I66" s="23"/>
    </row>
    <row r="67" spans="1:17" ht="18" customHeight="1" x14ac:dyDescent="0.25">
      <c r="A67" s="22" t="s">
        <v>34</v>
      </c>
      <c r="B67" s="21">
        <v>13.17</v>
      </c>
      <c r="C67" s="20">
        <v>7.46</v>
      </c>
      <c r="F67" s="15"/>
      <c r="K67" s="14"/>
      <c r="M67" s="13"/>
      <c r="N67" s="13"/>
      <c r="O67" s="13"/>
      <c r="P67" s="13"/>
      <c r="Q67" s="13"/>
    </row>
    <row r="68" spans="1:17" ht="25.5" customHeight="1" x14ac:dyDescent="0.25">
      <c r="A68" s="86" t="s">
        <v>61</v>
      </c>
      <c r="B68" s="86"/>
      <c r="C68" s="72">
        <v>1324</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84" t="s">
        <v>54</v>
      </c>
      <c r="B98" s="84"/>
      <c r="C98" s="84"/>
      <c r="D98" s="84"/>
      <c r="E98" s="16"/>
      <c r="F98" s="16"/>
      <c r="G98" s="16"/>
      <c r="H98" s="16"/>
      <c r="I98" s="16"/>
      <c r="J98" s="16"/>
      <c r="K98" s="16"/>
      <c r="L98" s="16"/>
    </row>
    <row r="99" spans="1:12" ht="15" customHeight="1" x14ac:dyDescent="0.25">
      <c r="A99" s="84"/>
      <c r="B99" s="84"/>
      <c r="C99" s="84"/>
      <c r="D99" s="84"/>
      <c r="E99" s="17"/>
      <c r="F99" s="17"/>
      <c r="G99" s="17"/>
      <c r="H99" s="17"/>
      <c r="I99" s="17"/>
      <c r="J99" s="17"/>
      <c r="K99" s="17"/>
      <c r="L99" s="17"/>
    </row>
    <row r="100" spans="1:12" ht="6.75" customHeight="1" x14ac:dyDescent="0.25">
      <c r="A100" s="84"/>
      <c r="B100" s="84"/>
      <c r="C100" s="84"/>
      <c r="D100" s="84"/>
    </row>
    <row r="101" spans="1:12" ht="52.5" customHeight="1" x14ac:dyDescent="0.25">
      <c r="A101" s="84" t="s">
        <v>55</v>
      </c>
      <c r="B101" s="84"/>
      <c r="C101" s="84"/>
      <c r="D101" s="84"/>
    </row>
    <row r="102" spans="1:12" ht="47.25" customHeight="1" x14ac:dyDescent="0.25">
      <c r="A102" s="88" t="s">
        <v>62</v>
      </c>
      <c r="B102" s="88"/>
      <c r="C102" s="88"/>
      <c r="D102" s="88"/>
    </row>
    <row r="103" spans="1:12" x14ac:dyDescent="0.25">
      <c r="E103" s="14"/>
      <c r="F103" s="14"/>
      <c r="G103" s="15"/>
    </row>
    <row r="117" spans="1:11" ht="15" customHeight="1" x14ac:dyDescent="0.25">
      <c r="A117" s="84"/>
      <c r="B117" s="84"/>
      <c r="C117" s="84"/>
      <c r="D117" s="16"/>
      <c r="E117" s="81"/>
      <c r="F117" s="16"/>
      <c r="G117" s="16"/>
      <c r="H117" s="16"/>
      <c r="I117" s="16"/>
      <c r="J117" s="16"/>
      <c r="K117" s="16"/>
    </row>
    <row r="118" spans="1:11" x14ac:dyDescent="0.25">
      <c r="A118" s="84"/>
      <c r="B118" s="84"/>
      <c r="C118" s="84"/>
      <c r="E118" s="82"/>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89" t="s">
        <v>51</v>
      </c>
      <c r="C2" s="89"/>
      <c r="D2" s="89"/>
      <c r="E2" s="89"/>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Septembre 2024 (paid in October 2024)</v>
      </c>
    </row>
    <row r="6" spans="2:29" ht="35.25" customHeight="1" x14ac:dyDescent="0.25">
      <c r="B6" s="5" t="s">
        <v>52</v>
      </c>
      <c r="C6" s="5" t="str">
        <f>'starosna mirovina BMU'!C6</f>
        <v>Number of beneficiaries</v>
      </c>
      <c r="D6" s="5" t="str">
        <f>'starosna mirovina BMU'!D6</f>
        <v>Average net pension amount</v>
      </c>
      <c r="E6" s="5" t="str">
        <f>'starosna mirovina BMU'!E6</f>
        <v>Net replacement rate for August 2024.</v>
      </c>
    </row>
    <row r="7" spans="2:29" x14ac:dyDescent="0.25">
      <c r="B7" s="6" t="s">
        <v>41</v>
      </c>
      <c r="C7" s="2">
        <v>40494</v>
      </c>
      <c r="D7" s="12">
        <v>321.86874302365783</v>
      </c>
      <c r="E7" s="3">
        <f t="shared" ref="E7:E30" si="0">D7/$D$33</f>
        <v>0.24310328022934882</v>
      </c>
    </row>
    <row r="8" spans="2:29" x14ac:dyDescent="0.25">
      <c r="B8" s="6" t="s">
        <v>1</v>
      </c>
      <c r="C8" s="2">
        <v>18665</v>
      </c>
      <c r="D8" s="2">
        <v>371.61</v>
      </c>
      <c r="E8" s="3">
        <f t="shared" si="0"/>
        <v>0.28067220543806648</v>
      </c>
    </row>
    <row r="9" spans="2:29" x14ac:dyDescent="0.25">
      <c r="B9" s="6" t="s">
        <v>2</v>
      </c>
      <c r="C9" s="2">
        <v>20513</v>
      </c>
      <c r="D9" s="2">
        <v>450.12</v>
      </c>
      <c r="E9" s="3">
        <f t="shared" si="0"/>
        <v>0.33996978851963744</v>
      </c>
    </row>
    <row r="10" spans="2:29" x14ac:dyDescent="0.25">
      <c r="B10" s="6">
        <v>30</v>
      </c>
      <c r="C10" s="2">
        <v>4999</v>
      </c>
      <c r="D10" s="2">
        <v>490.57</v>
      </c>
      <c r="E10" s="3">
        <f t="shared" si="0"/>
        <v>0.37052114803625374</v>
      </c>
    </row>
    <row r="11" spans="2:29" x14ac:dyDescent="0.25">
      <c r="B11" s="6">
        <v>31</v>
      </c>
      <c r="C11" s="2">
        <v>4552</v>
      </c>
      <c r="D11" s="2">
        <v>511.87</v>
      </c>
      <c r="E11" s="3">
        <f t="shared" si="0"/>
        <v>0.38660876132930516</v>
      </c>
    </row>
    <row r="12" spans="2:29" x14ac:dyDescent="0.25">
      <c r="B12" s="6">
        <v>32</v>
      </c>
      <c r="C12" s="2">
        <v>4484</v>
      </c>
      <c r="D12" s="2">
        <v>515.22</v>
      </c>
      <c r="E12" s="3">
        <f t="shared" si="0"/>
        <v>0.38913897280966769</v>
      </c>
    </row>
    <row r="13" spans="2:29" x14ac:dyDescent="0.25">
      <c r="B13" s="6">
        <v>33</v>
      </c>
      <c r="C13" s="2">
        <v>4410</v>
      </c>
      <c r="D13" s="2">
        <v>535.79</v>
      </c>
      <c r="E13" s="3">
        <f t="shared" si="0"/>
        <v>0.40467522658610267</v>
      </c>
    </row>
    <row r="14" spans="2:29" x14ac:dyDescent="0.25">
      <c r="B14" s="6">
        <v>34</v>
      </c>
      <c r="C14" s="2">
        <v>3922</v>
      </c>
      <c r="D14" s="2">
        <v>554.9</v>
      </c>
      <c r="E14" s="3">
        <f t="shared" si="0"/>
        <v>0.41910876132930514</v>
      </c>
    </row>
    <row r="15" spans="2:29" x14ac:dyDescent="0.25">
      <c r="B15" s="6">
        <v>35</v>
      </c>
      <c r="C15" s="2">
        <v>12747</v>
      </c>
      <c r="D15" s="2">
        <v>537.22</v>
      </c>
      <c r="E15" s="3">
        <f t="shared" si="0"/>
        <v>0.40575528700906349</v>
      </c>
    </row>
    <row r="16" spans="2:29" x14ac:dyDescent="0.25">
      <c r="B16" s="6">
        <v>36</v>
      </c>
      <c r="C16" s="2">
        <v>5902</v>
      </c>
      <c r="D16" s="2">
        <v>582.85</v>
      </c>
      <c r="E16" s="3">
        <f t="shared" si="0"/>
        <v>0.4402190332326284</v>
      </c>
    </row>
    <row r="17" spans="2:5" x14ac:dyDescent="0.25">
      <c r="B17" s="6">
        <v>37</v>
      </c>
      <c r="C17" s="2">
        <v>4926</v>
      </c>
      <c r="D17" s="2">
        <v>610.29</v>
      </c>
      <c r="E17" s="3">
        <f t="shared" si="0"/>
        <v>0.4609441087613293</v>
      </c>
    </row>
    <row r="18" spans="2:5" x14ac:dyDescent="0.25">
      <c r="B18" s="6">
        <v>38</v>
      </c>
      <c r="C18" s="2">
        <v>4317</v>
      </c>
      <c r="D18" s="2">
        <v>641.48</v>
      </c>
      <c r="E18" s="3">
        <f t="shared" si="0"/>
        <v>0.48450151057401813</v>
      </c>
    </row>
    <row r="19" spans="2:5" x14ac:dyDescent="0.25">
      <c r="B19" s="6">
        <v>39</v>
      </c>
      <c r="C19" s="2">
        <v>3344</v>
      </c>
      <c r="D19" s="2">
        <v>664.49</v>
      </c>
      <c r="E19" s="3">
        <f t="shared" si="0"/>
        <v>0.50188066465256798</v>
      </c>
    </row>
    <row r="20" spans="2:5" x14ac:dyDescent="0.25">
      <c r="B20" s="6">
        <v>40</v>
      </c>
      <c r="C20" s="2">
        <v>14289</v>
      </c>
      <c r="D20" s="2">
        <v>653.55999999999995</v>
      </c>
      <c r="E20" s="3">
        <f t="shared" si="0"/>
        <v>0.4936253776435045</v>
      </c>
    </row>
    <row r="21" spans="2:5" x14ac:dyDescent="0.25">
      <c r="B21" s="6">
        <v>41</v>
      </c>
      <c r="C21" s="2">
        <v>3325</v>
      </c>
      <c r="D21" s="2">
        <v>690.78</v>
      </c>
      <c r="E21" s="3">
        <f t="shared" si="0"/>
        <v>0.52173716012084592</v>
      </c>
    </row>
    <row r="22" spans="2:5" x14ac:dyDescent="0.25">
      <c r="B22" s="6">
        <v>42</v>
      </c>
      <c r="C22" s="2">
        <v>2007</v>
      </c>
      <c r="D22" s="2">
        <v>722.34</v>
      </c>
      <c r="E22" s="3">
        <f t="shared" si="0"/>
        <v>0.54557401812688822</v>
      </c>
    </row>
    <row r="23" spans="2:5" x14ac:dyDescent="0.25">
      <c r="B23" s="6">
        <v>43</v>
      </c>
      <c r="C23" s="2">
        <v>1485</v>
      </c>
      <c r="D23" s="2">
        <v>755.79</v>
      </c>
      <c r="E23" s="3">
        <f t="shared" si="0"/>
        <v>0.57083836858006043</v>
      </c>
    </row>
    <row r="24" spans="2:5" x14ac:dyDescent="0.25">
      <c r="B24" s="6">
        <v>44</v>
      </c>
      <c r="C24" s="2">
        <v>1037</v>
      </c>
      <c r="D24" s="2">
        <v>787.76</v>
      </c>
      <c r="E24" s="3">
        <f t="shared" si="0"/>
        <v>0.59498489425981871</v>
      </c>
    </row>
    <row r="25" spans="2:5" x14ac:dyDescent="0.25">
      <c r="B25" s="6">
        <v>45</v>
      </c>
      <c r="C25" s="2">
        <v>786</v>
      </c>
      <c r="D25" s="2">
        <v>813.72</v>
      </c>
      <c r="E25" s="3">
        <f t="shared" si="0"/>
        <v>0.61459214501510573</v>
      </c>
    </row>
    <row r="26" spans="2:5" x14ac:dyDescent="0.25">
      <c r="B26" s="6" t="s">
        <v>42</v>
      </c>
      <c r="C26" s="2">
        <v>1625</v>
      </c>
      <c r="D26" s="2">
        <v>913.83</v>
      </c>
      <c r="E26" s="3">
        <f t="shared" si="0"/>
        <v>0.69020392749244719</v>
      </c>
    </row>
    <row r="27" spans="2:5" x14ac:dyDescent="0.25">
      <c r="B27" s="6" t="s">
        <v>39</v>
      </c>
      <c r="C27" s="7">
        <v>157829</v>
      </c>
      <c r="D27" s="7">
        <v>483.24</v>
      </c>
      <c r="E27" s="83">
        <f t="shared" si="0"/>
        <v>0.36498489425981873</v>
      </c>
    </row>
    <row r="28" spans="2:5" x14ac:dyDescent="0.25">
      <c r="B28" s="6" t="s">
        <v>5</v>
      </c>
      <c r="C28" s="2">
        <v>102039</v>
      </c>
      <c r="D28" s="2">
        <v>400.19</v>
      </c>
      <c r="E28" s="3">
        <f t="shared" si="0"/>
        <v>0.3022583081570997</v>
      </c>
    </row>
    <row r="29" spans="2:5" x14ac:dyDescent="0.25">
      <c r="B29" s="6" t="s">
        <v>6</v>
      </c>
      <c r="C29" s="2">
        <v>31236</v>
      </c>
      <c r="D29" s="2">
        <v>585.4</v>
      </c>
      <c r="E29" s="3">
        <f t="shared" si="0"/>
        <v>0.44214501510574017</v>
      </c>
    </row>
    <row r="30" spans="2:5" x14ac:dyDescent="0.25">
      <c r="B30" s="6" t="s">
        <v>44</v>
      </c>
      <c r="C30" s="2">
        <v>24554</v>
      </c>
      <c r="D30" s="2">
        <v>698.42</v>
      </c>
      <c r="E30" s="3">
        <f t="shared" si="0"/>
        <v>0.52750755287009066</v>
      </c>
    </row>
    <row r="33" spans="2:4" ht="45.75" customHeight="1" x14ac:dyDescent="0.25">
      <c r="B33" s="90" t="str">
        <f>'starosna mirovina BMU'!B33:C33</f>
        <v>Prosječna mjesečna isplaćena netoplaća Republike Hrvatske za kolovoz 2024. u eurima (EUR) (izvor: DZS)</v>
      </c>
      <c r="C33" s="90"/>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89" t="s">
        <v>13</v>
      </c>
      <c r="C2" s="89"/>
      <c r="D2" s="89"/>
      <c r="E2" s="89"/>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Septembre 2024 (paid in October 2024)</v>
      </c>
    </row>
    <row r="6" spans="2:29" ht="24" x14ac:dyDescent="0.25">
      <c r="B6" s="5" t="s">
        <v>10</v>
      </c>
      <c r="C6" s="5" t="s">
        <v>0</v>
      </c>
      <c r="D6" s="5" t="s">
        <v>8</v>
      </c>
      <c r="E6" s="5" t="str">
        <f>'starosna mirovina BMU'!E6</f>
        <v>Net replacement rate for August 2024.</v>
      </c>
    </row>
    <row r="7" spans="2:29" x14ac:dyDescent="0.25">
      <c r="B7" s="6" t="s">
        <v>9</v>
      </c>
      <c r="C7" s="2">
        <v>158298</v>
      </c>
      <c r="D7" s="12">
        <v>294.10700451048024</v>
      </c>
      <c r="E7" s="3">
        <f t="shared" ref="E7:E30" si="0">D7/$D$33</f>
        <v>0.22213519978132948</v>
      </c>
    </row>
    <row r="8" spans="2:29" x14ac:dyDescent="0.25">
      <c r="B8" s="6" t="s">
        <v>1</v>
      </c>
      <c r="C8" s="2">
        <v>99329</v>
      </c>
      <c r="D8" s="2">
        <v>359.33</v>
      </c>
      <c r="E8" s="3">
        <f t="shared" si="0"/>
        <v>0.27139728096676735</v>
      </c>
      <c r="I8" s="1"/>
    </row>
    <row r="9" spans="2:29" x14ac:dyDescent="0.25">
      <c r="B9" s="6" t="s">
        <v>2</v>
      </c>
      <c r="C9" s="2">
        <v>105176</v>
      </c>
      <c r="D9" s="2">
        <v>440.97</v>
      </c>
      <c r="E9" s="3">
        <f t="shared" si="0"/>
        <v>0.33305891238670698</v>
      </c>
    </row>
    <row r="10" spans="2:29" x14ac:dyDescent="0.25">
      <c r="B10" s="6">
        <v>30</v>
      </c>
      <c r="C10" s="2">
        <v>50801</v>
      </c>
      <c r="D10" s="2">
        <v>486.06</v>
      </c>
      <c r="E10" s="3">
        <f t="shared" si="0"/>
        <v>0.36711480362537763</v>
      </c>
    </row>
    <row r="11" spans="2:29" x14ac:dyDescent="0.25">
      <c r="B11" s="6">
        <v>31</v>
      </c>
      <c r="C11" s="2">
        <v>33286</v>
      </c>
      <c r="D11" s="2">
        <v>496.26</v>
      </c>
      <c r="E11" s="3">
        <f t="shared" si="0"/>
        <v>0.37481873111782477</v>
      </c>
    </row>
    <row r="12" spans="2:29" x14ac:dyDescent="0.25">
      <c r="B12" s="6">
        <v>32</v>
      </c>
      <c r="C12" s="2">
        <v>32567</v>
      </c>
      <c r="D12" s="2">
        <v>502.48</v>
      </c>
      <c r="E12" s="3">
        <f t="shared" si="0"/>
        <v>0.37951661631419942</v>
      </c>
    </row>
    <row r="13" spans="2:29" x14ac:dyDescent="0.25">
      <c r="B13" s="6">
        <v>33</v>
      </c>
      <c r="C13" s="2">
        <v>29216</v>
      </c>
      <c r="D13" s="2">
        <v>520.65</v>
      </c>
      <c r="E13" s="3">
        <f t="shared" si="0"/>
        <v>0.39324018126888216</v>
      </c>
    </row>
    <row r="14" spans="2:29" x14ac:dyDescent="0.25">
      <c r="B14" s="6">
        <v>34</v>
      </c>
      <c r="C14" s="2">
        <v>23746</v>
      </c>
      <c r="D14" s="2">
        <v>540.47</v>
      </c>
      <c r="E14" s="3">
        <f t="shared" si="0"/>
        <v>0.40820996978851964</v>
      </c>
    </row>
    <row r="15" spans="2:29" x14ac:dyDescent="0.25">
      <c r="B15" s="6">
        <v>35</v>
      </c>
      <c r="C15" s="2">
        <v>89559</v>
      </c>
      <c r="D15" s="2">
        <v>573.67999999999995</v>
      </c>
      <c r="E15" s="3">
        <f t="shared" si="0"/>
        <v>0.43329305135951657</v>
      </c>
    </row>
    <row r="16" spans="2:29" x14ac:dyDescent="0.25">
      <c r="B16" s="6">
        <v>36</v>
      </c>
      <c r="C16" s="2">
        <v>40885</v>
      </c>
      <c r="D16" s="2">
        <v>580.12</v>
      </c>
      <c r="E16" s="3">
        <f t="shared" si="0"/>
        <v>0.43815709969788519</v>
      </c>
    </row>
    <row r="17" spans="2:5" x14ac:dyDescent="0.25">
      <c r="B17" s="6">
        <v>37</v>
      </c>
      <c r="C17" s="2">
        <v>36836</v>
      </c>
      <c r="D17" s="2">
        <v>601.11</v>
      </c>
      <c r="E17" s="3">
        <f t="shared" si="0"/>
        <v>0.45401057401812689</v>
      </c>
    </row>
    <row r="18" spans="2:5" x14ac:dyDescent="0.25">
      <c r="B18" s="6">
        <v>38</v>
      </c>
      <c r="C18" s="2">
        <v>34031</v>
      </c>
      <c r="D18" s="2">
        <v>628.59</v>
      </c>
      <c r="E18" s="3">
        <f t="shared" si="0"/>
        <v>0.47476586102719037</v>
      </c>
    </row>
    <row r="19" spans="2:5" x14ac:dyDescent="0.25">
      <c r="B19" s="6">
        <v>39</v>
      </c>
      <c r="C19" s="2">
        <v>29085</v>
      </c>
      <c r="D19" s="2">
        <v>666.07</v>
      </c>
      <c r="E19" s="3">
        <f t="shared" si="0"/>
        <v>0.50307401812688823</v>
      </c>
    </row>
    <row r="20" spans="2:5" x14ac:dyDescent="0.25">
      <c r="B20" s="6">
        <v>40</v>
      </c>
      <c r="C20" s="2">
        <v>53688</v>
      </c>
      <c r="D20" s="2">
        <v>688.18</v>
      </c>
      <c r="E20" s="3">
        <f t="shared" si="0"/>
        <v>0.51977341389728093</v>
      </c>
    </row>
    <row r="21" spans="2:5" x14ac:dyDescent="0.25">
      <c r="B21" s="6">
        <v>41</v>
      </c>
      <c r="C21" s="2">
        <v>45440</v>
      </c>
      <c r="D21" s="2">
        <v>673.14</v>
      </c>
      <c r="E21" s="3">
        <f t="shared" si="0"/>
        <v>0.50841389728096675</v>
      </c>
    </row>
    <row r="22" spans="2:5" x14ac:dyDescent="0.25">
      <c r="B22" s="6">
        <v>42</v>
      </c>
      <c r="C22" s="2">
        <v>24706</v>
      </c>
      <c r="D22" s="2">
        <v>713.6</v>
      </c>
      <c r="E22" s="3">
        <f t="shared" si="0"/>
        <v>0.53897280966767369</v>
      </c>
    </row>
    <row r="23" spans="2:5" x14ac:dyDescent="0.25">
      <c r="B23" s="6">
        <v>43</v>
      </c>
      <c r="C23" s="2">
        <v>17799</v>
      </c>
      <c r="D23" s="2">
        <v>745.61</v>
      </c>
      <c r="E23" s="3">
        <f t="shared" si="0"/>
        <v>0.56314954682779461</v>
      </c>
    </row>
    <row r="24" spans="2:5" x14ac:dyDescent="0.25">
      <c r="B24" s="6">
        <v>44</v>
      </c>
      <c r="C24" s="2">
        <v>13120</v>
      </c>
      <c r="D24" s="2">
        <v>778.54</v>
      </c>
      <c r="E24" s="3">
        <f t="shared" si="0"/>
        <v>0.58802114803625372</v>
      </c>
    </row>
    <row r="25" spans="2:5" x14ac:dyDescent="0.25">
      <c r="B25" s="6">
        <v>45</v>
      </c>
      <c r="C25" s="2">
        <v>10620</v>
      </c>
      <c r="D25" s="2">
        <v>799.83</v>
      </c>
      <c r="E25" s="3">
        <f t="shared" si="0"/>
        <v>0.60410120845921456</v>
      </c>
    </row>
    <row r="26" spans="2:5" x14ac:dyDescent="0.25">
      <c r="B26" s="6" t="s">
        <v>3</v>
      </c>
      <c r="C26" s="2">
        <v>17296</v>
      </c>
      <c r="D26" s="2">
        <v>889.32</v>
      </c>
      <c r="E26" s="3">
        <f t="shared" si="0"/>
        <v>0.67169184290030215</v>
      </c>
    </row>
    <row r="27" spans="2:5" x14ac:dyDescent="0.25">
      <c r="B27" s="6" t="s">
        <v>4</v>
      </c>
      <c r="C27" s="7">
        <v>945484</v>
      </c>
      <c r="D27" s="7">
        <v>512.73</v>
      </c>
      <c r="E27" s="4">
        <f t="shared" si="0"/>
        <v>0.38725830815709972</v>
      </c>
    </row>
    <row r="28" spans="2:5" x14ac:dyDescent="0.25">
      <c r="B28" s="6" t="s">
        <v>5</v>
      </c>
      <c r="C28" s="2">
        <v>532419</v>
      </c>
      <c r="D28" s="2">
        <v>402.41</v>
      </c>
      <c r="E28" s="3">
        <f t="shared" si="0"/>
        <v>0.30393504531722054</v>
      </c>
    </row>
    <row r="29" spans="2:5" x14ac:dyDescent="0.25">
      <c r="B29" s="6" t="s">
        <v>6</v>
      </c>
      <c r="C29" s="2">
        <v>230396</v>
      </c>
      <c r="D29" s="2">
        <v>598.98</v>
      </c>
      <c r="E29" s="3">
        <f t="shared" si="0"/>
        <v>0.45240181268882179</v>
      </c>
    </row>
    <row r="30" spans="2:5" x14ac:dyDescent="0.25">
      <c r="B30" s="6" t="s">
        <v>7</v>
      </c>
      <c r="C30" s="2">
        <v>182669</v>
      </c>
      <c r="D30" s="2">
        <v>725.5</v>
      </c>
      <c r="E30" s="3">
        <f t="shared" si="0"/>
        <v>0.54796072507552873</v>
      </c>
    </row>
    <row r="33" spans="2:4" ht="49.5" customHeight="1" x14ac:dyDescent="0.25">
      <c r="B33" s="90" t="str">
        <f>'starosna mirovina BMU'!B33:C33</f>
        <v>Prosječna mjesečna isplaćena netoplaća Republike Hrvatske za kolovoz 2024. u eurima (EUR) (izvor: DZS)</v>
      </c>
      <c r="C33" s="90"/>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election activeCell="D34" sqref="D34"/>
    </sheetView>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89" t="s">
        <v>45</v>
      </c>
      <c r="C2" s="89"/>
      <c r="D2" s="89"/>
      <c r="E2" s="89"/>
      <c r="F2" s="8"/>
      <c r="G2" s="8"/>
      <c r="H2" s="8"/>
      <c r="I2" s="8"/>
      <c r="J2" s="8"/>
      <c r="K2" s="8"/>
      <c r="L2" s="8"/>
      <c r="M2" s="8"/>
      <c r="N2" s="8"/>
      <c r="O2" s="8"/>
      <c r="P2" s="8"/>
      <c r="Q2" s="8"/>
      <c r="R2" s="8"/>
      <c r="S2" s="8"/>
      <c r="T2" s="8"/>
      <c r="U2" s="8"/>
      <c r="V2" s="8"/>
      <c r="W2" s="8"/>
      <c r="X2" s="8"/>
      <c r="Y2" s="8"/>
      <c r="Z2" s="8"/>
      <c r="AA2" s="8"/>
      <c r="AB2" s="8"/>
      <c r="AC2" s="8"/>
    </row>
    <row r="5" spans="2:29" x14ac:dyDescent="0.25">
      <c r="B5" t="s">
        <v>64</v>
      </c>
    </row>
    <row r="6" spans="2:29" ht="34.5" customHeight="1" x14ac:dyDescent="0.25">
      <c r="B6" s="5" t="s">
        <v>52</v>
      </c>
      <c r="C6" s="5" t="s">
        <v>19</v>
      </c>
      <c r="D6" s="5" t="s">
        <v>53</v>
      </c>
      <c r="E6" s="5" t="s">
        <v>59</v>
      </c>
    </row>
    <row r="7" spans="2:29" x14ac:dyDescent="0.25">
      <c r="B7" s="6" t="s">
        <v>41</v>
      </c>
      <c r="C7" s="2">
        <v>60824</v>
      </c>
      <c r="D7" s="12">
        <v>307.02207730501112</v>
      </c>
      <c r="E7" s="3">
        <f t="shared" ref="E7:E30" si="0">D7/$D$33</f>
        <v>0.23188978648414738</v>
      </c>
    </row>
    <row r="8" spans="2:29" x14ac:dyDescent="0.25">
      <c r="B8" s="6" t="s">
        <v>1</v>
      </c>
      <c r="C8" s="2">
        <v>46469</v>
      </c>
      <c r="D8" s="2">
        <v>375.19</v>
      </c>
      <c r="E8" s="3">
        <f t="shared" si="0"/>
        <v>0.28337613293051361</v>
      </c>
    </row>
    <row r="9" spans="2:29" x14ac:dyDescent="0.25">
      <c r="B9" s="6" t="s">
        <v>2</v>
      </c>
      <c r="C9" s="2">
        <v>49179</v>
      </c>
      <c r="D9" s="2">
        <v>484.23</v>
      </c>
      <c r="E9" s="3">
        <f t="shared" si="0"/>
        <v>0.36573262839879156</v>
      </c>
    </row>
    <row r="10" spans="2:29" x14ac:dyDescent="0.25">
      <c r="B10" s="6">
        <v>30</v>
      </c>
      <c r="C10" s="2">
        <v>20587</v>
      </c>
      <c r="D10" s="2">
        <v>602.84</v>
      </c>
      <c r="E10" s="3">
        <f t="shared" si="0"/>
        <v>0.45531722054380669</v>
      </c>
    </row>
    <row r="11" spans="2:29" x14ac:dyDescent="0.25">
      <c r="B11" s="6">
        <v>31</v>
      </c>
      <c r="C11" s="2">
        <v>12838</v>
      </c>
      <c r="D11" s="2">
        <v>624.38</v>
      </c>
      <c r="E11" s="3">
        <f t="shared" si="0"/>
        <v>0.47158610271903323</v>
      </c>
    </row>
    <row r="12" spans="2:29" x14ac:dyDescent="0.25">
      <c r="B12" s="6">
        <v>32</v>
      </c>
      <c r="C12" s="2">
        <v>12044</v>
      </c>
      <c r="D12" s="2">
        <v>634.9</v>
      </c>
      <c r="E12" s="3">
        <f t="shared" si="0"/>
        <v>0.47953172205438066</v>
      </c>
    </row>
    <row r="13" spans="2:29" x14ac:dyDescent="0.25">
      <c r="B13" s="6">
        <v>33</v>
      </c>
      <c r="C13" s="2">
        <v>10609</v>
      </c>
      <c r="D13" s="2">
        <v>659.26</v>
      </c>
      <c r="E13" s="3">
        <f t="shared" si="0"/>
        <v>0.49793051359516616</v>
      </c>
    </row>
    <row r="14" spans="2:29" x14ac:dyDescent="0.25">
      <c r="B14" s="6">
        <v>34</v>
      </c>
      <c r="C14" s="2">
        <v>8366</v>
      </c>
      <c r="D14" s="2">
        <v>700.86</v>
      </c>
      <c r="E14" s="3">
        <f t="shared" si="0"/>
        <v>0.52935045317220542</v>
      </c>
    </row>
    <row r="15" spans="2:29" x14ac:dyDescent="0.25">
      <c r="B15" s="6">
        <v>35</v>
      </c>
      <c r="C15" s="2">
        <v>42916</v>
      </c>
      <c r="D15" s="2">
        <v>710.09</v>
      </c>
      <c r="E15" s="3">
        <f t="shared" si="0"/>
        <v>0.5363217522658611</v>
      </c>
    </row>
    <row r="16" spans="2:29" x14ac:dyDescent="0.25">
      <c r="B16" s="6">
        <v>36</v>
      </c>
      <c r="C16" s="2">
        <v>14178</v>
      </c>
      <c r="D16" s="2">
        <v>755.5</v>
      </c>
      <c r="E16" s="3">
        <f t="shared" si="0"/>
        <v>0.57061933534743203</v>
      </c>
    </row>
    <row r="17" spans="2:5" x14ac:dyDescent="0.25">
      <c r="B17" s="6">
        <v>37</v>
      </c>
      <c r="C17" s="2">
        <v>12530</v>
      </c>
      <c r="D17" s="2">
        <v>797.82</v>
      </c>
      <c r="E17" s="3">
        <f t="shared" si="0"/>
        <v>0.60258308157099705</v>
      </c>
    </row>
    <row r="18" spans="2:5" x14ac:dyDescent="0.25">
      <c r="B18" s="6">
        <v>38</v>
      </c>
      <c r="C18" s="2">
        <v>12151</v>
      </c>
      <c r="D18" s="2">
        <v>842.2</v>
      </c>
      <c r="E18" s="3">
        <f t="shared" si="0"/>
        <v>0.63610271903323268</v>
      </c>
    </row>
    <row r="19" spans="2:5" x14ac:dyDescent="0.25">
      <c r="B19" s="6">
        <v>39</v>
      </c>
      <c r="C19" s="2">
        <v>11686</v>
      </c>
      <c r="D19" s="2">
        <v>886.84</v>
      </c>
      <c r="E19" s="3">
        <f t="shared" si="0"/>
        <v>0.66981873111782475</v>
      </c>
    </row>
    <row r="20" spans="2:5" x14ac:dyDescent="0.25">
      <c r="B20" s="6">
        <v>40</v>
      </c>
      <c r="C20" s="2">
        <v>27027</v>
      </c>
      <c r="D20" s="2">
        <v>870.07</v>
      </c>
      <c r="E20" s="3">
        <f t="shared" si="0"/>
        <v>0.65715256797583088</v>
      </c>
    </row>
    <row r="21" spans="2:5" x14ac:dyDescent="0.25">
      <c r="B21" s="6">
        <v>41</v>
      </c>
      <c r="C21" s="2">
        <v>13881</v>
      </c>
      <c r="D21" s="2">
        <v>892.94</v>
      </c>
      <c r="E21" s="3">
        <f t="shared" si="0"/>
        <v>0.67442598187311187</v>
      </c>
    </row>
    <row r="22" spans="2:5" x14ac:dyDescent="0.25">
      <c r="B22" s="6">
        <v>42</v>
      </c>
      <c r="C22" s="2">
        <v>10701</v>
      </c>
      <c r="D22" s="2">
        <v>898.65</v>
      </c>
      <c r="E22" s="3">
        <f t="shared" si="0"/>
        <v>0.67873867069486404</v>
      </c>
    </row>
    <row r="23" spans="2:5" x14ac:dyDescent="0.25">
      <c r="B23" s="6">
        <v>43</v>
      </c>
      <c r="C23" s="2">
        <v>9799</v>
      </c>
      <c r="D23" s="2">
        <v>898.61</v>
      </c>
      <c r="E23" s="3">
        <f t="shared" si="0"/>
        <v>0.67870845921450151</v>
      </c>
    </row>
    <row r="24" spans="2:5" x14ac:dyDescent="0.25">
      <c r="B24" s="6">
        <v>44</v>
      </c>
      <c r="C24" s="2">
        <v>8461</v>
      </c>
      <c r="D24" s="2">
        <v>916.35</v>
      </c>
      <c r="E24" s="3">
        <f t="shared" si="0"/>
        <v>0.69210725075528701</v>
      </c>
    </row>
    <row r="25" spans="2:5" x14ac:dyDescent="0.25">
      <c r="B25" s="6">
        <v>45</v>
      </c>
      <c r="C25" s="2">
        <v>8038</v>
      </c>
      <c r="D25" s="2">
        <v>922.07</v>
      </c>
      <c r="E25" s="3">
        <f t="shared" si="0"/>
        <v>0.69642749244712998</v>
      </c>
    </row>
    <row r="26" spans="2:5" x14ac:dyDescent="0.25">
      <c r="B26" s="6" t="s">
        <v>42</v>
      </c>
      <c r="C26" s="2">
        <v>14885</v>
      </c>
      <c r="D26" s="2">
        <v>1024.26</v>
      </c>
      <c r="E26" s="3">
        <f t="shared" si="0"/>
        <v>0.77361027190332321</v>
      </c>
    </row>
    <row r="27" spans="2:5" x14ac:dyDescent="0.25">
      <c r="B27" s="6" t="s">
        <v>39</v>
      </c>
      <c r="C27" s="7">
        <v>407169</v>
      </c>
      <c r="D27" s="7">
        <v>632.11</v>
      </c>
      <c r="E27" s="83">
        <f t="shared" si="0"/>
        <v>0.47742447129909366</v>
      </c>
    </row>
    <row r="28" spans="2:5" x14ac:dyDescent="0.25">
      <c r="B28" s="6" t="s">
        <v>5</v>
      </c>
      <c r="C28" s="2">
        <v>220916</v>
      </c>
      <c r="D28" s="2">
        <v>456.52</v>
      </c>
      <c r="E28" s="3">
        <f t="shared" si="0"/>
        <v>0.34480362537764347</v>
      </c>
    </row>
    <row r="29" spans="2:5" x14ac:dyDescent="0.25">
      <c r="B29" s="6" t="s">
        <v>6</v>
      </c>
      <c r="C29" s="2">
        <v>93461</v>
      </c>
      <c r="D29" s="2">
        <v>768.02</v>
      </c>
      <c r="E29" s="3">
        <f t="shared" si="0"/>
        <v>0.58007552870090628</v>
      </c>
    </row>
    <row r="30" spans="2:5" x14ac:dyDescent="0.25">
      <c r="B30" s="6" t="s">
        <v>44</v>
      </c>
      <c r="C30" s="2">
        <v>92792</v>
      </c>
      <c r="D30" s="2">
        <v>913.26</v>
      </c>
      <c r="E30" s="3">
        <f t="shared" si="0"/>
        <v>0.68977341389728097</v>
      </c>
    </row>
    <row r="33" spans="2:4" ht="40.5" customHeight="1" x14ac:dyDescent="0.25">
      <c r="B33" s="90" t="s">
        <v>63</v>
      </c>
      <c r="C33" s="90"/>
      <c r="D33" s="51">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9"/>
  <sheetViews>
    <sheetView workbookViewId="0"/>
  </sheetViews>
  <sheetFormatPr defaultRowHeight="15" x14ac:dyDescent="0.25"/>
  <cols>
    <col min="2" max="2" width="15.140625" customWidth="1"/>
    <col min="3" max="3" width="15.42578125" customWidth="1"/>
    <col min="4" max="5" width="15.28515625" customWidth="1"/>
  </cols>
  <sheetData>
    <row r="2" spans="2:29" ht="68.25" customHeight="1" x14ac:dyDescent="0.25">
      <c r="B2" s="89" t="s">
        <v>46</v>
      </c>
      <c r="C2" s="89"/>
      <c r="D2" s="89"/>
      <c r="E2" s="89"/>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Septembre 2024 (paid in October 2024)</v>
      </c>
    </row>
    <row r="6" spans="2:29" ht="33" customHeight="1" x14ac:dyDescent="0.25">
      <c r="B6" s="5" t="s">
        <v>52</v>
      </c>
      <c r="C6" s="5" t="str">
        <f>'starosna mirovina BMU'!C6</f>
        <v>Number of beneficiaries</v>
      </c>
      <c r="D6" s="5" t="str">
        <f>'starosna mirovina BMU'!D6</f>
        <v>Average net pension amount</v>
      </c>
      <c r="E6" s="5" t="str">
        <f>'starosna mirovina BMU'!E6</f>
        <v>Net replacement rate for August 2024.</v>
      </c>
    </row>
    <row r="7" spans="2:29" x14ac:dyDescent="0.25">
      <c r="B7" s="6" t="s">
        <v>40</v>
      </c>
      <c r="C7" s="2">
        <v>25587</v>
      </c>
      <c r="D7" s="12">
        <v>685.28222339469244</v>
      </c>
      <c r="E7" s="3">
        <f t="shared" ref="E7:E16" si="0">D7/$D$19</f>
        <v>0.51758476087212424</v>
      </c>
    </row>
    <row r="8" spans="2:29" x14ac:dyDescent="0.25">
      <c r="B8" s="6">
        <v>42</v>
      </c>
      <c r="C8" s="2">
        <v>10821</v>
      </c>
      <c r="D8" s="2">
        <v>714.11</v>
      </c>
      <c r="E8" s="3">
        <f t="shared" si="0"/>
        <v>0.53935800604229611</v>
      </c>
    </row>
    <row r="9" spans="2:29" x14ac:dyDescent="0.25">
      <c r="B9" s="6">
        <v>43</v>
      </c>
      <c r="C9" s="2">
        <v>6113</v>
      </c>
      <c r="D9" s="2">
        <v>745.75</v>
      </c>
      <c r="E9" s="3">
        <f t="shared" si="0"/>
        <v>0.56325528700906347</v>
      </c>
    </row>
    <row r="10" spans="2:29" x14ac:dyDescent="0.25">
      <c r="B10" s="6">
        <v>44</v>
      </c>
      <c r="C10" s="2">
        <v>3632</v>
      </c>
      <c r="D10" s="2">
        <v>778.73</v>
      </c>
      <c r="E10" s="3">
        <f t="shared" si="0"/>
        <v>0.5881646525679759</v>
      </c>
    </row>
    <row r="11" spans="2:29" x14ac:dyDescent="0.25">
      <c r="B11" s="6">
        <v>45</v>
      </c>
      <c r="C11" s="2">
        <v>2143</v>
      </c>
      <c r="D11" s="2">
        <v>802.85</v>
      </c>
      <c r="E11" s="3">
        <f t="shared" si="0"/>
        <v>0.60638217522658611</v>
      </c>
    </row>
    <row r="12" spans="2:29" x14ac:dyDescent="0.25">
      <c r="B12" s="6" t="s">
        <v>42</v>
      </c>
      <c r="C12" s="2">
        <v>1918</v>
      </c>
      <c r="D12" s="2">
        <v>821.35</v>
      </c>
      <c r="E12" s="3">
        <f t="shared" si="0"/>
        <v>0.62035498489425989</v>
      </c>
    </row>
    <row r="13" spans="2:29" x14ac:dyDescent="0.25">
      <c r="B13" s="6" t="s">
        <v>39</v>
      </c>
      <c r="C13" s="47">
        <v>50214</v>
      </c>
      <c r="D13" s="47">
        <v>715.83</v>
      </c>
      <c r="E13" s="83">
        <f t="shared" si="0"/>
        <v>0.54065709969788522</v>
      </c>
    </row>
    <row r="14" spans="2:29" x14ac:dyDescent="0.25">
      <c r="B14" s="6" t="s">
        <v>5</v>
      </c>
      <c r="C14" s="2">
        <v>228</v>
      </c>
      <c r="D14" s="2">
        <v>556.12</v>
      </c>
      <c r="E14" s="3">
        <f t="shared" si="0"/>
        <v>0.42003021148036251</v>
      </c>
    </row>
    <row r="15" spans="2:29" x14ac:dyDescent="0.25">
      <c r="B15" s="6" t="s">
        <v>6</v>
      </c>
      <c r="C15" s="2">
        <v>32</v>
      </c>
      <c r="D15" s="2">
        <v>713.65</v>
      </c>
      <c r="E15" s="3">
        <f t="shared" si="0"/>
        <v>0.53901057401812691</v>
      </c>
    </row>
    <row r="16" spans="2:29" x14ac:dyDescent="0.25">
      <c r="B16" s="6" t="s">
        <v>44</v>
      </c>
      <c r="C16" s="2">
        <v>49954</v>
      </c>
      <c r="D16" s="2">
        <v>716.56</v>
      </c>
      <c r="E16" s="3">
        <f t="shared" si="0"/>
        <v>0.54120845921450145</v>
      </c>
    </row>
    <row r="19" spans="2:4" ht="44.25" customHeight="1" x14ac:dyDescent="0.25">
      <c r="B19" s="90" t="str">
        <f>'starosna mirovina BMU'!B33:C33</f>
        <v>Prosječna mjesečna isplaćena netoplaća Republike Hrvatske za kolovoz 2024. u eurima (EUR) (izvor: DZS)</v>
      </c>
      <c r="C19" s="90"/>
      <c r="D19" s="48">
        <f>'starosna mirovina BMU'!D33</f>
        <v>1324</v>
      </c>
    </row>
  </sheetData>
  <mergeCells count="2">
    <mergeCell ref="B2:E2"/>
    <mergeCell ref="B19:C19"/>
  </mergeCells>
  <conditionalFormatting sqref="E7:E16">
    <cfRule type="dataBar" priority="1">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4" width="16.140625" customWidth="1"/>
    <col min="5" max="5" width="15.28515625" customWidth="1"/>
  </cols>
  <sheetData>
    <row r="2" spans="2:29" ht="59.25" customHeight="1" x14ac:dyDescent="0.25">
      <c r="B2" s="91" t="s">
        <v>47</v>
      </c>
      <c r="C2" s="91"/>
      <c r="D2" s="91"/>
      <c r="E2" s="91"/>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Septembre 2024 (paid in October 2024)</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August 2024.</v>
      </c>
    </row>
    <row r="7" spans="2:29" x14ac:dyDescent="0.25">
      <c r="B7" s="6" t="s">
        <v>41</v>
      </c>
      <c r="C7" s="2">
        <v>17823</v>
      </c>
      <c r="D7" s="12">
        <v>372.65176176850133</v>
      </c>
      <c r="E7" s="3">
        <f t="shared" ref="E7:E30" si="0">D7/$D$33</f>
        <v>0.28145903456835447</v>
      </c>
    </row>
    <row r="8" spans="2:29" x14ac:dyDescent="0.25">
      <c r="B8" s="6" t="s">
        <v>1</v>
      </c>
      <c r="C8" s="2">
        <v>15029</v>
      </c>
      <c r="D8" s="2">
        <v>510.65</v>
      </c>
      <c r="E8" s="3">
        <f t="shared" si="0"/>
        <v>0.38568731117824773</v>
      </c>
      <c r="I8" s="1"/>
    </row>
    <row r="9" spans="2:29" x14ac:dyDescent="0.25">
      <c r="B9" s="6" t="s">
        <v>2</v>
      </c>
      <c r="C9" s="2">
        <v>16607</v>
      </c>
      <c r="D9" s="2">
        <v>601.86</v>
      </c>
      <c r="E9" s="3">
        <f t="shared" si="0"/>
        <v>0.45457703927492449</v>
      </c>
    </row>
    <row r="10" spans="2:29" x14ac:dyDescent="0.25">
      <c r="B10" s="6">
        <v>30</v>
      </c>
      <c r="C10" s="2">
        <v>3107</v>
      </c>
      <c r="D10" s="2">
        <v>642.87</v>
      </c>
      <c r="E10" s="3">
        <f t="shared" si="0"/>
        <v>0.48555135951661632</v>
      </c>
    </row>
    <row r="11" spans="2:29" x14ac:dyDescent="0.25">
      <c r="B11" s="6">
        <v>31</v>
      </c>
      <c r="C11" s="2">
        <v>2564</v>
      </c>
      <c r="D11" s="2">
        <v>648.67999999999995</v>
      </c>
      <c r="E11" s="3">
        <f t="shared" si="0"/>
        <v>0.48993957703927488</v>
      </c>
    </row>
    <row r="12" spans="2:29" x14ac:dyDescent="0.25">
      <c r="B12" s="6">
        <v>32</v>
      </c>
      <c r="C12" s="2">
        <v>2251</v>
      </c>
      <c r="D12" s="2">
        <v>657.08</v>
      </c>
      <c r="E12" s="3">
        <f t="shared" si="0"/>
        <v>0.4962839879154079</v>
      </c>
    </row>
    <row r="13" spans="2:29" x14ac:dyDescent="0.25">
      <c r="B13" s="6">
        <v>33</v>
      </c>
      <c r="C13" s="2">
        <v>1876</v>
      </c>
      <c r="D13" s="2">
        <v>677.68</v>
      </c>
      <c r="E13" s="3">
        <f t="shared" si="0"/>
        <v>0.51184290030211477</v>
      </c>
    </row>
    <row r="14" spans="2:29" x14ac:dyDescent="0.25">
      <c r="B14" s="6">
        <v>34</v>
      </c>
      <c r="C14" s="2">
        <v>1438</v>
      </c>
      <c r="D14" s="2">
        <v>670.86</v>
      </c>
      <c r="E14" s="3">
        <f t="shared" si="0"/>
        <v>0.50669184290030211</v>
      </c>
    </row>
    <row r="15" spans="2:29" x14ac:dyDescent="0.25">
      <c r="B15" s="6">
        <v>35</v>
      </c>
      <c r="C15" s="2">
        <v>1174</v>
      </c>
      <c r="D15" s="2">
        <v>667.1</v>
      </c>
      <c r="E15" s="3">
        <f t="shared" si="0"/>
        <v>0.50385196374622354</v>
      </c>
    </row>
    <row r="16" spans="2:29" x14ac:dyDescent="0.25">
      <c r="B16" s="6">
        <v>36</v>
      </c>
      <c r="C16" s="2">
        <v>866</v>
      </c>
      <c r="D16" s="2">
        <v>685.22</v>
      </c>
      <c r="E16" s="3">
        <f t="shared" si="0"/>
        <v>0.51753776435045318</v>
      </c>
    </row>
    <row r="17" spans="2:5" x14ac:dyDescent="0.25">
      <c r="B17" s="6">
        <v>37</v>
      </c>
      <c r="C17" s="2">
        <v>641</v>
      </c>
      <c r="D17" s="2">
        <v>664.18</v>
      </c>
      <c r="E17" s="3">
        <f t="shared" si="0"/>
        <v>0.50164652567975831</v>
      </c>
    </row>
    <row r="18" spans="2:5" x14ac:dyDescent="0.25">
      <c r="B18" s="6">
        <v>38</v>
      </c>
      <c r="C18" s="2">
        <v>481</v>
      </c>
      <c r="D18" s="2">
        <v>693.67</v>
      </c>
      <c r="E18" s="3">
        <f t="shared" si="0"/>
        <v>0.5239199395770392</v>
      </c>
    </row>
    <row r="19" spans="2:5" x14ac:dyDescent="0.25">
      <c r="B19" s="6">
        <v>39</v>
      </c>
      <c r="C19" s="2">
        <v>287</v>
      </c>
      <c r="D19" s="2">
        <v>698.57</v>
      </c>
      <c r="E19" s="3">
        <f t="shared" si="0"/>
        <v>0.5276208459214502</v>
      </c>
    </row>
    <row r="20" spans="2:5" x14ac:dyDescent="0.25">
      <c r="B20" s="6">
        <v>40</v>
      </c>
      <c r="C20" s="2">
        <v>232</v>
      </c>
      <c r="D20" s="2">
        <v>679.52</v>
      </c>
      <c r="E20" s="3">
        <f t="shared" si="0"/>
        <v>0.51323262839879158</v>
      </c>
    </row>
    <row r="21" spans="2:5" x14ac:dyDescent="0.25">
      <c r="B21" s="6">
        <v>41</v>
      </c>
      <c r="C21" s="2">
        <v>121</v>
      </c>
      <c r="D21" s="2">
        <v>703.17</v>
      </c>
      <c r="E21" s="3">
        <f t="shared" si="0"/>
        <v>0.53109516616314201</v>
      </c>
    </row>
    <row r="22" spans="2:5" x14ac:dyDescent="0.25">
      <c r="B22" s="6">
        <v>42</v>
      </c>
      <c r="C22" s="2">
        <v>57</v>
      </c>
      <c r="D22" s="2">
        <v>724.93</v>
      </c>
      <c r="E22" s="3">
        <f t="shared" si="0"/>
        <v>0.54753021148036252</v>
      </c>
    </row>
    <row r="23" spans="2:5" x14ac:dyDescent="0.25">
      <c r="B23" s="6">
        <v>43</v>
      </c>
      <c r="C23" s="2">
        <v>43</v>
      </c>
      <c r="D23" s="2">
        <v>714.62</v>
      </c>
      <c r="E23" s="3">
        <f t="shared" si="0"/>
        <v>0.53974320241691842</v>
      </c>
    </row>
    <row r="24" spans="2:5" x14ac:dyDescent="0.25">
      <c r="B24" s="6">
        <v>44</v>
      </c>
      <c r="C24" s="2">
        <v>26</v>
      </c>
      <c r="D24" s="2">
        <v>746.49</v>
      </c>
      <c r="E24" s="3">
        <f t="shared" si="0"/>
        <v>0.56381419939577038</v>
      </c>
    </row>
    <row r="25" spans="2:5" x14ac:dyDescent="0.25">
      <c r="B25" s="6">
        <v>45</v>
      </c>
      <c r="C25" s="2">
        <v>13</v>
      </c>
      <c r="D25" s="2">
        <v>747.6</v>
      </c>
      <c r="E25" s="3">
        <f t="shared" si="0"/>
        <v>0.56465256797583085</v>
      </c>
    </row>
    <row r="26" spans="2:5" x14ac:dyDescent="0.25">
      <c r="B26" s="6" t="s">
        <v>42</v>
      </c>
      <c r="C26" s="2">
        <v>16</v>
      </c>
      <c r="D26" s="2">
        <v>766.92</v>
      </c>
      <c r="E26" s="3">
        <f t="shared" si="0"/>
        <v>0.57924471299093649</v>
      </c>
    </row>
    <row r="27" spans="2:5" x14ac:dyDescent="0.25">
      <c r="B27" s="6" t="s">
        <v>39</v>
      </c>
      <c r="C27" s="7">
        <v>64652</v>
      </c>
      <c r="D27" s="80">
        <v>531.77</v>
      </c>
      <c r="E27" s="83">
        <f t="shared" si="0"/>
        <v>0.40163897280966765</v>
      </c>
    </row>
    <row r="28" spans="2:5" x14ac:dyDescent="0.25">
      <c r="B28" s="6" t="s">
        <v>5</v>
      </c>
      <c r="C28" s="2">
        <v>60695</v>
      </c>
      <c r="D28" s="2">
        <v>522.07000000000005</v>
      </c>
      <c r="E28" s="3">
        <f t="shared" si="0"/>
        <v>0.3943126888217523</v>
      </c>
    </row>
    <row r="29" spans="2:5" x14ac:dyDescent="0.25">
      <c r="B29" s="6" t="s">
        <v>6</v>
      </c>
      <c r="C29" s="2">
        <v>3449</v>
      </c>
      <c r="D29" s="2">
        <v>677.43</v>
      </c>
      <c r="E29" s="3">
        <f t="shared" si="0"/>
        <v>0.5116540785498489</v>
      </c>
    </row>
    <row r="30" spans="2:5" x14ac:dyDescent="0.25">
      <c r="B30" s="6" t="s">
        <v>43</v>
      </c>
      <c r="C30" s="2">
        <v>508</v>
      </c>
      <c r="D30" s="2">
        <v>701.14</v>
      </c>
      <c r="E30" s="3">
        <f t="shared" si="0"/>
        <v>0.52956193353474323</v>
      </c>
    </row>
    <row r="33" spans="2:4" ht="46.5" customHeight="1" x14ac:dyDescent="0.25">
      <c r="B33" s="90" t="str">
        <f>'starosna mirovina BMU'!B33:C33</f>
        <v>Prosječna mjesečna isplaćena netoplaća Republike Hrvatske za kolovoz 2024. u eurima (EUR) (izvor: DZS)</v>
      </c>
      <c r="C33" s="90"/>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89" t="s">
        <v>11</v>
      </c>
      <c r="C2" s="89"/>
      <c r="D2" s="89"/>
      <c r="E2" s="89"/>
    </row>
    <row r="3" spans="2:5" ht="18.75" customHeight="1" x14ac:dyDescent="0.25">
      <c r="B3" s="92" t="s">
        <v>12</v>
      </c>
      <c r="C3" s="92"/>
      <c r="D3" s="92"/>
      <c r="E3" s="93"/>
    </row>
    <row r="4" spans="2:5" x14ac:dyDescent="0.25">
      <c r="C4" s="11"/>
      <c r="D4" s="11"/>
    </row>
    <row r="6" spans="2:5" x14ac:dyDescent="0.25">
      <c r="B6" t="str">
        <f>'starosna prevedena iz inv.BMU'!B5</f>
        <v>For Septembre 2024 (paid in October 2024)</v>
      </c>
    </row>
    <row r="7" spans="2:5" ht="24" x14ac:dyDescent="0.25">
      <c r="B7" s="5" t="s">
        <v>10</v>
      </c>
      <c r="C7" s="5" t="s">
        <v>0</v>
      </c>
      <c r="D7" s="5" t="s">
        <v>8</v>
      </c>
      <c r="E7" s="5" t="str">
        <f>'starosna mirovina BMU'!E6</f>
        <v>Net replacement rate for August 2024.</v>
      </c>
    </row>
    <row r="8" spans="2:5" x14ac:dyDescent="0.25">
      <c r="B8" s="6" t="s">
        <v>9</v>
      </c>
      <c r="C8" s="2">
        <v>79109</v>
      </c>
      <c r="D8" s="12">
        <v>287.86682476077311</v>
      </c>
      <c r="E8" s="3">
        <f t="shared" ref="E8:E31" si="0">D8/$D$34</f>
        <v>0.21742207308215492</v>
      </c>
    </row>
    <row r="9" spans="2:5" x14ac:dyDescent="0.25">
      <c r="B9" s="6" t="s">
        <v>1</v>
      </c>
      <c r="C9" s="2">
        <v>62083</v>
      </c>
      <c r="D9" s="2">
        <v>363.79</v>
      </c>
      <c r="E9" s="3">
        <f t="shared" si="0"/>
        <v>0.27476586102719036</v>
      </c>
    </row>
    <row r="10" spans="2:5" x14ac:dyDescent="0.25">
      <c r="B10" s="6" t="s">
        <v>2</v>
      </c>
      <c r="C10" s="2">
        <v>65926</v>
      </c>
      <c r="D10" s="2">
        <v>459.82</v>
      </c>
      <c r="E10" s="3">
        <f t="shared" si="0"/>
        <v>0.34729607250755284</v>
      </c>
    </row>
    <row r="11" spans="2:5" x14ac:dyDescent="0.25">
      <c r="B11" s="6">
        <v>30</v>
      </c>
      <c r="C11" s="2">
        <v>24220</v>
      </c>
      <c r="D11" s="2">
        <v>544.19000000000005</v>
      </c>
      <c r="E11" s="3">
        <f t="shared" si="0"/>
        <v>0.41101963746223569</v>
      </c>
    </row>
    <row r="12" spans="2:5" x14ac:dyDescent="0.25">
      <c r="B12" s="6">
        <v>31</v>
      </c>
      <c r="C12" s="2">
        <v>15667</v>
      </c>
      <c r="D12" s="2">
        <v>562.73</v>
      </c>
      <c r="E12" s="3">
        <f t="shared" si="0"/>
        <v>0.42502265861027194</v>
      </c>
    </row>
    <row r="13" spans="2:5" x14ac:dyDescent="0.25">
      <c r="B13" s="6">
        <v>32</v>
      </c>
      <c r="C13" s="2">
        <v>14476</v>
      </c>
      <c r="D13" s="2">
        <v>572.71</v>
      </c>
      <c r="E13" s="3">
        <f t="shared" si="0"/>
        <v>0.43256042296072511</v>
      </c>
    </row>
    <row r="14" spans="2:5" x14ac:dyDescent="0.25">
      <c r="B14" s="6">
        <v>33</v>
      </c>
      <c r="C14" s="2">
        <v>12648</v>
      </c>
      <c r="D14" s="2">
        <v>594.57000000000005</v>
      </c>
      <c r="E14" s="3">
        <f t="shared" si="0"/>
        <v>0.449070996978852</v>
      </c>
    </row>
    <row r="15" spans="2:5" x14ac:dyDescent="0.25">
      <c r="B15" s="6">
        <v>34</v>
      </c>
      <c r="C15" s="2">
        <v>9880</v>
      </c>
      <c r="D15" s="2">
        <v>627.23</v>
      </c>
      <c r="E15" s="3">
        <f t="shared" si="0"/>
        <v>0.47373867069486408</v>
      </c>
    </row>
    <row r="16" spans="2:5" x14ac:dyDescent="0.25">
      <c r="B16" s="6">
        <v>35</v>
      </c>
      <c r="C16" s="2">
        <v>45732</v>
      </c>
      <c r="D16" s="2">
        <v>635.46</v>
      </c>
      <c r="E16" s="3">
        <f t="shared" si="0"/>
        <v>0.47995468277945624</v>
      </c>
    </row>
    <row r="17" spans="2:5" x14ac:dyDescent="0.25">
      <c r="B17" s="6">
        <v>36</v>
      </c>
      <c r="C17" s="2">
        <v>15233</v>
      </c>
      <c r="D17" s="2">
        <v>676.56</v>
      </c>
      <c r="E17" s="3">
        <f t="shared" si="0"/>
        <v>0.51099697885196371</v>
      </c>
    </row>
    <row r="18" spans="2:5" x14ac:dyDescent="0.25">
      <c r="B18" s="6">
        <v>37</v>
      </c>
      <c r="C18" s="2">
        <v>13154</v>
      </c>
      <c r="D18" s="2">
        <v>713.68</v>
      </c>
      <c r="E18" s="3">
        <f t="shared" si="0"/>
        <v>0.53903323262839875</v>
      </c>
    </row>
    <row r="19" spans="2:5" x14ac:dyDescent="0.25">
      <c r="B19" s="6">
        <v>38</v>
      </c>
      <c r="C19" s="2">
        <v>12503</v>
      </c>
      <c r="D19" s="2">
        <v>755.08</v>
      </c>
      <c r="E19" s="3">
        <f t="shared" si="0"/>
        <v>0.57030211480362536</v>
      </c>
    </row>
    <row r="20" spans="2:5" x14ac:dyDescent="0.25">
      <c r="B20" s="6">
        <v>39</v>
      </c>
      <c r="C20" s="2">
        <v>11689</v>
      </c>
      <c r="D20" s="2">
        <v>797.58</v>
      </c>
      <c r="E20" s="3">
        <f t="shared" si="0"/>
        <v>0.60240181268882176</v>
      </c>
    </row>
    <row r="21" spans="2:5" x14ac:dyDescent="0.25">
      <c r="B21" s="6">
        <v>40</v>
      </c>
      <c r="C21" s="2">
        <v>27902</v>
      </c>
      <c r="D21" s="2">
        <v>780.05</v>
      </c>
      <c r="E21" s="3">
        <f t="shared" si="0"/>
        <v>0.58916163141993949</v>
      </c>
    </row>
    <row r="22" spans="2:5" x14ac:dyDescent="0.25">
      <c r="B22" s="6">
        <v>41</v>
      </c>
      <c r="C22" s="2">
        <v>37315</v>
      </c>
      <c r="D22" s="2">
        <v>685.59</v>
      </c>
      <c r="E22" s="3">
        <f t="shared" si="0"/>
        <v>0.51781722054380663</v>
      </c>
    </row>
    <row r="23" spans="2:5" x14ac:dyDescent="0.25">
      <c r="B23" s="6">
        <v>42</v>
      </c>
      <c r="C23" s="2">
        <v>20419</v>
      </c>
      <c r="D23" s="2">
        <v>727.54</v>
      </c>
      <c r="E23" s="3">
        <f t="shared" si="0"/>
        <v>0.54950151057401808</v>
      </c>
    </row>
    <row r="24" spans="2:5" x14ac:dyDescent="0.25">
      <c r="B24" s="6">
        <v>43</v>
      </c>
      <c r="C24" s="2">
        <v>15091</v>
      </c>
      <c r="D24" s="2">
        <v>758.34</v>
      </c>
      <c r="E24" s="3">
        <f t="shared" si="0"/>
        <v>0.5727643504531722</v>
      </c>
    </row>
    <row r="25" spans="2:5" x14ac:dyDescent="0.25">
      <c r="B25" s="6">
        <v>44</v>
      </c>
      <c r="C25" s="2">
        <v>11425</v>
      </c>
      <c r="D25" s="2">
        <v>790.15</v>
      </c>
      <c r="E25" s="3">
        <f t="shared" si="0"/>
        <v>0.59679003021148036</v>
      </c>
    </row>
    <row r="26" spans="2:5" x14ac:dyDescent="0.25">
      <c r="B26" s="6">
        <v>45</v>
      </c>
      <c r="C26" s="2">
        <v>9557</v>
      </c>
      <c r="D26" s="2">
        <v>808.13</v>
      </c>
      <c r="E26" s="3">
        <f t="shared" si="0"/>
        <v>0.61037009063444103</v>
      </c>
    </row>
    <row r="27" spans="2:5" x14ac:dyDescent="0.25">
      <c r="B27" s="6" t="s">
        <v>3</v>
      </c>
      <c r="C27" s="2">
        <v>15515</v>
      </c>
      <c r="D27" s="2">
        <v>897.91</v>
      </c>
      <c r="E27" s="3">
        <f t="shared" si="0"/>
        <v>0.67817975830815702</v>
      </c>
    </row>
    <row r="28" spans="2:5" x14ac:dyDescent="0.25">
      <c r="B28" s="6" t="s">
        <v>4</v>
      </c>
      <c r="C28" s="7">
        <v>519544</v>
      </c>
      <c r="D28" s="7">
        <v>561.12</v>
      </c>
      <c r="E28" s="4">
        <f t="shared" si="0"/>
        <v>0.42380664652567979</v>
      </c>
    </row>
    <row r="29" spans="2:5" x14ac:dyDescent="0.25">
      <c r="B29" s="6" t="s">
        <v>5</v>
      </c>
      <c r="C29" s="2">
        <v>284009</v>
      </c>
      <c r="D29" s="2">
        <v>421.38</v>
      </c>
      <c r="E29" s="3">
        <f t="shared" si="0"/>
        <v>0.3182628398791541</v>
      </c>
    </row>
    <row r="30" spans="2:5" x14ac:dyDescent="0.25">
      <c r="B30" s="6" t="s">
        <v>6</v>
      </c>
      <c r="C30" s="2">
        <v>98311</v>
      </c>
      <c r="D30" s="2">
        <v>686.78</v>
      </c>
      <c r="E30" s="3">
        <f t="shared" si="0"/>
        <v>0.51871601208459217</v>
      </c>
    </row>
    <row r="31" spans="2:5" x14ac:dyDescent="0.25">
      <c r="B31" s="6" t="s">
        <v>7</v>
      </c>
      <c r="C31" s="2">
        <v>137224</v>
      </c>
      <c r="D31" s="2">
        <v>760.29</v>
      </c>
      <c r="E31" s="3">
        <f t="shared" si="0"/>
        <v>0.57423716012084591</v>
      </c>
    </row>
    <row r="34" spans="2:4" ht="51" customHeight="1" x14ac:dyDescent="0.25">
      <c r="B34" s="94" t="str">
        <f>'starosna mirovina BMU'!B33:C33</f>
        <v>Prosječna mjesečna isplaćena netoplaća Republike Hrvatske za kolovoz 2024. u eurima (EUR) (izvor: DZS)</v>
      </c>
      <c r="C34" s="95"/>
      <c r="D34" s="48">
        <f>'starosna mirovina BMU'!D33</f>
        <v>1324</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2"/>
  <sheetViews>
    <sheetView workbookViewId="0"/>
  </sheetViews>
  <sheetFormatPr defaultRowHeight="15" x14ac:dyDescent="0.25"/>
  <cols>
    <col min="2" max="2" width="15.140625" customWidth="1"/>
    <col min="3" max="3" width="14.85546875" customWidth="1"/>
    <col min="4" max="5" width="15.7109375" customWidth="1"/>
  </cols>
  <sheetData>
    <row r="2" spans="2:29" ht="49.5" customHeight="1" x14ac:dyDescent="0.25">
      <c r="B2" s="89" t="s">
        <v>50</v>
      </c>
      <c r="C2" s="89"/>
      <c r="D2" s="89"/>
      <c r="E2" s="89"/>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Septembre 2024 (paid in October 2024)</v>
      </c>
    </row>
    <row r="6" spans="2:29" ht="37.5" customHeight="1" x14ac:dyDescent="0.25">
      <c r="B6" s="5" t="s">
        <v>52</v>
      </c>
      <c r="C6" s="5" t="str">
        <f>'starosna mirovina BMU'!C6</f>
        <v>Number of beneficiaries</v>
      </c>
      <c r="D6" s="5" t="str">
        <f>'starosna mirovina BMU'!D6</f>
        <v>Average net pension amount</v>
      </c>
      <c r="E6" s="5" t="str">
        <f>'starosna mirovina BMU'!E6</f>
        <v>Net replacement rate for August 2024.</v>
      </c>
    </row>
    <row r="7" spans="2:29" x14ac:dyDescent="0.25">
      <c r="B7" s="6" t="s">
        <v>41</v>
      </c>
      <c r="C7" s="2">
        <v>2016</v>
      </c>
      <c r="D7" s="12">
        <v>449.26</v>
      </c>
      <c r="E7" s="3">
        <f t="shared" ref="E7:E30" si="0">D7/$D$32</f>
        <v>0.33932024169184288</v>
      </c>
    </row>
    <row r="8" spans="2:29" x14ac:dyDescent="0.25">
      <c r="B8" s="6" t="s">
        <v>1</v>
      </c>
      <c r="C8" s="2">
        <v>1</v>
      </c>
      <c r="D8" s="2">
        <v>452.09</v>
      </c>
      <c r="E8" s="3">
        <f t="shared" si="0"/>
        <v>0.34145770392749242</v>
      </c>
    </row>
    <row r="9" spans="2:29" x14ac:dyDescent="0.25">
      <c r="B9" s="6" t="s">
        <v>2</v>
      </c>
      <c r="C9" s="2">
        <v>4</v>
      </c>
      <c r="D9" s="2">
        <v>490.86</v>
      </c>
      <c r="E9" s="3">
        <f t="shared" si="0"/>
        <v>0.3707401812688822</v>
      </c>
    </row>
    <row r="10" spans="2:29" x14ac:dyDescent="0.25">
      <c r="B10" s="6">
        <v>30</v>
      </c>
      <c r="C10" s="2">
        <v>18059</v>
      </c>
      <c r="D10" s="2">
        <v>481.35</v>
      </c>
      <c r="E10" s="3">
        <f t="shared" si="0"/>
        <v>0.36355740181268886</v>
      </c>
    </row>
    <row r="11" spans="2:29" x14ac:dyDescent="0.25">
      <c r="B11" s="6">
        <v>31</v>
      </c>
      <c r="C11" s="2">
        <v>10252</v>
      </c>
      <c r="D11" s="2">
        <v>474</v>
      </c>
      <c r="E11" s="3">
        <f t="shared" si="0"/>
        <v>0.35800604229607252</v>
      </c>
    </row>
    <row r="12" spans="2:29" x14ac:dyDescent="0.25">
      <c r="B12" s="6">
        <v>32</v>
      </c>
      <c r="C12" s="2">
        <v>11016</v>
      </c>
      <c r="D12" s="2">
        <v>488.07</v>
      </c>
      <c r="E12" s="3">
        <f t="shared" si="0"/>
        <v>0.36863293051359514</v>
      </c>
    </row>
    <row r="13" spans="2:29" x14ac:dyDescent="0.25">
      <c r="B13" s="6">
        <v>33</v>
      </c>
      <c r="C13" s="2">
        <v>10212</v>
      </c>
      <c r="D13" s="2">
        <v>508.87</v>
      </c>
      <c r="E13" s="3">
        <f t="shared" si="0"/>
        <v>0.38434290030211482</v>
      </c>
    </row>
    <row r="14" spans="2:29" x14ac:dyDescent="0.25">
      <c r="B14" s="6">
        <v>34</v>
      </c>
      <c r="C14" s="2">
        <v>8308</v>
      </c>
      <c r="D14" s="2">
        <v>522.25</v>
      </c>
      <c r="E14" s="3">
        <f t="shared" si="0"/>
        <v>0.39444864048338368</v>
      </c>
    </row>
    <row r="15" spans="2:29" x14ac:dyDescent="0.25">
      <c r="B15" s="6">
        <v>35</v>
      </c>
      <c r="C15" s="2">
        <v>29134</v>
      </c>
      <c r="D15" s="2">
        <v>583.04999999999995</v>
      </c>
      <c r="E15" s="3">
        <f t="shared" si="0"/>
        <v>0.44037009063444105</v>
      </c>
    </row>
    <row r="16" spans="2:29" x14ac:dyDescent="0.25">
      <c r="B16" s="6">
        <v>36</v>
      </c>
      <c r="C16" s="2">
        <v>18588</v>
      </c>
      <c r="D16" s="2">
        <v>584.72</v>
      </c>
      <c r="E16" s="3">
        <f t="shared" si="0"/>
        <v>0.44163141993957705</v>
      </c>
    </row>
    <row r="17" spans="2:5" x14ac:dyDescent="0.25">
      <c r="B17" s="6">
        <v>37</v>
      </c>
      <c r="C17" s="2">
        <v>18126</v>
      </c>
      <c r="D17" s="2">
        <v>598.76</v>
      </c>
      <c r="E17" s="3">
        <f t="shared" si="0"/>
        <v>0.45223564954682777</v>
      </c>
    </row>
    <row r="18" spans="2:5" x14ac:dyDescent="0.25">
      <c r="B18" s="6">
        <v>38</v>
      </c>
      <c r="C18" s="2">
        <v>16808</v>
      </c>
      <c r="D18" s="2">
        <v>612.44000000000005</v>
      </c>
      <c r="E18" s="3">
        <f t="shared" si="0"/>
        <v>0.46256797583081577</v>
      </c>
    </row>
    <row r="19" spans="2:5" x14ac:dyDescent="0.25">
      <c r="B19" s="6">
        <v>39</v>
      </c>
      <c r="C19" s="2">
        <v>13892</v>
      </c>
      <c r="D19" s="2">
        <v>637.36</v>
      </c>
      <c r="E19" s="3">
        <f t="shared" si="0"/>
        <v>0.48138972809667674</v>
      </c>
    </row>
    <row r="20" spans="2:5" x14ac:dyDescent="0.25">
      <c r="B20" s="6">
        <v>40</v>
      </c>
      <c r="C20" s="2">
        <v>11009</v>
      </c>
      <c r="D20" s="2">
        <v>661.16</v>
      </c>
      <c r="E20" s="3">
        <f t="shared" si="0"/>
        <v>0.49936555891238671</v>
      </c>
    </row>
    <row r="21" spans="2:5" x14ac:dyDescent="0.25">
      <c r="B21" s="6">
        <v>41</v>
      </c>
      <c r="C21" s="2">
        <v>4711</v>
      </c>
      <c r="D21" s="2">
        <v>682.39</v>
      </c>
      <c r="E21" s="3">
        <f t="shared" si="0"/>
        <v>0.51540030211480359</v>
      </c>
    </row>
    <row r="22" spans="2:5" x14ac:dyDescent="0.25">
      <c r="B22" s="6">
        <v>42</v>
      </c>
      <c r="C22" s="2">
        <v>2241</v>
      </c>
      <c r="D22" s="2">
        <v>715.08</v>
      </c>
      <c r="E22" s="3">
        <f t="shared" si="0"/>
        <v>0.54009063444108762</v>
      </c>
    </row>
    <row r="23" spans="2:5" x14ac:dyDescent="0.25">
      <c r="B23" s="6">
        <v>43</v>
      </c>
      <c r="C23" s="2">
        <v>1211</v>
      </c>
      <c r="D23" s="2">
        <v>740.7</v>
      </c>
      <c r="E23" s="3">
        <f t="shared" si="0"/>
        <v>0.55944108761329303</v>
      </c>
    </row>
    <row r="24" spans="2:5" x14ac:dyDescent="0.25">
      <c r="B24" s="6">
        <v>44</v>
      </c>
      <c r="C24" s="2">
        <v>654</v>
      </c>
      <c r="D24" s="2">
        <v>768.58</v>
      </c>
      <c r="E24" s="3">
        <f t="shared" si="0"/>
        <v>0.58049848942598192</v>
      </c>
    </row>
    <row r="25" spans="2:5" x14ac:dyDescent="0.25">
      <c r="B25" s="6">
        <v>45</v>
      </c>
      <c r="C25" s="2">
        <v>286</v>
      </c>
      <c r="D25" s="2">
        <v>776.14</v>
      </c>
      <c r="E25" s="3">
        <f t="shared" si="0"/>
        <v>0.58620845921450149</v>
      </c>
    </row>
    <row r="26" spans="2:5" x14ac:dyDescent="0.25">
      <c r="B26" s="6" t="s">
        <v>42</v>
      </c>
      <c r="C26" s="2">
        <v>189</v>
      </c>
      <c r="D26" s="2">
        <v>806.6</v>
      </c>
      <c r="E26" s="3">
        <f t="shared" si="0"/>
        <v>0.60921450151057399</v>
      </c>
    </row>
    <row r="27" spans="2:5" x14ac:dyDescent="0.25">
      <c r="B27" s="6" t="s">
        <v>39</v>
      </c>
      <c r="C27" s="7">
        <v>176717</v>
      </c>
      <c r="D27" s="7">
        <v>572.1</v>
      </c>
      <c r="E27" s="83">
        <f t="shared" si="0"/>
        <v>0.43209969788519637</v>
      </c>
    </row>
    <row r="28" spans="2:5" x14ac:dyDescent="0.25">
      <c r="B28" s="6" t="s">
        <v>5</v>
      </c>
      <c r="C28" s="2">
        <v>59868</v>
      </c>
      <c r="D28" s="2">
        <v>490.62</v>
      </c>
      <c r="E28" s="3">
        <f t="shared" si="0"/>
        <v>0.37055891238670696</v>
      </c>
    </row>
    <row r="29" spans="2:5" x14ac:dyDescent="0.25">
      <c r="B29" s="6" t="s">
        <v>6</v>
      </c>
      <c r="C29" s="2">
        <v>96548</v>
      </c>
      <c r="D29" s="2">
        <v>599.25</v>
      </c>
      <c r="E29" s="3">
        <f t="shared" si="0"/>
        <v>0.45260574018126887</v>
      </c>
    </row>
    <row r="30" spans="2:5" x14ac:dyDescent="0.25">
      <c r="B30" s="6" t="s">
        <v>44</v>
      </c>
      <c r="C30" s="2">
        <v>20301</v>
      </c>
      <c r="D30" s="2">
        <v>683.22</v>
      </c>
      <c r="E30" s="3">
        <f t="shared" si="0"/>
        <v>0.51602719033232636</v>
      </c>
    </row>
    <row r="32" spans="2:5" ht="51.75" customHeight="1" x14ac:dyDescent="0.25">
      <c r="B32" s="90" t="str">
        <f>'starosna mirovina BMU'!B33:C33</f>
        <v>Prosječna mjesečna isplaćena netoplaća Republike Hrvatske za kolovoz 2024. u eurima (EUR) (izvor: DZS)</v>
      </c>
      <c r="C32" s="90"/>
      <c r="D32" s="48">
        <f>'starosna mirovina BMU'!D33</f>
        <v>1324</v>
      </c>
    </row>
  </sheetData>
  <mergeCells count="2">
    <mergeCell ref="B2:E2"/>
    <mergeCell ref="B32:C32"/>
  </mergeCells>
  <conditionalFormatting sqref="E7:E30">
    <cfRule type="dataBar" priority="1">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91" t="s">
        <v>56</v>
      </c>
      <c r="C2" s="91"/>
      <c r="D2" s="91"/>
      <c r="E2" s="91"/>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Septembre 2024 (paid in October 2024)</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August 2024.</v>
      </c>
    </row>
    <row r="7" spans="2:29" x14ac:dyDescent="0.25">
      <c r="B7" s="6" t="s">
        <v>41</v>
      </c>
      <c r="C7" s="2">
        <v>0</v>
      </c>
      <c r="D7" s="12">
        <v>0</v>
      </c>
      <c r="E7" s="3">
        <f t="shared" ref="E7:E30" si="0">D7/$D$33</f>
        <v>0</v>
      </c>
    </row>
    <row r="8" spans="2:29" x14ac:dyDescent="0.25">
      <c r="B8" s="6" t="s">
        <v>1</v>
      </c>
      <c r="C8" s="2">
        <v>0</v>
      </c>
      <c r="D8" s="12">
        <v>0</v>
      </c>
      <c r="E8" s="3">
        <f t="shared" si="0"/>
        <v>0</v>
      </c>
    </row>
    <row r="9" spans="2:29" x14ac:dyDescent="0.25">
      <c r="B9" s="6" t="s">
        <v>2</v>
      </c>
      <c r="C9" s="2">
        <v>1</v>
      </c>
      <c r="D9" s="2">
        <v>542.75</v>
      </c>
      <c r="E9" s="3">
        <f t="shared" si="0"/>
        <v>0.40993202416918428</v>
      </c>
    </row>
    <row r="10" spans="2:29" x14ac:dyDescent="0.25">
      <c r="B10" s="6">
        <v>30</v>
      </c>
      <c r="C10" s="2">
        <v>0</v>
      </c>
      <c r="D10" s="12">
        <v>0</v>
      </c>
      <c r="E10" s="3">
        <f t="shared" si="0"/>
        <v>0</v>
      </c>
    </row>
    <row r="11" spans="2:29" x14ac:dyDescent="0.25">
      <c r="B11" s="6">
        <v>31</v>
      </c>
      <c r="C11" s="2">
        <v>13</v>
      </c>
      <c r="D11" s="2">
        <v>456.39</v>
      </c>
      <c r="E11" s="3">
        <f t="shared" si="0"/>
        <v>0.34470543806646525</v>
      </c>
    </row>
    <row r="12" spans="2:29" x14ac:dyDescent="0.25">
      <c r="B12" s="6">
        <v>32</v>
      </c>
      <c r="C12" s="2">
        <v>46</v>
      </c>
      <c r="D12" s="2">
        <v>477.49</v>
      </c>
      <c r="E12" s="3">
        <f t="shared" si="0"/>
        <v>0.36064199395770391</v>
      </c>
    </row>
    <row r="13" spans="2:29" x14ac:dyDescent="0.25">
      <c r="B13" s="6">
        <v>33</v>
      </c>
      <c r="C13" s="2">
        <v>40</v>
      </c>
      <c r="D13" s="2">
        <v>476.63</v>
      </c>
      <c r="E13" s="3">
        <f t="shared" si="0"/>
        <v>0.35999244712990935</v>
      </c>
    </row>
    <row r="14" spans="2:29" x14ac:dyDescent="0.25">
      <c r="B14" s="6">
        <v>34</v>
      </c>
      <c r="C14" s="2">
        <v>21</v>
      </c>
      <c r="D14" s="2">
        <v>502.34</v>
      </c>
      <c r="E14" s="3">
        <f t="shared" si="0"/>
        <v>0.37941087613293051</v>
      </c>
    </row>
    <row r="15" spans="2:29" x14ac:dyDescent="0.25">
      <c r="B15" s="6">
        <v>35</v>
      </c>
      <c r="C15" s="2">
        <v>93</v>
      </c>
      <c r="D15" s="2">
        <v>585.9</v>
      </c>
      <c r="E15" s="3">
        <f t="shared" si="0"/>
        <v>0.4425226586102719</v>
      </c>
    </row>
    <row r="16" spans="2:29" x14ac:dyDescent="0.25">
      <c r="B16" s="6">
        <v>36</v>
      </c>
      <c r="C16" s="2">
        <v>56</v>
      </c>
      <c r="D16" s="2">
        <v>580.62</v>
      </c>
      <c r="E16" s="3">
        <f t="shared" si="0"/>
        <v>0.43853474320241692</v>
      </c>
    </row>
    <row r="17" spans="2:5" x14ac:dyDescent="0.25">
      <c r="B17" s="6">
        <v>37</v>
      </c>
      <c r="C17" s="2">
        <v>49</v>
      </c>
      <c r="D17" s="2">
        <v>590.63</v>
      </c>
      <c r="E17" s="3">
        <f t="shared" si="0"/>
        <v>0.44609516616314199</v>
      </c>
    </row>
    <row r="18" spans="2:5" x14ac:dyDescent="0.25">
      <c r="B18" s="6">
        <v>38</v>
      </c>
      <c r="C18" s="2">
        <v>26</v>
      </c>
      <c r="D18" s="2">
        <v>638.13</v>
      </c>
      <c r="E18" s="3">
        <f t="shared" si="0"/>
        <v>0.4819712990936556</v>
      </c>
    </row>
    <row r="19" spans="2:5" x14ac:dyDescent="0.25">
      <c r="B19" s="6">
        <v>39</v>
      </c>
      <c r="C19" s="2">
        <v>19</v>
      </c>
      <c r="D19" s="2">
        <v>644.73</v>
      </c>
      <c r="E19" s="3">
        <f t="shared" si="0"/>
        <v>0.48695619335347434</v>
      </c>
    </row>
    <row r="20" spans="2:5" x14ac:dyDescent="0.25">
      <c r="B20" s="6">
        <v>40</v>
      </c>
      <c r="C20" s="2">
        <v>10</v>
      </c>
      <c r="D20" s="2">
        <v>691.88</v>
      </c>
      <c r="E20" s="3">
        <f t="shared" si="0"/>
        <v>0.52256797583081571</v>
      </c>
    </row>
    <row r="21" spans="2:5" x14ac:dyDescent="0.25">
      <c r="B21" s="6">
        <v>41</v>
      </c>
      <c r="C21" s="2">
        <v>3</v>
      </c>
      <c r="D21" s="2">
        <v>722.51</v>
      </c>
      <c r="E21" s="3">
        <f t="shared" si="0"/>
        <v>0.54570241691842902</v>
      </c>
    </row>
    <row r="22" spans="2:5" x14ac:dyDescent="0.25">
      <c r="B22" s="6">
        <v>42</v>
      </c>
      <c r="C22" s="2">
        <v>4</v>
      </c>
      <c r="D22" s="2">
        <v>719.58</v>
      </c>
      <c r="E22" s="3">
        <f t="shared" si="0"/>
        <v>0.54348942598187311</v>
      </c>
    </row>
    <row r="23" spans="2:5" x14ac:dyDescent="0.25">
      <c r="B23" s="6">
        <v>43</v>
      </c>
      <c r="C23" s="2">
        <v>2</v>
      </c>
      <c r="D23" s="2">
        <v>812.91</v>
      </c>
      <c r="E23" s="3">
        <f t="shared" si="0"/>
        <v>0.61398036253776433</v>
      </c>
    </row>
    <row r="24" spans="2:5" x14ac:dyDescent="0.25">
      <c r="B24" s="6">
        <v>44</v>
      </c>
      <c r="C24" s="2">
        <v>0</v>
      </c>
      <c r="D24" s="12">
        <v>0</v>
      </c>
      <c r="E24" s="3">
        <f t="shared" si="0"/>
        <v>0</v>
      </c>
    </row>
    <row r="25" spans="2:5" x14ac:dyDescent="0.25">
      <c r="B25" s="6">
        <v>45</v>
      </c>
      <c r="C25" s="2">
        <v>0</v>
      </c>
      <c r="D25" s="12">
        <v>0</v>
      </c>
      <c r="E25" s="3">
        <f t="shared" si="0"/>
        <v>0</v>
      </c>
    </row>
    <row r="26" spans="2:5" x14ac:dyDescent="0.25">
      <c r="B26" s="6" t="s">
        <v>42</v>
      </c>
      <c r="C26" s="2">
        <v>0</v>
      </c>
      <c r="D26" s="12">
        <v>0</v>
      </c>
      <c r="E26" s="3">
        <f t="shared" si="0"/>
        <v>0</v>
      </c>
    </row>
    <row r="27" spans="2:5" x14ac:dyDescent="0.25">
      <c r="B27" s="6" t="s">
        <v>39</v>
      </c>
      <c r="C27" s="7">
        <v>383</v>
      </c>
      <c r="D27" s="7">
        <v>565.09</v>
      </c>
      <c r="E27" s="83">
        <f t="shared" si="0"/>
        <v>0.42680513595166164</v>
      </c>
    </row>
    <row r="28" spans="2:5" x14ac:dyDescent="0.25">
      <c r="B28" s="6" t="s">
        <v>5</v>
      </c>
      <c r="C28" s="2">
        <v>121</v>
      </c>
      <c r="D28" s="2">
        <v>479.79</v>
      </c>
      <c r="E28" s="3">
        <f t="shared" si="0"/>
        <v>0.36237915407854987</v>
      </c>
    </row>
    <row r="29" spans="2:5" x14ac:dyDescent="0.25">
      <c r="B29" s="6" t="s">
        <v>6</v>
      </c>
      <c r="C29" s="2">
        <v>243</v>
      </c>
      <c r="D29" s="2">
        <v>595.83000000000004</v>
      </c>
      <c r="E29" s="3">
        <f t="shared" si="0"/>
        <v>0.45002265861027191</v>
      </c>
    </row>
    <row r="30" spans="2:5" x14ac:dyDescent="0.25">
      <c r="B30" s="6" t="s">
        <v>44</v>
      </c>
      <c r="C30" s="2">
        <v>19</v>
      </c>
      <c r="D30" s="2">
        <v>715.29</v>
      </c>
      <c r="E30" s="3">
        <f t="shared" si="0"/>
        <v>0.54024924471299096</v>
      </c>
    </row>
    <row r="33" spans="2:4" ht="48" customHeight="1" x14ac:dyDescent="0.25">
      <c r="B33" s="90" t="str">
        <f>'starosna mirovina BMU'!B33:C33</f>
        <v>Prosječna mjesečna isplaćena netoplaća Republike Hrvatske za kolovoz 2024. u eurima (EUR) (izvor: DZS)</v>
      </c>
      <c r="C33" s="90"/>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89" t="s">
        <v>48</v>
      </c>
      <c r="C2" s="89"/>
      <c r="D2" s="89"/>
      <c r="E2" s="89"/>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Septembre 2024 (paid in October 2024)</v>
      </c>
    </row>
    <row r="6" spans="2:29" ht="34.5" customHeight="1" x14ac:dyDescent="0.25">
      <c r="B6" s="5" t="s">
        <v>52</v>
      </c>
      <c r="C6" s="5" t="str">
        <f>'starosna mirovina BMU'!C6</f>
        <v>Number of beneficiaries</v>
      </c>
      <c r="D6" s="5" t="str">
        <f>'starosna mirovina BMU'!D6</f>
        <v>Average net pension amount</v>
      </c>
      <c r="E6" s="5" t="str">
        <f>'starosna mirovina BMU'!E6</f>
        <v>Net replacement rate for August 2024.</v>
      </c>
    </row>
    <row r="7" spans="2:29" x14ac:dyDescent="0.25">
      <c r="B7" s="6" t="s">
        <v>41</v>
      </c>
      <c r="C7" s="2">
        <v>80848</v>
      </c>
      <c r="D7" s="12">
        <v>325.64915186522859</v>
      </c>
      <c r="E7" s="3">
        <f t="shared" ref="E7:E30" si="0">D7/$D$33</f>
        <v>0.2459585739163358</v>
      </c>
    </row>
    <row r="8" spans="2:29" x14ac:dyDescent="0.25">
      <c r="B8" s="6" t="s">
        <v>1</v>
      </c>
      <c r="C8" s="2">
        <v>61515</v>
      </c>
      <c r="D8" s="2">
        <v>408.31</v>
      </c>
      <c r="E8" s="3">
        <f t="shared" si="0"/>
        <v>0.30839123867069484</v>
      </c>
    </row>
    <row r="9" spans="2:29" x14ac:dyDescent="0.25">
      <c r="B9" s="6" t="s">
        <v>2</v>
      </c>
      <c r="C9" s="2">
        <v>65805</v>
      </c>
      <c r="D9" s="2">
        <v>513.9</v>
      </c>
      <c r="E9" s="3">
        <f t="shared" si="0"/>
        <v>0.38814199395770393</v>
      </c>
    </row>
    <row r="10" spans="2:29" x14ac:dyDescent="0.25">
      <c r="B10" s="6">
        <v>30</v>
      </c>
      <c r="C10" s="2">
        <v>41755</v>
      </c>
      <c r="D10" s="2">
        <v>553.27</v>
      </c>
      <c r="E10" s="3">
        <f t="shared" si="0"/>
        <v>0.41787764350453172</v>
      </c>
    </row>
    <row r="11" spans="2:29" x14ac:dyDescent="0.25">
      <c r="B11" s="6">
        <v>31</v>
      </c>
      <c r="C11" s="2">
        <v>25669</v>
      </c>
      <c r="D11" s="2">
        <v>566.65</v>
      </c>
      <c r="E11" s="3">
        <f t="shared" si="0"/>
        <v>0.42798338368580058</v>
      </c>
    </row>
    <row r="12" spans="2:29" x14ac:dyDescent="0.25">
      <c r="B12" s="6">
        <v>32</v>
      </c>
      <c r="C12" s="2">
        <v>25360</v>
      </c>
      <c r="D12" s="2">
        <v>572.79</v>
      </c>
      <c r="E12" s="3">
        <f t="shared" si="0"/>
        <v>0.43262084592145011</v>
      </c>
    </row>
    <row r="13" spans="2:29" x14ac:dyDescent="0.25">
      <c r="B13" s="6">
        <v>33</v>
      </c>
      <c r="C13" s="2">
        <v>22738</v>
      </c>
      <c r="D13" s="2">
        <v>592.91</v>
      </c>
      <c r="E13" s="3">
        <f t="shared" si="0"/>
        <v>0.44781722054380663</v>
      </c>
    </row>
    <row r="14" spans="2:29" x14ac:dyDescent="0.25">
      <c r="B14" s="6">
        <v>34</v>
      </c>
      <c r="C14" s="2">
        <v>18138</v>
      </c>
      <c r="D14" s="2">
        <v>616.41</v>
      </c>
      <c r="E14" s="3">
        <f t="shared" si="0"/>
        <v>0.46556646525679757</v>
      </c>
    </row>
    <row r="15" spans="2:29" x14ac:dyDescent="0.25">
      <c r="B15" s="6">
        <v>35</v>
      </c>
      <c r="C15" s="2">
        <v>73322</v>
      </c>
      <c r="D15" s="2">
        <v>658.76</v>
      </c>
      <c r="E15" s="3">
        <f t="shared" si="0"/>
        <v>0.49755287009063442</v>
      </c>
    </row>
    <row r="16" spans="2:29" x14ac:dyDescent="0.25">
      <c r="B16" s="6">
        <v>36</v>
      </c>
      <c r="C16" s="2">
        <v>33691</v>
      </c>
      <c r="D16" s="2">
        <v>659.18</v>
      </c>
      <c r="E16" s="3">
        <f t="shared" si="0"/>
        <v>0.49787009063444104</v>
      </c>
    </row>
    <row r="17" spans="2:5" x14ac:dyDescent="0.25">
      <c r="B17" s="6">
        <v>37</v>
      </c>
      <c r="C17" s="2">
        <v>31350</v>
      </c>
      <c r="D17" s="2">
        <v>679.68</v>
      </c>
      <c r="E17" s="3">
        <f t="shared" si="0"/>
        <v>0.5133534743202417</v>
      </c>
    </row>
    <row r="18" spans="2:5" x14ac:dyDescent="0.25">
      <c r="B18" s="6">
        <v>38</v>
      </c>
      <c r="C18" s="2">
        <v>29476</v>
      </c>
      <c r="D18" s="2">
        <v>708.54</v>
      </c>
      <c r="E18" s="3">
        <f t="shared" si="0"/>
        <v>0.53515105740181268</v>
      </c>
    </row>
    <row r="19" spans="2:5" x14ac:dyDescent="0.25">
      <c r="B19" s="6">
        <v>39</v>
      </c>
      <c r="C19" s="2">
        <v>25894</v>
      </c>
      <c r="D19" s="2">
        <v>750.65</v>
      </c>
      <c r="E19" s="3">
        <f t="shared" si="0"/>
        <v>0.56695619335347436</v>
      </c>
    </row>
    <row r="20" spans="2:5" x14ac:dyDescent="0.25">
      <c r="B20" s="6">
        <v>40</v>
      </c>
      <c r="C20" s="2">
        <v>38291</v>
      </c>
      <c r="D20" s="2">
        <v>808.83</v>
      </c>
      <c r="E20" s="3">
        <f t="shared" si="0"/>
        <v>0.61089879154078552</v>
      </c>
    </row>
    <row r="21" spans="2:5" x14ac:dyDescent="0.25">
      <c r="B21" s="6">
        <v>41</v>
      </c>
      <c r="C21" s="2">
        <v>44030</v>
      </c>
      <c r="D21" s="2">
        <v>751.06</v>
      </c>
      <c r="E21" s="3">
        <f t="shared" si="0"/>
        <v>0.56726586102719034</v>
      </c>
    </row>
    <row r="22" spans="2:5" x14ac:dyDescent="0.25">
      <c r="B22" s="6">
        <v>42</v>
      </c>
      <c r="C22" s="2">
        <v>23824</v>
      </c>
      <c r="D22" s="2">
        <v>797.12</v>
      </c>
      <c r="E22" s="3">
        <f t="shared" si="0"/>
        <v>0.60205438066465256</v>
      </c>
    </row>
    <row r="23" spans="2:5" x14ac:dyDescent="0.25">
      <c r="B23" s="6">
        <v>43</v>
      </c>
      <c r="C23" s="2">
        <v>17168</v>
      </c>
      <c r="D23" s="2">
        <v>832.57</v>
      </c>
      <c r="E23" s="3">
        <f t="shared" si="0"/>
        <v>0.6288293051359517</v>
      </c>
    </row>
    <row r="24" spans="2:5" x14ac:dyDescent="0.25">
      <c r="B24" s="6">
        <v>44</v>
      </c>
      <c r="C24" s="2">
        <v>12773</v>
      </c>
      <c r="D24" s="2">
        <v>869.3</v>
      </c>
      <c r="E24" s="3">
        <f t="shared" si="0"/>
        <v>0.65657099697885191</v>
      </c>
    </row>
    <row r="25" spans="2:5" x14ac:dyDescent="0.25">
      <c r="B25" s="6">
        <v>45</v>
      </c>
      <c r="C25" s="2">
        <v>10480</v>
      </c>
      <c r="D25" s="2">
        <v>893.49</v>
      </c>
      <c r="E25" s="3">
        <f t="shared" si="0"/>
        <v>0.67484138972809671</v>
      </c>
    </row>
    <row r="26" spans="2:5" x14ac:dyDescent="0.25">
      <c r="B26" s="6" t="s">
        <v>42</v>
      </c>
      <c r="C26" s="2">
        <v>17008</v>
      </c>
      <c r="D26" s="2">
        <v>998.72</v>
      </c>
      <c r="E26" s="3">
        <f t="shared" si="0"/>
        <v>0.75432024169184297</v>
      </c>
    </row>
    <row r="27" spans="2:5" x14ac:dyDescent="0.25">
      <c r="B27" s="6" t="s">
        <v>39</v>
      </c>
      <c r="C27" s="7">
        <v>699135</v>
      </c>
      <c r="D27" s="7">
        <v>613.64</v>
      </c>
      <c r="E27" s="83">
        <f t="shared" si="0"/>
        <v>0.46347432024169183</v>
      </c>
    </row>
    <row r="28" spans="2:5" x14ac:dyDescent="0.25">
      <c r="B28" s="6" t="s">
        <v>5</v>
      </c>
      <c r="C28" s="2">
        <v>341828</v>
      </c>
      <c r="D28" s="2">
        <v>474.21</v>
      </c>
      <c r="E28" s="3">
        <f t="shared" si="0"/>
        <v>0.35816465256797581</v>
      </c>
    </row>
    <row r="29" spans="2:5" x14ac:dyDescent="0.25">
      <c r="B29" s="6" t="s">
        <v>6</v>
      </c>
      <c r="C29" s="2">
        <v>193733</v>
      </c>
      <c r="D29" s="2">
        <v>682.08</v>
      </c>
      <c r="E29" s="3">
        <f t="shared" si="0"/>
        <v>0.51516616314199404</v>
      </c>
    </row>
    <row r="30" spans="2:5" x14ac:dyDescent="0.25">
      <c r="B30" s="6" t="s">
        <v>44</v>
      </c>
      <c r="C30" s="2">
        <v>163574</v>
      </c>
      <c r="D30" s="2">
        <v>823.96</v>
      </c>
      <c r="E30" s="3">
        <f t="shared" si="0"/>
        <v>0.62232628398791545</v>
      </c>
    </row>
    <row r="33" spans="2:4" ht="45.75" customHeight="1" x14ac:dyDescent="0.25">
      <c r="B33" s="90" t="str">
        <f>'starosna mirovina BMU'!B33:C33</f>
        <v>Prosječna mjesečna isplaćena netoplaća Republike Hrvatske za kolovoz 2024. u eurima (EUR) (izvor: DZS)</v>
      </c>
      <c r="C33" s="90"/>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28515625" customWidth="1"/>
    <col min="4" max="5" width="15.7109375" customWidth="1"/>
  </cols>
  <sheetData>
    <row r="2" spans="2:29" ht="46.5" customHeight="1" x14ac:dyDescent="0.25">
      <c r="B2" s="89" t="s">
        <v>49</v>
      </c>
      <c r="C2" s="89"/>
      <c r="D2" s="89"/>
      <c r="E2" s="89"/>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Septembre 2024 (paid in October 2024)</v>
      </c>
    </row>
    <row r="6" spans="2:29" ht="38.25" customHeight="1" x14ac:dyDescent="0.25">
      <c r="B6" s="5" t="s">
        <v>52</v>
      </c>
      <c r="C6" s="5" t="str">
        <f>'starosna mirovina BMU'!C6</f>
        <v>Number of beneficiaries</v>
      </c>
      <c r="D6" s="5" t="str">
        <f>'starosna mirovina BMU'!D6</f>
        <v>Average net pension amount</v>
      </c>
      <c r="E6" s="5" t="str">
        <f>'starosna mirovina BMU'!E6</f>
        <v>Net replacement rate for August 2024.</v>
      </c>
    </row>
    <row r="7" spans="2:29" x14ac:dyDescent="0.25">
      <c r="B7" s="6" t="s">
        <v>41</v>
      </c>
      <c r="C7" s="2">
        <v>34635</v>
      </c>
      <c r="D7" s="12">
        <v>343.99385592608633</v>
      </c>
      <c r="E7" s="3">
        <f t="shared" ref="E7:E30" si="0">D7/$D$33</f>
        <v>0.25981409057861504</v>
      </c>
    </row>
    <row r="8" spans="2:29" x14ac:dyDescent="0.25">
      <c r="B8" s="6" t="s">
        <v>1</v>
      </c>
      <c r="C8" s="2">
        <v>17629</v>
      </c>
      <c r="D8" s="2">
        <v>416.85</v>
      </c>
      <c r="E8" s="3">
        <f t="shared" si="0"/>
        <v>0.31484138972809672</v>
      </c>
      <c r="I8" s="1"/>
    </row>
    <row r="9" spans="2:29" x14ac:dyDescent="0.25">
      <c r="B9" s="6" t="s">
        <v>2</v>
      </c>
      <c r="C9" s="2">
        <v>17674</v>
      </c>
      <c r="D9" s="2">
        <v>465.87</v>
      </c>
      <c r="E9" s="3">
        <f t="shared" si="0"/>
        <v>0.35186555891238669</v>
      </c>
    </row>
    <row r="10" spans="2:29" x14ac:dyDescent="0.25">
      <c r="B10" s="6">
        <v>30</v>
      </c>
      <c r="C10" s="2">
        <v>3007</v>
      </c>
      <c r="D10" s="2">
        <v>500.15</v>
      </c>
      <c r="E10" s="3">
        <f t="shared" si="0"/>
        <v>0.37775679758308156</v>
      </c>
    </row>
    <row r="11" spans="2:29" x14ac:dyDescent="0.25">
      <c r="B11" s="6">
        <v>31</v>
      </c>
      <c r="C11" s="2">
        <v>2479</v>
      </c>
      <c r="D11" s="2">
        <v>506.23</v>
      </c>
      <c r="E11" s="3">
        <f t="shared" si="0"/>
        <v>0.3823489425981873</v>
      </c>
    </row>
    <row r="12" spans="2:29" x14ac:dyDescent="0.25">
      <c r="B12" s="6">
        <v>32</v>
      </c>
      <c r="C12" s="2">
        <v>2159</v>
      </c>
      <c r="D12" s="2">
        <v>520.42999999999995</v>
      </c>
      <c r="E12" s="3">
        <f t="shared" si="0"/>
        <v>0.39307401812688819</v>
      </c>
    </row>
    <row r="13" spans="2:29" x14ac:dyDescent="0.25">
      <c r="B13" s="6">
        <v>33</v>
      </c>
      <c r="C13" s="2">
        <v>1925</v>
      </c>
      <c r="D13" s="2">
        <v>532.25</v>
      </c>
      <c r="E13" s="3">
        <f t="shared" si="0"/>
        <v>0.40200151057401812</v>
      </c>
    </row>
    <row r="14" spans="2:29" x14ac:dyDescent="0.25">
      <c r="B14" s="6">
        <v>34</v>
      </c>
      <c r="C14" s="2">
        <v>1619</v>
      </c>
      <c r="D14" s="2">
        <v>546.47</v>
      </c>
      <c r="E14" s="3">
        <f t="shared" si="0"/>
        <v>0.41274169184290033</v>
      </c>
    </row>
    <row r="15" spans="2:29" x14ac:dyDescent="0.25">
      <c r="B15" s="6">
        <v>35</v>
      </c>
      <c r="C15" s="2">
        <v>1298</v>
      </c>
      <c r="D15" s="2">
        <v>549</v>
      </c>
      <c r="E15" s="3">
        <f t="shared" si="0"/>
        <v>0.41465256797583083</v>
      </c>
    </row>
    <row r="16" spans="2:29" x14ac:dyDescent="0.25">
      <c r="B16" s="6">
        <v>36</v>
      </c>
      <c r="C16" s="2">
        <v>1054</v>
      </c>
      <c r="D16" s="2">
        <v>561.1</v>
      </c>
      <c r="E16" s="3">
        <f t="shared" si="0"/>
        <v>0.42379154078549852</v>
      </c>
    </row>
    <row r="17" spans="2:5" x14ac:dyDescent="0.25">
      <c r="B17" s="6">
        <v>37</v>
      </c>
      <c r="C17" s="2">
        <v>742</v>
      </c>
      <c r="D17" s="2">
        <v>579.37</v>
      </c>
      <c r="E17" s="3">
        <f t="shared" si="0"/>
        <v>0.43759063444108759</v>
      </c>
    </row>
    <row r="18" spans="2:5" x14ac:dyDescent="0.25">
      <c r="B18" s="6">
        <v>38</v>
      </c>
      <c r="C18" s="2">
        <v>582</v>
      </c>
      <c r="D18" s="2">
        <v>584.62</v>
      </c>
      <c r="E18" s="3">
        <f t="shared" si="0"/>
        <v>0.44155589123867067</v>
      </c>
    </row>
    <row r="19" spans="2:5" x14ac:dyDescent="0.25">
      <c r="B19" s="6">
        <v>39</v>
      </c>
      <c r="C19" s="2">
        <v>386</v>
      </c>
      <c r="D19" s="2">
        <v>589.77</v>
      </c>
      <c r="E19" s="3">
        <f t="shared" si="0"/>
        <v>0.44544561933534743</v>
      </c>
    </row>
    <row r="20" spans="2:5" x14ac:dyDescent="0.25">
      <c r="B20" s="6">
        <v>40</v>
      </c>
      <c r="C20" s="2">
        <v>243</v>
      </c>
      <c r="D20" s="2">
        <v>606.16</v>
      </c>
      <c r="E20" s="3">
        <f t="shared" si="0"/>
        <v>0.45782477341389727</v>
      </c>
    </row>
    <row r="21" spans="2:5" x14ac:dyDescent="0.25">
      <c r="B21" s="6">
        <v>41</v>
      </c>
      <c r="C21" s="2">
        <v>136</v>
      </c>
      <c r="D21" s="2">
        <v>604.73</v>
      </c>
      <c r="E21" s="3">
        <f t="shared" si="0"/>
        <v>0.45674471299093655</v>
      </c>
    </row>
    <row r="22" spans="2:5" x14ac:dyDescent="0.25">
      <c r="B22" s="6">
        <v>42</v>
      </c>
      <c r="C22" s="2">
        <v>68</v>
      </c>
      <c r="D22" s="2">
        <v>646.98</v>
      </c>
      <c r="E22" s="3">
        <f t="shared" si="0"/>
        <v>0.48865558912386708</v>
      </c>
    </row>
    <row r="23" spans="2:5" x14ac:dyDescent="0.25">
      <c r="B23" s="6">
        <v>43</v>
      </c>
      <c r="C23" s="2">
        <v>51</v>
      </c>
      <c r="D23" s="2">
        <v>701.98</v>
      </c>
      <c r="E23" s="3">
        <f t="shared" si="0"/>
        <v>0.53019637462235647</v>
      </c>
    </row>
    <row r="24" spans="2:5" x14ac:dyDescent="0.25">
      <c r="B24" s="6">
        <v>44</v>
      </c>
      <c r="C24" s="2">
        <v>31</v>
      </c>
      <c r="D24" s="2">
        <v>661.62</v>
      </c>
      <c r="E24" s="3">
        <f t="shared" si="0"/>
        <v>0.49971299093655591</v>
      </c>
    </row>
    <row r="25" spans="2:5" x14ac:dyDescent="0.25">
      <c r="B25" s="6">
        <v>45</v>
      </c>
      <c r="C25" s="2">
        <v>24</v>
      </c>
      <c r="D25" s="2">
        <v>719.88</v>
      </c>
      <c r="E25" s="3">
        <f t="shared" si="0"/>
        <v>0.54371601208459219</v>
      </c>
    </row>
    <row r="26" spans="2:5" x14ac:dyDescent="0.25">
      <c r="B26" s="6" t="s">
        <v>42</v>
      </c>
      <c r="C26" s="2">
        <v>34</v>
      </c>
      <c r="D26" s="2">
        <v>767.65</v>
      </c>
      <c r="E26" s="3">
        <f t="shared" si="0"/>
        <v>0.57979607250755283</v>
      </c>
    </row>
    <row r="27" spans="2:5" x14ac:dyDescent="0.25">
      <c r="B27" s="6" t="s">
        <v>39</v>
      </c>
      <c r="C27" s="7">
        <v>85776</v>
      </c>
      <c r="D27" s="7">
        <v>419.27</v>
      </c>
      <c r="E27" s="83">
        <f t="shared" si="0"/>
        <v>0.31666918429003021</v>
      </c>
    </row>
    <row r="28" spans="2:5" x14ac:dyDescent="0.25">
      <c r="B28" s="6" t="s">
        <v>5</v>
      </c>
      <c r="C28" s="2">
        <v>81127</v>
      </c>
      <c r="D28" s="2">
        <v>410.33</v>
      </c>
      <c r="E28" s="3">
        <f t="shared" si="0"/>
        <v>0.30991691842900299</v>
      </c>
    </row>
    <row r="29" spans="2:5" x14ac:dyDescent="0.25">
      <c r="B29" s="6" t="s">
        <v>6</v>
      </c>
      <c r="C29" s="2">
        <v>4062</v>
      </c>
      <c r="D29" s="2">
        <v>566.66</v>
      </c>
      <c r="E29" s="3">
        <f t="shared" si="0"/>
        <v>0.42799093655589121</v>
      </c>
    </row>
    <row r="30" spans="2:5" x14ac:dyDescent="0.25">
      <c r="B30" s="6" t="s">
        <v>44</v>
      </c>
      <c r="C30" s="2">
        <v>587</v>
      </c>
      <c r="D30" s="2">
        <v>635.82000000000005</v>
      </c>
      <c r="E30" s="3">
        <f t="shared" si="0"/>
        <v>0.48022658610271907</v>
      </c>
    </row>
    <row r="33" spans="2:4" ht="46.5" customHeight="1" x14ac:dyDescent="0.25">
      <c r="B33" s="90" t="str">
        <f>'starosna mirovina BMU'!B33:C33</f>
        <v>Prosječna mjesečna isplaćena netoplaća Republike Hrvatske za kolovoz 2024. u eurima (EUR) (izvor: DZS)</v>
      </c>
      <c r="C33" s="90"/>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2024-10-21T10:40:51Z</cp:lastPrinted>
  <dcterms:created xsi:type="dcterms:W3CDTF">2023-10-03T11:00:22Z</dcterms:created>
  <dcterms:modified xsi:type="dcterms:W3CDTF">2024-10-21T10:41:45Z</dcterms:modified>
</cp:coreProperties>
</file>