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4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UKUPNO starosna BMU" sheetId="4" state="hidden" r:id="rId5"/>
    <sheet name="PSM BMU" sheetId="5" r:id="rId6"/>
    <sheet name="PSM zbog stečaja BMU" sheetId="6" r:id="rId7"/>
    <sheet name="sveukupno ST BMU" sheetId="8" r:id="rId8"/>
    <sheet name="invalidska BMU" sheetId="9" r:id="rId9"/>
    <sheet name="obiteljska BMU" sheetId="11" r:id="rId10"/>
    <sheet name="UKUPNO BMU" sheetId="13" state="hidden" r:id="rId11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1" l="1"/>
  <c r="B5" i="9"/>
  <c r="B5" i="8"/>
  <c r="B5" i="6"/>
  <c r="B5" i="5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2" l="1"/>
  <c r="E6" i="3"/>
  <c r="E7" i="4"/>
  <c r="E6" i="5"/>
  <c r="E6" i="6"/>
  <c r="E6" i="8"/>
  <c r="E6" i="9"/>
  <c r="E6" i="11"/>
  <c r="E6" i="13"/>
  <c r="D33" i="13"/>
  <c r="B33" i="13"/>
  <c r="D33" i="11"/>
  <c r="B33" i="11"/>
  <c r="D33" i="9"/>
  <c r="B33" i="9"/>
  <c r="D33" i="8"/>
  <c r="E7" i="8" s="1"/>
  <c r="B33" i="8"/>
  <c r="D33" i="6"/>
  <c r="B33" i="6"/>
  <c r="D33" i="5"/>
  <c r="B33" i="5"/>
  <c r="D34" i="4"/>
  <c r="B34" i="4"/>
  <c r="D19" i="2"/>
  <c r="D33" i="3"/>
  <c r="E7" i="3" s="1"/>
  <c r="B33" i="3"/>
  <c r="B19" i="2"/>
  <c r="E7" i="1"/>
  <c r="E7" i="2" l="1"/>
  <c r="E11" i="2"/>
  <c r="E15" i="2"/>
  <c r="E8" i="2"/>
  <c r="E12" i="2"/>
  <c r="E14" i="2"/>
  <c r="E9" i="2"/>
  <c r="E13" i="2"/>
  <c r="E10" i="2"/>
  <c r="E8" i="5"/>
  <c r="E12" i="5"/>
  <c r="E16" i="5"/>
  <c r="E20" i="5"/>
  <c r="E24" i="5"/>
  <c r="E28" i="5"/>
  <c r="E26" i="5"/>
  <c r="E11" i="5"/>
  <c r="E19" i="5"/>
  <c r="E9" i="5"/>
  <c r="E13" i="5"/>
  <c r="E17" i="5"/>
  <c r="E21" i="5"/>
  <c r="E25" i="5"/>
  <c r="E29" i="5"/>
  <c r="E22" i="5"/>
  <c r="E15" i="5"/>
  <c r="E27" i="5"/>
  <c r="E10" i="5"/>
  <c r="E14" i="5"/>
  <c r="E18" i="5"/>
  <c r="E30" i="5"/>
  <c r="E23" i="5"/>
  <c r="B5" i="3"/>
  <c r="B6" i="4" s="1"/>
  <c r="B5" i="2"/>
  <c r="B5" i="13" l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7" i="5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16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<sst xmlns="http://schemas.openxmlformats.org/spreadsheetml/2006/main" count="157" uniqueCount="60">
  <si>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</si>
  <si>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</si>
  <si>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</si>
  <si>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</si>
  <si>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</si>
  <si>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</si>
  <si>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</si>
  <si>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</si>
  <si>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</si>
  <si>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</si>
  <si>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</si>
  <si>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</si>
  <si>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</si>
  <si>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</si>
  <si>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</si>
  <si>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</si>
  <si>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</si>
  <si>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UKUPNE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</si>
  <si>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t>( Starosna + starosna za dugog.osiguranika + starosna preved. iz invalidske)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</si>
  <si>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ZA DUGOGODIŠNJEG OSIGURANIKA - ČLANAK 35.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</si>
  <si>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</si>
  <si>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 ZBOG STEČAJA POSLODAVCA - ČLANAK 36.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</si>
  <si>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</si>
  <si>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</si>
  <si>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</si>
  <si>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</si>
  <si>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</si>
  <si>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</si>
  <si>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</si>
  <si>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</si>
  <si>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</si>
  <si>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</si>
  <si>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</si>
  <si>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 xml:space="preserve"> I. UKUPNO  </t>
  </si>
  <si>
    <t>Obiteljska mirovina</t>
  </si>
  <si>
    <t>Invalidska mirovina</t>
  </si>
  <si>
    <t>Sveukupno starosna mirovina</t>
  </si>
  <si>
    <t>Prijevremena starosna mirovina zbog stečaja poslodavca - čl. 36.</t>
  </si>
  <si>
    <t>Prijevremena starosna mirovina</t>
  </si>
  <si>
    <t>Ukupno starosna mirovina</t>
  </si>
  <si>
    <t xml:space="preserve">Starosna mirovina prevedena iz invalidske   </t>
  </si>
  <si>
    <t>Starosna mirovina za dugogodišnjeg osiguranika - čl. 35.</t>
  </si>
  <si>
    <t>Starosna mirovina</t>
  </si>
  <si>
    <t>Prosječna netomirovina u eurima (EUR)</t>
  </si>
  <si>
    <t>Broj korisnika</t>
  </si>
  <si>
    <t>Vrste mirovina</t>
  </si>
  <si>
    <r>
      <t xml:space="preserve">Korisnici mirovina koji su pravo na mirovinu ostvarili prema Zakonu o mirovinskom osiguranju 
</t>
    </r>
    <r>
      <rPr>
        <b/>
        <i/>
        <sz val="14"/>
        <color rgb="FFFF0000"/>
        <rFont val="Calibri"/>
        <family val="2"/>
        <charset val="238"/>
        <scheme val="minor"/>
      </rPr>
      <t>bez međunarodnih ugovora</t>
    </r>
  </si>
  <si>
    <r>
      <rPr>
        <b/>
        <sz val="14"/>
        <color rgb="FFFF0000"/>
        <rFont val="Calibri"/>
        <family val="2"/>
        <charset val="238"/>
        <scheme val="minor"/>
      </rPr>
      <t>UKUPNO</t>
    </r>
    <r>
      <rPr>
        <b/>
        <sz val="10"/>
        <color theme="1"/>
        <rFont val="Calibri"/>
        <family val="2"/>
        <charset val="238"/>
        <scheme val="minor"/>
      </rPr>
      <t xml:space="preserve"> KORISNICI MIROVINA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</si>
  <si>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</si>
  <si>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</si>
  <si>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</si>
  <si>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</si>
  <si>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PREGLED OSNOVNIH PODATAKA O STANJU U SUSTAVU MIROVINSKOG OSIGURANJA
 za rujan 2024. (isplata u listopadu 2024.)</t>
  </si>
  <si>
    <t>* U 2024. godini prosječna netoplaća u RH dostupna je za kolovoz 2024.</t>
  </si>
  <si>
    <t>Udio u prosječnoj netoplaći za kolovoz 2024.</t>
  </si>
  <si>
    <t>Prosječna mjesečna isplaćena netoplaća Republike Hrvatske za kolovoz 2024. u eurima (EUR) (izvor: DZS)</t>
  </si>
  <si>
    <r>
      <t xml:space="preserve">394,84
</t>
    </r>
    <r>
      <rPr>
        <sz val="12"/>
        <color rgb="FFFF0000"/>
        <rFont val="Calibri"/>
        <family val="2"/>
        <charset val="238"/>
        <scheme val="minor"/>
      </rPr>
      <t>(267,39)</t>
    </r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</si>
  <si>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**Za 2024. posljednji je dostupni podatak o ostvarenim rashodima za mirovine i mirovinska primanja (privremeni)  za razdoblje siječanj - kolovoz  2024., dok su planirani rashodi za razdoblje I.-XII.2024. u visini od 8.372.313.300 eura (tekući plan Hrvatskog zavoda za mirovinsko osiguranje za 2024. godinu).</t>
  </si>
  <si>
    <t>za rujan 2024. (isplata u listopadu 2024.)</t>
  </si>
  <si>
    <t>udio u prosječnoj netoplaći za kolovoz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</si>
</sst>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42" fillId="0" borderId="0" applyFont="0" applyFill="0" applyBorder="0" applyAlignment="0" applyProtection="0"/>
  </cellStyleXfs>
  <cellXfs count="101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Border="1"/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 applyFill="1" applyBorder="1" applyAlignment="1"/>
    <xf numFmtId="0" fontId="16" fillId="0" borderId="0" xfId="0" applyFont="1" applyFill="1" applyBorder="1" applyAlignment="1">
      <alignment vertical="top"/>
    </xf>
    <xf numFmtId="4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2" fontId="14" fillId="0" borderId="0" xfId="0" applyNumberFormat="1" applyFont="1"/>
    <xf numFmtId="0" fontId="23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0" applyFont="1" applyAlignme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21" fillId="0" borderId="0" xfId="0" applyFont="1"/>
    <xf numFmtId="0" fontId="31" fillId="0" borderId="0" xfId="0" applyFont="1"/>
    <xf numFmtId="0" fontId="22" fillId="0" borderId="0" xfId="0" applyFont="1"/>
    <xf numFmtId="0" fontId="0" fillId="2" borderId="0" xfId="0" applyFill="1"/>
    <xf numFmtId="164" fontId="32" fillId="0" borderId="0" xfId="0" applyNumberFormat="1" applyFont="1" applyAlignment="1">
      <alignment vertical="top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33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4" fillId="0" borderId="0" xfId="0" applyNumberFormat="1" applyFont="1"/>
    <xf numFmtId="165" fontId="32" fillId="0" borderId="0" xfId="0" applyNumberFormat="1" applyFont="1" applyAlignment="1">
      <alignment vertical="top"/>
    </xf>
    <xf numFmtId="1" fontId="26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5" fillId="5" borderId="1" xfId="0" applyNumberFormat="1" applyFont="1" applyFill="1" applyBorder="1" applyAlignment="1">
      <alignment vertical="center"/>
    </xf>
    <xf numFmtId="4" fontId="25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6" xfId="0" applyNumberFormat="1" applyFont="1" applyFill="1" applyBorder="1"/>
    <xf numFmtId="4" fontId="12" fillId="4" borderId="6" xfId="0" applyNumberFormat="1" applyFont="1" applyFill="1" applyBorder="1"/>
    <xf numFmtId="0" fontId="20" fillId="2" borderId="6" xfId="0" applyFont="1" applyFill="1" applyBorder="1" applyAlignment="1">
      <alignment horizontal="right" vertical="center"/>
    </xf>
    <xf numFmtId="4" fontId="20" fillId="2" borderId="6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top" wrapText="1"/>
    </xf>
    <xf numFmtId="4" fontId="20" fillId="2" borderId="1" xfId="0" applyNumberFormat="1" applyFont="1" applyFill="1" applyBorder="1" applyAlignment="1">
      <alignment horizontal="right" vertical="center"/>
    </xf>
    <xf numFmtId="0" fontId="39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8" fillId="8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3" fontId="15" fillId="0" borderId="0" xfId="0" applyNumberFormat="1" applyFont="1" applyAlignment="1">
      <alignment horizontal="center" vertical="center"/>
    </xf>
    <xf numFmtId="165" fontId="20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20" fillId="0" borderId="1" xfId="0" applyNumberFormat="1" applyFont="1" applyFill="1" applyBorder="1" applyAlignment="1">
      <alignment vertical="center"/>
    </xf>
    <xf numFmtId="165" fontId="0" fillId="0" borderId="0" xfId="1" applyNumberFormat="1" applyFont="1"/>
    <xf numFmtId="0" fontId="0" fillId="0" borderId="0" xfId="0" applyNumberFormat="1"/>
    <xf numFmtId="165" fontId="20" fillId="0" borderId="1" xfId="0" applyNumberFormat="1" applyFont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34" fillId="0" borderId="0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37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7" fillId="2" borderId="2" xfId="0" applyFont="1" applyFill="1" applyBorder="1" applyAlignment="1">
      <alignment horizontal="left" vertical="center" wrapText="1"/>
    </xf>
    <xf numFmtId="0" fontId="37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" fontId="32" fillId="0" borderId="0" xfId="0" applyNumberFormat="1" applyFont="1" applyAlignment="1">
      <alignment vertical="top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rujan</a:t>
          </a:r>
          <a:r>
            <a:rPr lang="hr-HR" sz="1800" i="1">
              <a:solidFill>
                <a:srgbClr val="FFFF00"/>
              </a:solidFill>
            </a:rPr>
            <a:t> 2024.</a:t>
          </a:r>
        </a:p>
        <a:p>
          <a:pPr algn="ctr"/>
          <a:r>
            <a:rPr lang="hr-HR" sz="2400" b="1"/>
            <a:t>1.226.522</a:t>
          </a:r>
          <a:r>
            <a:rPr lang="hr-HR" sz="2400"/>
            <a:t> </a:t>
          </a:r>
          <a:r>
            <a:rPr lang="hr-HR" sz="1800"/>
            <a:t>(553,21 eura)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rujan</a:t>
          </a:r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 2024. </a:t>
          </a: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188.548</a:t>
          </a:r>
          <a:r>
            <a:rPr lang="hr-HR" sz="1800" baseline="0">
              <a:solidFill>
                <a:schemeClr val="bg1"/>
              </a:solidFill>
            </a:rPr>
            <a:t> (169,98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rujan 2024.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1.037.974</a:t>
          </a:r>
          <a:r>
            <a:rPr lang="hr-HR" sz="1800"/>
            <a:t> </a:t>
          </a:r>
          <a:r>
            <a:rPr lang="hr-HR" sz="1800" b="1"/>
            <a:t>(622,82 eura  </a:t>
          </a:r>
          <a:r>
            <a:rPr lang="hr-HR" sz="1800" b="1">
              <a:solidFill>
                <a:schemeClr val="bg1"/>
              </a:solidFill>
            </a:rPr>
            <a:t>47,0%)</a:t>
          </a:r>
        </a:p>
      </xdr:txBody>
    </xdr:sp>
    <xdr:clientData/>
  </xdr:twoCellAnchor>
  <xdr:twoCellAnchor editAs="oneCell">
    <xdr:from>
      <xdr:col>0</xdr:col>
      <xdr:colOff>0</xdr:colOff>
      <xdr:row>69</xdr:row>
      <xdr:rowOff>104775</xdr:rowOff>
    </xdr:from>
    <xdr:to>
      <xdr:col>4</xdr:col>
      <xdr:colOff>19050</xdr:colOff>
      <xdr:row>94</xdr:row>
      <xdr:rowOff>9523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50075"/>
          <a:ext cx="6924675" cy="4667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1</xdr:rowOff>
    </xdr:from>
    <xdr:to>
      <xdr:col>3</xdr:col>
      <xdr:colOff>971550</xdr:colOff>
      <xdr:row>121</xdr:row>
      <xdr:rowOff>171451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850976"/>
          <a:ext cx="6886575" cy="3790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38100</xdr:rowOff>
    </xdr:from>
    <xdr:to>
      <xdr:col>3</xdr:col>
      <xdr:colOff>933450</xdr:colOff>
      <xdr:row>43</xdr:row>
      <xdr:rowOff>171449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772525"/>
          <a:ext cx="6848475" cy="4210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tabSelected="1" zoomScaleNormal="100" workbookViewId="0"/>
  </sheetViews>
  <sheetFormatPr defaultColWidth="9.140625" defaultRowHeight="15" x14ac:dyDescent="0.25"/>
  <cols>
    <col min="1" max="1" width="59" style="13" customWidth="1"/>
    <col min="2" max="6" width="14.85546875" style="13" customWidth="1"/>
    <col min="7" max="8" width="11.28515625" style="14" customWidth="1"/>
    <col min="9" max="9" width="12.140625" style="14" customWidth="1"/>
    <col min="10" max="10" width="9.140625" style="14" customWidth="1"/>
    <col min="11" max="11" width="9.140625" style="15" customWidth="1"/>
    <col min="12" max="12" width="11.7109375" style="14" customWidth="1"/>
    <col min="13" max="14" width="9.140625" style="14" customWidth="1"/>
    <col min="15" max="17" width="9.140625" style="14"/>
    <col min="18" max="16384" width="9.140625" style="13"/>
  </cols>
  <sheetData>
    <row r="3" spans="1:15" ht="43.5" customHeight="1" x14ac:dyDescent="0.25">
      <c r="A3" s="87" t="s">
        <v>52</v>
      </c>
      <c r="B3" s="87"/>
      <c r="C3" s="87"/>
      <c r="D3" s="47"/>
      <c r="E3" s="47"/>
      <c r="F3" s="46"/>
      <c r="G3" s="39"/>
      <c r="H3" s="39"/>
      <c r="I3" s="39"/>
      <c r="J3" s="39"/>
      <c r="K3" s="39"/>
      <c r="L3" s="39"/>
      <c r="M3" s="39"/>
      <c r="N3" s="39"/>
      <c r="O3" s="39"/>
    </row>
    <row r="4" spans="1:15" ht="18" customHeight="1" x14ac:dyDescent="0.25">
      <c r="A4" s="45"/>
      <c r="B4" s="45"/>
      <c r="C4" s="45"/>
      <c r="D4" s="45"/>
      <c r="E4" s="45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customFormat="1" ht="28.5" customHeight="1" x14ac:dyDescent="0.25"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customFormat="1" ht="15.75" customHeight="1" x14ac:dyDescent="0.25"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customFormat="1" ht="49.5" customHeight="1" x14ac:dyDescent="0.25">
      <c r="F7" s="39"/>
      <c r="G7" s="39"/>
      <c r="H7" s="39"/>
      <c r="I7" s="44"/>
      <c r="J7" s="39"/>
      <c r="K7" s="39"/>
      <c r="L7" s="39"/>
      <c r="M7" s="39"/>
      <c r="N7" s="39"/>
      <c r="O7" s="39"/>
    </row>
    <row r="8" spans="1:15" customFormat="1" ht="66" customHeight="1" x14ac:dyDescent="0.25"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5" customFormat="1" ht="15" customHeight="1" x14ac:dyDescent="0.25"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5" s="43" customFormat="1" ht="15" customHeight="1" x14ac:dyDescent="0.25"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5" s="40" customFormat="1" ht="30.75" customHeight="1" x14ac:dyDescent="0.2">
      <c r="A11" s="42"/>
      <c r="B11" s="42"/>
      <c r="C11" s="42"/>
      <c r="D11" s="42"/>
      <c r="E11" s="41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5" s="36" customFormat="1" ht="19.5" customHeight="1" x14ac:dyDescent="0.25">
      <c r="A12" s="37"/>
      <c r="B12" s="37"/>
      <c r="C12" s="37"/>
      <c r="D12" s="37"/>
      <c r="E12" s="38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s="36" customFormat="1" ht="19.5" customHeight="1" x14ac:dyDescent="0.25">
      <c r="A13" s="37"/>
      <c r="B13" s="37"/>
      <c r="C13" s="37"/>
      <c r="D13" s="37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s="36" customFormat="1" ht="19.5" customHeight="1" x14ac:dyDescent="0.25">
      <c r="A14" s="37"/>
      <c r="B14" s="37"/>
      <c r="C14" s="37"/>
      <c r="D14" s="37"/>
      <c r="E14" s="38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s="36" customFormat="1" ht="19.5" customHeight="1" x14ac:dyDescent="0.25">
      <c r="A15" s="37"/>
      <c r="B15" s="37"/>
      <c r="C15" s="37"/>
      <c r="D15" s="37"/>
      <c r="E15" s="37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s="36" customFormat="1" ht="19.5" customHeight="1" x14ac:dyDescent="0.25">
      <c r="A16" s="37"/>
      <c r="B16" s="37"/>
      <c r="C16" s="37"/>
      <c r="D16" s="37"/>
      <c r="E16" s="67"/>
      <c r="F16" s="44"/>
      <c r="G16" s="39"/>
      <c r="H16" s="100"/>
      <c r="I16" s="39"/>
      <c r="J16" s="39"/>
      <c r="K16" s="39"/>
      <c r="L16" s="39"/>
      <c r="M16" s="39"/>
      <c r="N16" s="39"/>
      <c r="O16" s="39"/>
    </row>
    <row r="17" spans="1:17" s="36" customFormat="1" ht="39" customHeight="1" x14ac:dyDescent="0.25">
      <c r="A17" s="37"/>
      <c r="B17" s="37"/>
      <c r="C17" s="37"/>
      <c r="D17" s="37"/>
      <c r="E17" s="67"/>
      <c r="F17" s="44"/>
      <c r="G17" s="51"/>
      <c r="H17" s="39"/>
      <c r="I17" s="39"/>
      <c r="J17" s="39"/>
      <c r="K17" s="39"/>
      <c r="L17" s="39"/>
      <c r="M17" s="39"/>
      <c r="N17" s="39"/>
      <c r="O17" s="39"/>
    </row>
    <row r="18" spans="1:17" s="36" customFormat="1" ht="39" customHeight="1" x14ac:dyDescent="0.25">
      <c r="A18" s="37"/>
      <c r="B18" s="37"/>
      <c r="C18" s="37"/>
      <c r="D18" s="37"/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7" s="36" customFormat="1" ht="39" customHeight="1" x14ac:dyDescent="0.25">
      <c r="A19" s="37"/>
      <c r="B19" s="37"/>
      <c r="C19" s="37"/>
      <c r="D19" s="37"/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1:17" s="36" customFormat="1" ht="39" customHeight="1" x14ac:dyDescent="0.25">
      <c r="A20" s="37"/>
      <c r="B20" s="37"/>
      <c r="C20" s="37"/>
      <c r="D20" s="37"/>
      <c r="E20" s="38"/>
      <c r="F20" s="34"/>
      <c r="G20" s="37"/>
      <c r="H20" s="37"/>
      <c r="I20" s="37"/>
      <c r="J20" s="37"/>
    </row>
    <row r="21" spans="1:17" s="36" customFormat="1" ht="19.5" customHeight="1" x14ac:dyDescent="0.25">
      <c r="A21" s="37"/>
      <c r="B21" s="37"/>
      <c r="C21" s="37"/>
      <c r="D21" s="37"/>
      <c r="E21" s="38"/>
      <c r="F21" s="34"/>
      <c r="G21" s="37"/>
      <c r="H21" s="37"/>
      <c r="I21" s="37"/>
      <c r="J21" s="37"/>
    </row>
    <row r="22" spans="1:17" customFormat="1" ht="34.5" customHeight="1" x14ac:dyDescent="0.3">
      <c r="D22" s="35"/>
      <c r="E22" s="35"/>
      <c r="F22" s="34"/>
      <c r="G22" s="35"/>
      <c r="H22" s="35"/>
      <c r="I22" s="35"/>
      <c r="J22" s="35"/>
      <c r="K22" s="35"/>
      <c r="L22" s="35"/>
    </row>
    <row r="23" spans="1:17" customFormat="1" ht="33.75" customHeight="1" x14ac:dyDescent="0.25">
      <c r="F23" s="34"/>
    </row>
    <row r="24" spans="1:17" customFormat="1" ht="34.5" customHeight="1" x14ac:dyDescent="0.25"/>
    <row r="25" spans="1:17" customFormat="1" ht="51" customHeight="1" x14ac:dyDescent="0.25"/>
    <row r="26" spans="1:17" x14ac:dyDescent="0.25">
      <c r="C26" s="15"/>
      <c r="D26" s="14"/>
      <c r="E26" s="14"/>
      <c r="F26" s="14"/>
      <c r="G26" s="15"/>
      <c r="K26" s="14"/>
      <c r="N26" s="13"/>
      <c r="O26" s="13"/>
      <c r="P26" s="13"/>
      <c r="Q26" s="13"/>
    </row>
    <row r="27" spans="1:17" x14ac:dyDescent="0.25">
      <c r="C27" s="15"/>
      <c r="D27" s="14"/>
      <c r="E27" s="14"/>
      <c r="F27" s="14"/>
      <c r="G27" s="15"/>
      <c r="K27" s="14"/>
      <c r="N27" s="13"/>
      <c r="O27" s="13"/>
      <c r="P27" s="13"/>
      <c r="Q27" s="13"/>
    </row>
    <row r="28" spans="1:17" x14ac:dyDescent="0.25">
      <c r="C28" s="15"/>
      <c r="D28" s="14"/>
      <c r="E28" s="14"/>
      <c r="F28" s="14"/>
      <c r="G28" s="15"/>
      <c r="I28" s="50"/>
      <c r="K28" s="14"/>
      <c r="N28" s="13"/>
      <c r="O28" s="13"/>
      <c r="P28" s="13"/>
      <c r="Q28" s="13"/>
    </row>
    <row r="29" spans="1:17" x14ac:dyDescent="0.25">
      <c r="C29" s="15"/>
      <c r="D29" s="14"/>
      <c r="E29" s="14"/>
      <c r="F29" s="14"/>
      <c r="G29" s="15"/>
      <c r="K29" s="14"/>
      <c r="N29" s="13"/>
      <c r="O29" s="13"/>
      <c r="P29" s="13"/>
      <c r="Q29" s="13"/>
    </row>
    <row r="30" spans="1:17" x14ac:dyDescent="0.25">
      <c r="C30" s="15"/>
      <c r="D30" s="14"/>
      <c r="E30" s="14"/>
      <c r="F30" s="14"/>
      <c r="G30" s="15"/>
      <c r="K30" s="14"/>
      <c r="N30" s="13"/>
      <c r="O30" s="13"/>
      <c r="P30" s="13"/>
      <c r="Q30" s="13"/>
    </row>
    <row r="31" spans="1:17" x14ac:dyDescent="0.25">
      <c r="C31" s="15"/>
      <c r="D31" s="14"/>
      <c r="E31" s="14"/>
      <c r="F31" s="14"/>
      <c r="G31" s="15"/>
      <c r="K31" s="14"/>
      <c r="N31" s="13"/>
      <c r="O31" s="13"/>
      <c r="P31" s="13"/>
      <c r="Q31" s="13"/>
    </row>
    <row r="32" spans="1:17" x14ac:dyDescent="0.25">
      <c r="C32" s="15"/>
      <c r="D32" s="14"/>
      <c r="E32" s="14"/>
      <c r="F32" s="14"/>
      <c r="G32" s="15"/>
      <c r="K32" s="14"/>
      <c r="N32" s="13"/>
      <c r="O32" s="13"/>
      <c r="P32" s="13"/>
      <c r="Q32" s="13"/>
    </row>
    <row r="33" spans="1:17" x14ac:dyDescent="0.25">
      <c r="C33" s="15"/>
      <c r="D33" s="14"/>
      <c r="E33" s="14"/>
      <c r="F33" s="14"/>
      <c r="G33" s="15"/>
      <c r="K33" s="14"/>
      <c r="N33" s="13"/>
      <c r="O33" s="13"/>
      <c r="P33" s="13"/>
      <c r="Q33" s="13"/>
    </row>
    <row r="34" spans="1:17" x14ac:dyDescent="0.25">
      <c r="C34" s="15"/>
      <c r="D34" s="14"/>
      <c r="E34" s="14"/>
      <c r="F34" s="14"/>
      <c r="G34" s="15"/>
      <c r="K34" s="14"/>
      <c r="N34" s="13"/>
      <c r="O34" s="13"/>
      <c r="P34" s="13"/>
      <c r="Q34" s="13"/>
    </row>
    <row r="35" spans="1:17" x14ac:dyDescent="0.25">
      <c r="C35" s="15"/>
      <c r="D35" s="14"/>
      <c r="E35" s="14"/>
      <c r="F35" s="14"/>
      <c r="G35" s="15"/>
      <c r="K35" s="14"/>
      <c r="N35" s="13"/>
      <c r="O35" s="13"/>
      <c r="P35" s="13"/>
      <c r="Q35" s="13"/>
    </row>
    <row r="36" spans="1:17" x14ac:dyDescent="0.25">
      <c r="C36" s="15"/>
      <c r="D36" s="14"/>
      <c r="E36" s="14"/>
      <c r="F36" s="14"/>
      <c r="G36" s="15"/>
      <c r="K36" s="14"/>
      <c r="N36" s="13"/>
      <c r="O36" s="13"/>
      <c r="P36" s="13"/>
      <c r="Q36" s="13"/>
    </row>
    <row r="37" spans="1:17" x14ac:dyDescent="0.25">
      <c r="C37" s="15"/>
      <c r="D37" s="14"/>
      <c r="E37" s="14"/>
      <c r="F37" s="14"/>
      <c r="G37" s="15"/>
      <c r="K37" s="14"/>
      <c r="N37" s="13"/>
      <c r="O37" s="13"/>
      <c r="P37" s="13"/>
      <c r="Q37" s="13"/>
    </row>
    <row r="38" spans="1:17" x14ac:dyDescent="0.25">
      <c r="C38" s="15"/>
      <c r="D38" s="14"/>
      <c r="E38" s="14"/>
      <c r="F38" s="14"/>
      <c r="G38" s="15"/>
      <c r="K38" s="14"/>
      <c r="N38" s="13"/>
      <c r="O38" s="13"/>
      <c r="P38" s="13"/>
      <c r="Q38" s="13"/>
    </row>
    <row r="39" spans="1:17" x14ac:dyDescent="0.25">
      <c r="C39" s="15"/>
      <c r="D39" s="14"/>
      <c r="E39" s="14"/>
      <c r="F39" s="14"/>
      <c r="G39" s="15"/>
      <c r="K39" s="14"/>
      <c r="N39" s="13"/>
      <c r="O39" s="13"/>
      <c r="P39" s="13"/>
      <c r="Q39" s="13"/>
    </row>
    <row r="40" spans="1:17" x14ac:dyDescent="0.25">
      <c r="C40" s="15"/>
      <c r="D40" s="14"/>
      <c r="E40" s="14"/>
      <c r="F40" s="14"/>
      <c r="G40" s="15"/>
      <c r="K40" s="14"/>
      <c r="N40" s="13"/>
      <c r="O40" s="13"/>
      <c r="P40" s="13"/>
      <c r="Q40" s="13"/>
    </row>
    <row r="41" spans="1:17" x14ac:dyDescent="0.25">
      <c r="C41" s="15"/>
      <c r="D41" s="14"/>
      <c r="E41" s="14"/>
      <c r="F41" s="14"/>
      <c r="G41" s="15"/>
      <c r="K41" s="14"/>
      <c r="N41" s="13"/>
      <c r="O41" s="13"/>
      <c r="P41" s="13"/>
      <c r="Q41" s="13"/>
    </row>
    <row r="42" spans="1:17" x14ac:dyDescent="0.25">
      <c r="C42" s="15"/>
      <c r="D42" s="14"/>
      <c r="E42" s="14"/>
      <c r="F42" s="14"/>
      <c r="G42" s="15"/>
      <c r="K42" s="14"/>
      <c r="N42" s="13"/>
      <c r="O42" s="13"/>
      <c r="P42" s="13"/>
      <c r="Q42" s="13"/>
    </row>
    <row r="43" spans="1:17" x14ac:dyDescent="0.25">
      <c r="C43" s="15"/>
      <c r="D43" s="14"/>
      <c r="E43" s="14"/>
      <c r="F43" s="14"/>
      <c r="G43" s="15"/>
      <c r="K43" s="14"/>
      <c r="N43" s="13"/>
      <c r="O43" s="13"/>
      <c r="P43" s="13"/>
      <c r="Q43" s="13"/>
    </row>
    <row r="44" spans="1:17" x14ac:dyDescent="0.25">
      <c r="C44" s="15"/>
      <c r="D44" s="14"/>
      <c r="E44" s="14"/>
      <c r="F44" s="14"/>
      <c r="G44" s="15"/>
      <c r="K44" s="14"/>
      <c r="N44" s="13"/>
      <c r="O44" s="13"/>
      <c r="P44" s="13"/>
      <c r="Q44" s="13"/>
    </row>
    <row r="45" spans="1:17" x14ac:dyDescent="0.25">
      <c r="A45" s="73" t="s">
        <v>53</v>
      </c>
      <c r="C45" s="15"/>
      <c r="D45" s="14"/>
      <c r="E45" s="14"/>
      <c r="F45" s="14"/>
      <c r="G45" s="15"/>
      <c r="K45" s="14"/>
      <c r="N45" s="13"/>
      <c r="O45" s="13"/>
      <c r="P45" s="13"/>
      <c r="Q45" s="13"/>
    </row>
    <row r="46" spans="1:17" ht="3" customHeight="1" x14ac:dyDescent="0.25">
      <c r="C46" s="15"/>
      <c r="D46" s="14"/>
      <c r="E46" s="14"/>
      <c r="F46" s="14"/>
      <c r="G46" s="15"/>
      <c r="K46" s="14"/>
      <c r="N46" s="13"/>
      <c r="O46" s="13"/>
      <c r="P46" s="13"/>
      <c r="Q46" s="13"/>
    </row>
    <row r="47" spans="1:17" ht="28.5" customHeight="1" x14ac:dyDescent="0.25">
      <c r="A47" s="89" t="s">
        <v>46</v>
      </c>
      <c r="B47" s="89"/>
      <c r="C47" s="89"/>
      <c r="D47" s="89"/>
    </row>
    <row r="48" spans="1:17" ht="38.25" x14ac:dyDescent="0.25">
      <c r="A48" s="33" t="s">
        <v>45</v>
      </c>
      <c r="B48" s="33" t="s">
        <v>44</v>
      </c>
      <c r="C48" s="33" t="s">
        <v>43</v>
      </c>
      <c r="D48" s="72" t="s">
        <v>54</v>
      </c>
      <c r="F48" s="14"/>
    </row>
    <row r="49" spans="1:11" ht="20.25" customHeight="1" x14ac:dyDescent="0.25">
      <c r="A49" s="29" t="s">
        <v>42</v>
      </c>
      <c r="B49" s="52">
        <v>407169</v>
      </c>
      <c r="C49" s="53">
        <v>632.11</v>
      </c>
      <c r="D49" s="75">
        <f>C49/$C$68</f>
        <v>0.47742447129909366</v>
      </c>
      <c r="K49" s="15" t="s">
        <v>50</v>
      </c>
    </row>
    <row r="50" spans="1:11" ht="20.25" customHeight="1" x14ac:dyDescent="0.25">
      <c r="A50" s="32" t="s">
        <v>41</v>
      </c>
      <c r="B50" s="52">
        <v>50214</v>
      </c>
      <c r="C50" s="53">
        <v>715.83</v>
      </c>
      <c r="D50" s="75">
        <f t="shared" ref="D50:D65" si="0">C50/$C$68</f>
        <v>0.54065709969788522</v>
      </c>
    </row>
    <row r="51" spans="1:11" ht="20.25" customHeight="1" x14ac:dyDescent="0.25">
      <c r="A51" s="32" t="s">
        <v>40</v>
      </c>
      <c r="B51" s="52">
        <v>64652</v>
      </c>
      <c r="C51" s="53">
        <v>531.77</v>
      </c>
      <c r="D51" s="75">
        <f t="shared" si="0"/>
        <v>0.40163897280966765</v>
      </c>
    </row>
    <row r="52" spans="1:11" ht="18" customHeight="1" x14ac:dyDescent="0.25">
      <c r="A52" s="30" t="s">
        <v>39</v>
      </c>
      <c r="B52" s="54">
        <v>522035</v>
      </c>
      <c r="C52" s="55">
        <v>627.74</v>
      </c>
      <c r="D52" s="76">
        <f t="shared" si="0"/>
        <v>0.47412386706948639</v>
      </c>
    </row>
    <row r="53" spans="1:11" ht="21" customHeight="1" x14ac:dyDescent="0.25">
      <c r="A53" s="29" t="s">
        <v>38</v>
      </c>
      <c r="B53" s="52">
        <v>176717</v>
      </c>
      <c r="C53" s="53">
        <v>572.1</v>
      </c>
      <c r="D53" s="75">
        <f t="shared" si="0"/>
        <v>0.43209969788519637</v>
      </c>
    </row>
    <row r="54" spans="1:11" ht="21" customHeight="1" x14ac:dyDescent="0.25">
      <c r="A54" s="31" t="s">
        <v>37</v>
      </c>
      <c r="B54" s="52">
        <v>383</v>
      </c>
      <c r="C54" s="53">
        <v>565.09</v>
      </c>
      <c r="D54" s="75">
        <f t="shared" si="0"/>
        <v>0.42680513595166164</v>
      </c>
    </row>
    <row r="55" spans="1:11" ht="18" customHeight="1" x14ac:dyDescent="0.25">
      <c r="A55" s="30" t="s">
        <v>36</v>
      </c>
      <c r="B55" s="54">
        <v>699135</v>
      </c>
      <c r="C55" s="55">
        <v>613.64</v>
      </c>
      <c r="D55" s="76">
        <f t="shared" si="0"/>
        <v>0.46347432024169183</v>
      </c>
    </row>
    <row r="56" spans="1:11" ht="19.5" customHeight="1" x14ac:dyDescent="0.25">
      <c r="A56" s="29" t="s">
        <v>35</v>
      </c>
      <c r="B56" s="52">
        <v>85776</v>
      </c>
      <c r="C56" s="53">
        <v>419.27</v>
      </c>
      <c r="D56" s="75">
        <f t="shared" si="0"/>
        <v>0.31666918429003021</v>
      </c>
    </row>
    <row r="57" spans="1:11" ht="19.5" customHeight="1" x14ac:dyDescent="0.25">
      <c r="A57" s="29" t="s">
        <v>34</v>
      </c>
      <c r="B57" s="52">
        <v>157829</v>
      </c>
      <c r="C57" s="53">
        <v>483.24</v>
      </c>
      <c r="D57" s="75">
        <f t="shared" si="0"/>
        <v>0.36498489425981873</v>
      </c>
    </row>
    <row r="58" spans="1:11" ht="18.75" x14ac:dyDescent="0.25">
      <c r="A58" s="28" t="s">
        <v>33</v>
      </c>
      <c r="B58" s="56">
        <v>942740</v>
      </c>
      <c r="C58" s="57">
        <v>574.12</v>
      </c>
      <c r="D58" s="77">
        <f t="shared" si="0"/>
        <v>0.43362537764350456</v>
      </c>
    </row>
    <row r="59" spans="1:11" ht="19.5" customHeight="1" x14ac:dyDescent="0.25">
      <c r="A59" s="27" t="s">
        <v>32</v>
      </c>
      <c r="B59" s="58">
        <v>16111</v>
      </c>
      <c r="C59" s="59">
        <v>806.25</v>
      </c>
      <c r="D59" s="77">
        <f t="shared" si="0"/>
        <v>0.6089501510574018</v>
      </c>
    </row>
    <row r="60" spans="1:11" ht="19.5" customHeight="1" x14ac:dyDescent="0.25">
      <c r="A60" s="27" t="s">
        <v>31</v>
      </c>
      <c r="B60" s="58">
        <v>71839</v>
      </c>
      <c r="C60" s="59">
        <v>1215.5</v>
      </c>
      <c r="D60" s="77">
        <f t="shared" si="0"/>
        <v>0.91805135951661632</v>
      </c>
    </row>
    <row r="61" spans="1:11" ht="19.5" customHeight="1" x14ac:dyDescent="0.25">
      <c r="A61" s="27" t="s">
        <v>30</v>
      </c>
      <c r="B61" s="58">
        <v>7284</v>
      </c>
      <c r="C61" s="59">
        <v>674.58</v>
      </c>
      <c r="D61" s="77">
        <f t="shared" si="0"/>
        <v>0.50950151057401816</v>
      </c>
    </row>
    <row r="62" spans="1:11" ht="19.5" customHeight="1" x14ac:dyDescent="0.3">
      <c r="A62" s="26" t="s">
        <v>29</v>
      </c>
      <c r="B62" s="60">
        <v>1037974</v>
      </c>
      <c r="C62" s="61">
        <v>622.82000000000005</v>
      </c>
      <c r="D62" s="78">
        <f t="shared" si="0"/>
        <v>0.47040785498489429</v>
      </c>
    </row>
    <row r="63" spans="1:11" ht="18.75" customHeight="1" x14ac:dyDescent="0.25">
      <c r="A63" s="25" t="s">
        <v>28</v>
      </c>
      <c r="B63" s="62">
        <v>19630</v>
      </c>
      <c r="C63" s="63">
        <v>773.52</v>
      </c>
      <c r="D63" s="75">
        <f t="shared" si="0"/>
        <v>0.58422960725075523</v>
      </c>
    </row>
    <row r="64" spans="1:11" ht="18.75" customHeight="1" x14ac:dyDescent="0.25">
      <c r="A64" s="25" t="s">
        <v>27</v>
      </c>
      <c r="B64" s="62">
        <v>104591</v>
      </c>
      <c r="C64" s="63">
        <v>642.46839804572733</v>
      </c>
      <c r="D64" s="75">
        <f t="shared" si="0"/>
        <v>0.48524803477773965</v>
      </c>
    </row>
    <row r="65" spans="1:17" ht="29.25" customHeight="1" x14ac:dyDescent="0.25">
      <c r="A65" s="25" t="s">
        <v>26</v>
      </c>
      <c r="B65" s="64">
        <v>92792</v>
      </c>
      <c r="C65" s="66">
        <v>913.26</v>
      </c>
      <c r="D65" s="82">
        <f t="shared" si="0"/>
        <v>0.68977341389728097</v>
      </c>
      <c r="K65" s="84"/>
    </row>
    <row r="66" spans="1:17" ht="30.75" customHeight="1" x14ac:dyDescent="0.25">
      <c r="A66" s="24" t="s">
        <v>25</v>
      </c>
      <c r="B66" s="64">
        <v>269069</v>
      </c>
      <c r="C66" s="65" t="s">
        <v>56</v>
      </c>
      <c r="D66" s="85">
        <v>0.29799999999999999</v>
      </c>
      <c r="E66" s="71"/>
      <c r="F66" s="80"/>
      <c r="G66" s="23"/>
      <c r="I66" s="23"/>
    </row>
    <row r="67" spans="1:17" ht="18" customHeight="1" x14ac:dyDescent="0.25">
      <c r="A67" s="22" t="s">
        <v>24</v>
      </c>
      <c r="B67" s="21">
        <v>13.17</v>
      </c>
      <c r="C67" s="20">
        <v>7.46</v>
      </c>
      <c r="F67" s="15"/>
      <c r="K67" s="14"/>
      <c r="M67" s="13"/>
      <c r="N67" s="13"/>
      <c r="O67" s="13"/>
      <c r="P67" s="13"/>
      <c r="Q67" s="13"/>
    </row>
    <row r="68" spans="1:17" ht="25.5" customHeight="1" x14ac:dyDescent="0.25">
      <c r="A68" s="88" t="s">
        <v>55</v>
      </c>
      <c r="B68" s="88"/>
      <c r="C68" s="79">
        <v>1324</v>
      </c>
      <c r="F68" s="15"/>
      <c r="K68" s="14"/>
      <c r="M68" s="13"/>
      <c r="N68" s="13"/>
      <c r="O68" s="13"/>
      <c r="P68" s="13"/>
      <c r="Q68" s="13"/>
    </row>
    <row r="95" spans="1:6" x14ac:dyDescent="0.25">
      <c r="A95" s="19" t="s">
        <v>23</v>
      </c>
      <c r="B95" s="18"/>
      <c r="C95"/>
      <c r="D95"/>
      <c r="E95"/>
      <c r="F95"/>
    </row>
    <row r="96" spans="1:6" ht="12" customHeight="1" x14ac:dyDescent="0.25">
      <c r="A96" s="19" t="s">
        <v>22</v>
      </c>
      <c r="B96" s="18"/>
      <c r="C96" s="18"/>
      <c r="D96" s="18"/>
      <c r="E96" s="18"/>
      <c r="F96" s="18"/>
    </row>
    <row r="97" spans="1:12" ht="5.25" customHeight="1" x14ac:dyDescent="0.25"/>
    <row r="98" spans="1:12" ht="15" customHeight="1" x14ac:dyDescent="0.25">
      <c r="A98" s="91" t="s">
        <v>48</v>
      </c>
      <c r="B98" s="91"/>
      <c r="C98" s="91"/>
      <c r="D98" s="91"/>
      <c r="E98" s="16"/>
      <c r="F98" s="16"/>
      <c r="G98" s="16"/>
      <c r="H98" s="16"/>
      <c r="I98" s="16"/>
      <c r="J98" s="16"/>
      <c r="K98" s="16"/>
      <c r="L98" s="16"/>
    </row>
    <row r="99" spans="1:12" ht="15" customHeight="1" x14ac:dyDescent="0.25">
      <c r="A99" s="91"/>
      <c r="B99" s="91"/>
      <c r="C99" s="91"/>
      <c r="D99" s="91"/>
      <c r="E99" s="17"/>
      <c r="F99" s="17"/>
      <c r="G99" s="17"/>
      <c r="H99" s="17"/>
      <c r="I99" s="17"/>
      <c r="J99" s="17"/>
      <c r="K99" s="17"/>
      <c r="L99" s="17"/>
    </row>
    <row r="100" spans="1:12" ht="11.25" customHeight="1" x14ac:dyDescent="0.25">
      <c r="A100" s="91"/>
      <c r="B100" s="91"/>
      <c r="C100" s="91"/>
      <c r="D100" s="91"/>
    </row>
    <row r="101" spans="1:12" ht="67.5" customHeight="1" x14ac:dyDescent="0.25">
      <c r="A101" s="91" t="s">
        <v>49</v>
      </c>
      <c r="B101" s="91"/>
      <c r="C101" s="91"/>
      <c r="D101" s="91"/>
    </row>
    <row r="102" spans="1:12" ht="59.25" customHeight="1" x14ac:dyDescent="0.25">
      <c r="A102" s="90" t="s">
        <v>57</v>
      </c>
      <c r="B102" s="90"/>
      <c r="C102" s="90"/>
      <c r="D102" s="90"/>
    </row>
    <row r="117" spans="1:11" ht="15" customHeight="1" x14ac:dyDescent="0.25">
      <c r="A117" s="86"/>
      <c r="B117" s="86"/>
      <c r="C117" s="86"/>
      <c r="D117" s="16"/>
      <c r="E117" s="16"/>
      <c r="F117" s="16"/>
      <c r="G117" s="16"/>
      <c r="H117" s="16"/>
      <c r="I117" s="16"/>
      <c r="J117" s="16"/>
      <c r="K117" s="16"/>
    </row>
    <row r="118" spans="1:11" x14ac:dyDescent="0.25">
      <c r="A118" s="86"/>
      <c r="B118" s="86"/>
      <c r="C118" s="86"/>
    </row>
  </sheetData>
  <mergeCells count="7">
    <mergeCell ref="A117:C118"/>
    <mergeCell ref="A3:C3"/>
    <mergeCell ref="A68:B68"/>
    <mergeCell ref="A47:D47"/>
    <mergeCell ref="A102:D102"/>
    <mergeCell ref="A101:D101"/>
    <mergeCell ref="A98:D100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69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workbookViewId="0"/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92" t="s">
        <v>16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rujan 2024. (isplata u listopadu 2024.)</v>
      </c>
    </row>
    <row r="6" spans="2:29" ht="36" x14ac:dyDescent="0.25">
      <c r="B6" s="5" t="s">
        <v>11</v>
      </c>
      <c r="C6" s="5" t="s">
        <v>0</v>
      </c>
      <c r="D6" s="5" t="s">
        <v>8</v>
      </c>
      <c r="E6" s="5" t="str">
        <f>'starosna mirovina BMU'!E6</f>
        <v>udio u prosječnoj netoplaći za kolovoz 2024.</v>
      </c>
    </row>
    <row r="7" spans="2:29" x14ac:dyDescent="0.25">
      <c r="B7" s="6" t="s">
        <v>9</v>
      </c>
      <c r="C7" s="2">
        <v>40494</v>
      </c>
      <c r="D7" s="12">
        <v>321.86874302365783</v>
      </c>
      <c r="E7" s="3">
        <f t="shared" ref="E7:E30" si="0">D7/$D$33</f>
        <v>0.24310328022934882</v>
      </c>
    </row>
    <row r="8" spans="2:29" x14ac:dyDescent="0.25">
      <c r="B8" s="6" t="s">
        <v>1</v>
      </c>
      <c r="C8" s="2">
        <v>18665</v>
      </c>
      <c r="D8" s="2">
        <v>371.61</v>
      </c>
      <c r="E8" s="3">
        <f t="shared" si="0"/>
        <v>0.28067220543806648</v>
      </c>
    </row>
    <row r="9" spans="2:29" x14ac:dyDescent="0.25">
      <c r="B9" s="6" t="s">
        <v>2</v>
      </c>
      <c r="C9" s="2">
        <v>20513</v>
      </c>
      <c r="D9" s="2">
        <v>450.12</v>
      </c>
      <c r="E9" s="3">
        <f t="shared" si="0"/>
        <v>0.33996978851963744</v>
      </c>
    </row>
    <row r="10" spans="2:29" x14ac:dyDescent="0.25">
      <c r="B10" s="6">
        <v>30</v>
      </c>
      <c r="C10" s="2">
        <v>4999</v>
      </c>
      <c r="D10" s="2">
        <v>490.57</v>
      </c>
      <c r="E10" s="3">
        <f t="shared" si="0"/>
        <v>0.37052114803625374</v>
      </c>
    </row>
    <row r="11" spans="2:29" x14ac:dyDescent="0.25">
      <c r="B11" s="6">
        <v>31</v>
      </c>
      <c r="C11" s="2">
        <v>4552</v>
      </c>
      <c r="D11" s="2">
        <v>511.87</v>
      </c>
      <c r="E11" s="3">
        <f t="shared" si="0"/>
        <v>0.38660876132930516</v>
      </c>
    </row>
    <row r="12" spans="2:29" x14ac:dyDescent="0.25">
      <c r="B12" s="6">
        <v>32</v>
      </c>
      <c r="C12" s="2">
        <v>4484</v>
      </c>
      <c r="D12" s="2">
        <v>515.22</v>
      </c>
      <c r="E12" s="3">
        <f t="shared" si="0"/>
        <v>0.38913897280966769</v>
      </c>
    </row>
    <row r="13" spans="2:29" x14ac:dyDescent="0.25">
      <c r="B13" s="6">
        <v>33</v>
      </c>
      <c r="C13" s="2">
        <v>4410</v>
      </c>
      <c r="D13" s="2">
        <v>535.79</v>
      </c>
      <c r="E13" s="3">
        <f t="shared" si="0"/>
        <v>0.40467522658610267</v>
      </c>
    </row>
    <row r="14" spans="2:29" x14ac:dyDescent="0.25">
      <c r="B14" s="6">
        <v>34</v>
      </c>
      <c r="C14" s="2">
        <v>3922</v>
      </c>
      <c r="D14" s="2">
        <v>554.9</v>
      </c>
      <c r="E14" s="3">
        <f t="shared" si="0"/>
        <v>0.41910876132930514</v>
      </c>
    </row>
    <row r="15" spans="2:29" x14ac:dyDescent="0.25">
      <c r="B15" s="6">
        <v>35</v>
      </c>
      <c r="C15" s="2">
        <v>12747</v>
      </c>
      <c r="D15" s="2">
        <v>537.22</v>
      </c>
      <c r="E15" s="3">
        <f t="shared" si="0"/>
        <v>0.40575528700906349</v>
      </c>
    </row>
    <row r="16" spans="2:29" x14ac:dyDescent="0.25">
      <c r="B16" s="6">
        <v>36</v>
      </c>
      <c r="C16" s="2">
        <v>5902</v>
      </c>
      <c r="D16" s="2">
        <v>582.85</v>
      </c>
      <c r="E16" s="3">
        <f t="shared" si="0"/>
        <v>0.4402190332326284</v>
      </c>
    </row>
    <row r="17" spans="2:5" x14ac:dyDescent="0.25">
      <c r="B17" s="6">
        <v>37</v>
      </c>
      <c r="C17" s="2">
        <v>4926</v>
      </c>
      <c r="D17" s="2">
        <v>610.29</v>
      </c>
      <c r="E17" s="3">
        <f t="shared" si="0"/>
        <v>0.4609441087613293</v>
      </c>
    </row>
    <row r="18" spans="2:5" x14ac:dyDescent="0.25">
      <c r="B18" s="6">
        <v>38</v>
      </c>
      <c r="C18" s="2">
        <v>4317</v>
      </c>
      <c r="D18" s="2">
        <v>641.48</v>
      </c>
      <c r="E18" s="3">
        <f t="shared" si="0"/>
        <v>0.48450151057401813</v>
      </c>
    </row>
    <row r="19" spans="2:5" x14ac:dyDescent="0.25">
      <c r="B19" s="6">
        <v>39</v>
      </c>
      <c r="C19" s="2">
        <v>3344</v>
      </c>
      <c r="D19" s="2">
        <v>664.49</v>
      </c>
      <c r="E19" s="3">
        <f t="shared" si="0"/>
        <v>0.50188066465256798</v>
      </c>
    </row>
    <row r="20" spans="2:5" x14ac:dyDescent="0.25">
      <c r="B20" s="6">
        <v>40</v>
      </c>
      <c r="C20" s="2">
        <v>14289</v>
      </c>
      <c r="D20" s="2">
        <v>653.55999999999995</v>
      </c>
      <c r="E20" s="3">
        <f t="shared" si="0"/>
        <v>0.4936253776435045</v>
      </c>
    </row>
    <row r="21" spans="2:5" x14ac:dyDescent="0.25">
      <c r="B21" s="6">
        <v>41</v>
      </c>
      <c r="C21" s="2">
        <v>3325</v>
      </c>
      <c r="D21" s="2">
        <v>690.78</v>
      </c>
      <c r="E21" s="3">
        <f t="shared" si="0"/>
        <v>0.52173716012084592</v>
      </c>
    </row>
    <row r="22" spans="2:5" x14ac:dyDescent="0.25">
      <c r="B22" s="6">
        <v>42</v>
      </c>
      <c r="C22" s="2">
        <v>2007</v>
      </c>
      <c r="D22" s="2">
        <v>722.34</v>
      </c>
      <c r="E22" s="3">
        <f t="shared" si="0"/>
        <v>0.54557401812688822</v>
      </c>
    </row>
    <row r="23" spans="2:5" x14ac:dyDescent="0.25">
      <c r="B23" s="6">
        <v>43</v>
      </c>
      <c r="C23" s="2">
        <v>1485</v>
      </c>
      <c r="D23" s="2">
        <v>755.79</v>
      </c>
      <c r="E23" s="3">
        <f t="shared" si="0"/>
        <v>0.57083836858006043</v>
      </c>
    </row>
    <row r="24" spans="2:5" x14ac:dyDescent="0.25">
      <c r="B24" s="6">
        <v>44</v>
      </c>
      <c r="C24" s="2">
        <v>1037</v>
      </c>
      <c r="D24" s="2">
        <v>787.76</v>
      </c>
      <c r="E24" s="3">
        <f t="shared" si="0"/>
        <v>0.59498489425981871</v>
      </c>
    </row>
    <row r="25" spans="2:5" x14ac:dyDescent="0.25">
      <c r="B25" s="6">
        <v>45</v>
      </c>
      <c r="C25" s="2">
        <v>786</v>
      </c>
      <c r="D25" s="2">
        <v>813.72</v>
      </c>
      <c r="E25" s="3">
        <f t="shared" si="0"/>
        <v>0.61459214501510573</v>
      </c>
    </row>
    <row r="26" spans="2:5" x14ac:dyDescent="0.25">
      <c r="B26" s="6" t="s">
        <v>3</v>
      </c>
      <c r="C26" s="2">
        <v>1625</v>
      </c>
      <c r="D26" s="2">
        <v>913.83</v>
      </c>
      <c r="E26" s="3">
        <f t="shared" si="0"/>
        <v>0.69020392749244719</v>
      </c>
    </row>
    <row r="27" spans="2:5" x14ac:dyDescent="0.25">
      <c r="B27" s="6" t="s">
        <v>4</v>
      </c>
      <c r="C27" s="7">
        <v>157829</v>
      </c>
      <c r="D27" s="7">
        <v>483.24</v>
      </c>
      <c r="E27" s="83">
        <f t="shared" si="0"/>
        <v>0.36498489425981873</v>
      </c>
    </row>
    <row r="28" spans="2:5" x14ac:dyDescent="0.25">
      <c r="B28" s="6" t="s">
        <v>5</v>
      </c>
      <c r="C28" s="2">
        <v>102039</v>
      </c>
      <c r="D28" s="2">
        <v>400.19</v>
      </c>
      <c r="E28" s="3">
        <f t="shared" si="0"/>
        <v>0.3022583081570997</v>
      </c>
    </row>
    <row r="29" spans="2:5" x14ac:dyDescent="0.25">
      <c r="B29" s="6" t="s">
        <v>6</v>
      </c>
      <c r="C29" s="2">
        <v>31236</v>
      </c>
      <c r="D29" s="2">
        <v>585.4</v>
      </c>
      <c r="E29" s="3">
        <f t="shared" si="0"/>
        <v>0.44214501510574017</v>
      </c>
    </row>
    <row r="30" spans="2:5" x14ac:dyDescent="0.25">
      <c r="B30" s="6" t="s">
        <v>7</v>
      </c>
      <c r="C30" s="2">
        <v>24554</v>
      </c>
      <c r="D30" s="2">
        <v>698.42</v>
      </c>
      <c r="E30" s="3">
        <f t="shared" si="0"/>
        <v>0.52750755287009066</v>
      </c>
    </row>
    <row r="33" spans="2:4" ht="45.75" customHeight="1" x14ac:dyDescent="0.25">
      <c r="B33" s="93" t="str">
        <f>'starosna mirovina BMU'!B33:C33</f>
        <v>Prosječna mjesečna isplaćena netoplaća Republike Hrvatske za kolovoz 2024. u eurima (EUR) (izvor: DZS)</v>
      </c>
      <c r="C33" s="93"/>
      <c r="D33" s="49">
        <f>'starosna mirovina BMU'!D33</f>
        <v>1324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22.42578125" customWidth="1"/>
    <col min="4" max="5" width="16.7109375" customWidth="1"/>
  </cols>
  <sheetData>
    <row r="2" spans="2:29" ht="33.75" customHeight="1" x14ac:dyDescent="0.25">
      <c r="B2" s="92" t="s">
        <v>47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'PSM BMU'!B5</f>
        <v>za rujan 2024. (isplata u listopadu 2024.)</v>
      </c>
    </row>
    <row r="6" spans="2:29" ht="36" x14ac:dyDescent="0.25">
      <c r="B6" s="5" t="s">
        <v>11</v>
      </c>
      <c r="C6" s="5" t="s">
        <v>0</v>
      </c>
      <c r="D6" s="5" t="s">
        <v>8</v>
      </c>
      <c r="E6" s="5" t="str">
        <f>'starosna mirovina BMU'!E6</f>
        <v>udio u prosječnoj netoplaći za kolovoz 2024.</v>
      </c>
    </row>
    <row r="7" spans="2:29" x14ac:dyDescent="0.25">
      <c r="B7" s="6" t="s">
        <v>9</v>
      </c>
      <c r="C7" s="2">
        <v>158298</v>
      </c>
      <c r="D7" s="12">
        <v>294.10700451048024</v>
      </c>
      <c r="E7" s="3">
        <f t="shared" ref="E7:E30" si="0">D7/$D$33</f>
        <v>0.22213519978132948</v>
      </c>
    </row>
    <row r="8" spans="2:29" x14ac:dyDescent="0.25">
      <c r="B8" s="6" t="s">
        <v>1</v>
      </c>
      <c r="C8" s="2">
        <v>99329</v>
      </c>
      <c r="D8" s="2">
        <v>359.33</v>
      </c>
      <c r="E8" s="3">
        <f t="shared" si="0"/>
        <v>0.27139728096676735</v>
      </c>
      <c r="I8" s="1"/>
    </row>
    <row r="9" spans="2:29" x14ac:dyDescent="0.25">
      <c r="B9" s="6" t="s">
        <v>2</v>
      </c>
      <c r="C9" s="2">
        <v>105176</v>
      </c>
      <c r="D9" s="2">
        <v>440.97</v>
      </c>
      <c r="E9" s="3">
        <f t="shared" si="0"/>
        <v>0.33305891238670698</v>
      </c>
    </row>
    <row r="10" spans="2:29" x14ac:dyDescent="0.25">
      <c r="B10" s="6">
        <v>30</v>
      </c>
      <c r="C10" s="2">
        <v>50801</v>
      </c>
      <c r="D10" s="2">
        <v>486.06</v>
      </c>
      <c r="E10" s="3">
        <f t="shared" si="0"/>
        <v>0.36711480362537763</v>
      </c>
    </row>
    <row r="11" spans="2:29" x14ac:dyDescent="0.25">
      <c r="B11" s="6">
        <v>31</v>
      </c>
      <c r="C11" s="2">
        <v>33286</v>
      </c>
      <c r="D11" s="2">
        <v>496.26</v>
      </c>
      <c r="E11" s="3">
        <f t="shared" si="0"/>
        <v>0.37481873111782477</v>
      </c>
    </row>
    <row r="12" spans="2:29" x14ac:dyDescent="0.25">
      <c r="B12" s="6">
        <v>32</v>
      </c>
      <c r="C12" s="2">
        <v>32567</v>
      </c>
      <c r="D12" s="2">
        <v>502.48</v>
      </c>
      <c r="E12" s="3">
        <f t="shared" si="0"/>
        <v>0.37951661631419942</v>
      </c>
    </row>
    <row r="13" spans="2:29" x14ac:dyDescent="0.25">
      <c r="B13" s="6">
        <v>33</v>
      </c>
      <c r="C13" s="2">
        <v>29216</v>
      </c>
      <c r="D13" s="2">
        <v>520.65</v>
      </c>
      <c r="E13" s="3">
        <f t="shared" si="0"/>
        <v>0.39324018126888216</v>
      </c>
    </row>
    <row r="14" spans="2:29" x14ac:dyDescent="0.25">
      <c r="B14" s="6">
        <v>34</v>
      </c>
      <c r="C14" s="2">
        <v>23746</v>
      </c>
      <c r="D14" s="2">
        <v>540.47</v>
      </c>
      <c r="E14" s="3">
        <f t="shared" si="0"/>
        <v>0.40820996978851964</v>
      </c>
    </row>
    <row r="15" spans="2:29" x14ac:dyDescent="0.25">
      <c r="B15" s="6">
        <v>35</v>
      </c>
      <c r="C15" s="2">
        <v>89559</v>
      </c>
      <c r="D15" s="2">
        <v>573.67999999999995</v>
      </c>
      <c r="E15" s="3">
        <f t="shared" si="0"/>
        <v>0.43329305135951657</v>
      </c>
    </row>
    <row r="16" spans="2:29" x14ac:dyDescent="0.25">
      <c r="B16" s="6">
        <v>36</v>
      </c>
      <c r="C16" s="2">
        <v>40885</v>
      </c>
      <c r="D16" s="2">
        <v>580.12</v>
      </c>
      <c r="E16" s="3">
        <f t="shared" si="0"/>
        <v>0.43815709969788519</v>
      </c>
    </row>
    <row r="17" spans="2:5" x14ac:dyDescent="0.25">
      <c r="B17" s="6">
        <v>37</v>
      </c>
      <c r="C17" s="2">
        <v>36836</v>
      </c>
      <c r="D17" s="2">
        <v>601.11</v>
      </c>
      <c r="E17" s="3">
        <f t="shared" si="0"/>
        <v>0.45401057401812689</v>
      </c>
    </row>
    <row r="18" spans="2:5" x14ac:dyDescent="0.25">
      <c r="B18" s="6">
        <v>38</v>
      </c>
      <c r="C18" s="2">
        <v>34031</v>
      </c>
      <c r="D18" s="2">
        <v>628.59</v>
      </c>
      <c r="E18" s="3">
        <f t="shared" si="0"/>
        <v>0.47476586102719037</v>
      </c>
    </row>
    <row r="19" spans="2:5" x14ac:dyDescent="0.25">
      <c r="B19" s="6">
        <v>39</v>
      </c>
      <c r="C19" s="2">
        <v>29085</v>
      </c>
      <c r="D19" s="2">
        <v>666.07</v>
      </c>
      <c r="E19" s="3">
        <f t="shared" si="0"/>
        <v>0.50307401812688823</v>
      </c>
    </row>
    <row r="20" spans="2:5" x14ac:dyDescent="0.25">
      <c r="B20" s="6">
        <v>40</v>
      </c>
      <c r="C20" s="2">
        <v>53688</v>
      </c>
      <c r="D20" s="2">
        <v>688.18</v>
      </c>
      <c r="E20" s="3">
        <f t="shared" si="0"/>
        <v>0.51977341389728093</v>
      </c>
    </row>
    <row r="21" spans="2:5" x14ac:dyDescent="0.25">
      <c r="B21" s="6">
        <v>41</v>
      </c>
      <c r="C21" s="2">
        <v>45440</v>
      </c>
      <c r="D21" s="2">
        <v>673.14</v>
      </c>
      <c r="E21" s="3">
        <f t="shared" si="0"/>
        <v>0.50841389728096675</v>
      </c>
    </row>
    <row r="22" spans="2:5" x14ac:dyDescent="0.25">
      <c r="B22" s="6">
        <v>42</v>
      </c>
      <c r="C22" s="2">
        <v>24706</v>
      </c>
      <c r="D22" s="2">
        <v>713.6</v>
      </c>
      <c r="E22" s="3">
        <f t="shared" si="0"/>
        <v>0.53897280966767369</v>
      </c>
    </row>
    <row r="23" spans="2:5" x14ac:dyDescent="0.25">
      <c r="B23" s="6">
        <v>43</v>
      </c>
      <c r="C23" s="2">
        <v>17799</v>
      </c>
      <c r="D23" s="2">
        <v>745.61</v>
      </c>
      <c r="E23" s="3">
        <f t="shared" si="0"/>
        <v>0.56314954682779461</v>
      </c>
    </row>
    <row r="24" spans="2:5" x14ac:dyDescent="0.25">
      <c r="B24" s="6">
        <v>44</v>
      </c>
      <c r="C24" s="2">
        <v>13120</v>
      </c>
      <c r="D24" s="2">
        <v>778.54</v>
      </c>
      <c r="E24" s="3">
        <f t="shared" si="0"/>
        <v>0.58802114803625372</v>
      </c>
    </row>
    <row r="25" spans="2:5" x14ac:dyDescent="0.25">
      <c r="B25" s="6">
        <v>45</v>
      </c>
      <c r="C25" s="2">
        <v>10620</v>
      </c>
      <c r="D25" s="2">
        <v>799.83</v>
      </c>
      <c r="E25" s="3">
        <f t="shared" si="0"/>
        <v>0.60410120845921456</v>
      </c>
    </row>
    <row r="26" spans="2:5" x14ac:dyDescent="0.25">
      <c r="B26" s="6" t="s">
        <v>3</v>
      </c>
      <c r="C26" s="2">
        <v>17296</v>
      </c>
      <c r="D26" s="2">
        <v>889.32</v>
      </c>
      <c r="E26" s="3">
        <f t="shared" si="0"/>
        <v>0.67169184290030215</v>
      </c>
    </row>
    <row r="27" spans="2:5" x14ac:dyDescent="0.25">
      <c r="B27" s="6" t="s">
        <v>4</v>
      </c>
      <c r="C27" s="7">
        <v>945484</v>
      </c>
      <c r="D27" s="7">
        <v>512.73</v>
      </c>
      <c r="E27" s="4">
        <f t="shared" si="0"/>
        <v>0.38725830815709972</v>
      </c>
    </row>
    <row r="28" spans="2:5" x14ac:dyDescent="0.25">
      <c r="B28" s="6" t="s">
        <v>5</v>
      </c>
      <c r="C28" s="2">
        <v>532419</v>
      </c>
      <c r="D28" s="2">
        <v>402.41</v>
      </c>
      <c r="E28" s="3">
        <f t="shared" si="0"/>
        <v>0.30393504531722054</v>
      </c>
    </row>
    <row r="29" spans="2:5" x14ac:dyDescent="0.25">
      <c r="B29" s="6" t="s">
        <v>6</v>
      </c>
      <c r="C29" s="2">
        <v>230396</v>
      </c>
      <c r="D29" s="2">
        <v>598.98</v>
      </c>
      <c r="E29" s="3">
        <f t="shared" si="0"/>
        <v>0.45240181268882179</v>
      </c>
    </row>
    <row r="30" spans="2:5" x14ac:dyDescent="0.25">
      <c r="B30" s="6" t="s">
        <v>7</v>
      </c>
      <c r="C30" s="2">
        <v>182669</v>
      </c>
      <c r="D30" s="2">
        <v>725.5</v>
      </c>
      <c r="E30" s="3">
        <f t="shared" si="0"/>
        <v>0.54796072507552873</v>
      </c>
    </row>
    <row r="33" spans="2:4" ht="49.5" customHeight="1" x14ac:dyDescent="0.25">
      <c r="B33" s="93" t="str">
        <f>'starosna mirovina BMU'!B33:C33</f>
        <v>Prosječna mjesečna isplaćena netoplaća Republike Hrvatske za kolovoz 2024. u eurima (EUR) (izvor: DZS)</v>
      </c>
      <c r="C33" s="93"/>
      <c r="D33" s="49">
        <f>'starosna mirovina BMU'!D33</f>
        <v>1324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{61C3327C-20F8-4684-8DFA-75E348A1332F}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1C3327C-20F8-4684-8DFA-75E348A133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zoomScaleNormal="100" workbookViewId="0"/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92" t="s">
        <v>12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x14ac:dyDescent="0.25">
      <c r="R3" s="8"/>
    </row>
    <row r="4" spans="2:29" x14ac:dyDescent="0.25">
      <c r="R4" s="8"/>
    </row>
    <row r="5" spans="2:29" x14ac:dyDescent="0.25">
      <c r="B5" t="s">
        <v>58</v>
      </c>
      <c r="I5" s="14"/>
      <c r="R5" s="8"/>
    </row>
    <row r="6" spans="2:29" ht="34.5" customHeight="1" x14ac:dyDescent="0.25">
      <c r="B6" s="5" t="s">
        <v>11</v>
      </c>
      <c r="C6" s="5" t="s">
        <v>0</v>
      </c>
      <c r="D6" s="5" t="s">
        <v>8</v>
      </c>
      <c r="E6" s="5" t="s">
        <v>59</v>
      </c>
      <c r="R6" s="68"/>
    </row>
    <row r="7" spans="2:29" x14ac:dyDescent="0.25">
      <c r="B7" s="6" t="s">
        <v>9</v>
      </c>
      <c r="C7" s="2">
        <v>60824</v>
      </c>
      <c r="D7" s="12">
        <v>307.02207730501112</v>
      </c>
      <c r="E7" s="3">
        <f t="shared" ref="E7:E30" si="0">D7/$D$33</f>
        <v>0.23188978648414738</v>
      </c>
    </row>
    <row r="8" spans="2:29" x14ac:dyDescent="0.25">
      <c r="B8" s="6" t="s">
        <v>1</v>
      </c>
      <c r="C8" s="2">
        <v>46469</v>
      </c>
      <c r="D8" s="2">
        <v>375.19</v>
      </c>
      <c r="E8" s="3">
        <f t="shared" si="0"/>
        <v>0.28337613293051361</v>
      </c>
    </row>
    <row r="9" spans="2:29" x14ac:dyDescent="0.25">
      <c r="B9" s="6" t="s">
        <v>2</v>
      </c>
      <c r="C9" s="2">
        <v>49179</v>
      </c>
      <c r="D9" s="2">
        <v>484.23</v>
      </c>
      <c r="E9" s="3">
        <f t="shared" si="0"/>
        <v>0.36573262839879156</v>
      </c>
    </row>
    <row r="10" spans="2:29" x14ac:dyDescent="0.25">
      <c r="B10" s="6">
        <v>30</v>
      </c>
      <c r="C10" s="2">
        <v>20587</v>
      </c>
      <c r="D10" s="2">
        <v>602.84</v>
      </c>
      <c r="E10" s="3">
        <f t="shared" si="0"/>
        <v>0.45531722054380669</v>
      </c>
    </row>
    <row r="11" spans="2:29" x14ac:dyDescent="0.25">
      <c r="B11" s="6">
        <v>31</v>
      </c>
      <c r="C11" s="2">
        <v>12838</v>
      </c>
      <c r="D11" s="2">
        <v>624.38</v>
      </c>
      <c r="E11" s="3">
        <f t="shared" si="0"/>
        <v>0.47158610271903323</v>
      </c>
    </row>
    <row r="12" spans="2:29" x14ac:dyDescent="0.25">
      <c r="B12" s="6">
        <v>32</v>
      </c>
      <c r="C12" s="2">
        <v>12044</v>
      </c>
      <c r="D12" s="2">
        <v>634.9</v>
      </c>
      <c r="E12" s="3">
        <f t="shared" si="0"/>
        <v>0.47953172205438066</v>
      </c>
    </row>
    <row r="13" spans="2:29" x14ac:dyDescent="0.25">
      <c r="B13" s="6">
        <v>33</v>
      </c>
      <c r="C13" s="2">
        <v>10609</v>
      </c>
      <c r="D13" s="2">
        <v>659.26</v>
      </c>
      <c r="E13" s="3">
        <f t="shared" si="0"/>
        <v>0.49793051359516616</v>
      </c>
    </row>
    <row r="14" spans="2:29" x14ac:dyDescent="0.25">
      <c r="B14" s="6">
        <v>34</v>
      </c>
      <c r="C14" s="2">
        <v>8366</v>
      </c>
      <c r="D14" s="2">
        <v>700.86</v>
      </c>
      <c r="E14" s="3">
        <f t="shared" si="0"/>
        <v>0.52935045317220542</v>
      </c>
    </row>
    <row r="15" spans="2:29" x14ac:dyDescent="0.25">
      <c r="B15" s="6">
        <v>35</v>
      </c>
      <c r="C15" s="2">
        <v>42916</v>
      </c>
      <c r="D15" s="2">
        <v>710.09</v>
      </c>
      <c r="E15" s="3">
        <f t="shared" si="0"/>
        <v>0.5363217522658611</v>
      </c>
    </row>
    <row r="16" spans="2:29" x14ac:dyDescent="0.25">
      <c r="B16" s="6">
        <v>36</v>
      </c>
      <c r="C16" s="2">
        <v>14178</v>
      </c>
      <c r="D16" s="2">
        <v>755.5</v>
      </c>
      <c r="E16" s="3">
        <f t="shared" si="0"/>
        <v>0.57061933534743203</v>
      </c>
    </row>
    <row r="17" spans="2:5" x14ac:dyDescent="0.25">
      <c r="B17" s="6">
        <v>37</v>
      </c>
      <c r="C17" s="2">
        <v>12530</v>
      </c>
      <c r="D17" s="2">
        <v>797.82</v>
      </c>
      <c r="E17" s="3">
        <f t="shared" si="0"/>
        <v>0.60258308157099705</v>
      </c>
    </row>
    <row r="18" spans="2:5" x14ac:dyDescent="0.25">
      <c r="B18" s="6">
        <v>38</v>
      </c>
      <c r="C18" s="2">
        <v>12151</v>
      </c>
      <c r="D18" s="2">
        <v>842.2</v>
      </c>
      <c r="E18" s="3">
        <f t="shared" si="0"/>
        <v>0.63610271903323268</v>
      </c>
    </row>
    <row r="19" spans="2:5" x14ac:dyDescent="0.25">
      <c r="B19" s="6">
        <v>39</v>
      </c>
      <c r="C19" s="2">
        <v>11686</v>
      </c>
      <c r="D19" s="2">
        <v>886.84</v>
      </c>
      <c r="E19" s="3">
        <f t="shared" si="0"/>
        <v>0.66981873111782475</v>
      </c>
    </row>
    <row r="20" spans="2:5" x14ac:dyDescent="0.25">
      <c r="B20" s="6">
        <v>40</v>
      </c>
      <c r="C20" s="2">
        <v>27027</v>
      </c>
      <c r="D20" s="2">
        <v>870.07</v>
      </c>
      <c r="E20" s="3">
        <f t="shared" si="0"/>
        <v>0.65715256797583088</v>
      </c>
    </row>
    <row r="21" spans="2:5" x14ac:dyDescent="0.25">
      <c r="B21" s="6">
        <v>41</v>
      </c>
      <c r="C21" s="2">
        <v>13881</v>
      </c>
      <c r="D21" s="2">
        <v>892.94</v>
      </c>
      <c r="E21" s="3">
        <f t="shared" si="0"/>
        <v>0.67442598187311187</v>
      </c>
    </row>
    <row r="22" spans="2:5" x14ac:dyDescent="0.25">
      <c r="B22" s="6">
        <v>42</v>
      </c>
      <c r="C22" s="2">
        <v>10701</v>
      </c>
      <c r="D22" s="2">
        <v>898.65</v>
      </c>
      <c r="E22" s="3">
        <f t="shared" si="0"/>
        <v>0.67873867069486404</v>
      </c>
    </row>
    <row r="23" spans="2:5" x14ac:dyDescent="0.25">
      <c r="B23" s="6">
        <v>43</v>
      </c>
      <c r="C23" s="2">
        <v>9799</v>
      </c>
      <c r="D23" s="2">
        <v>898.61</v>
      </c>
      <c r="E23" s="3">
        <f t="shared" si="0"/>
        <v>0.67870845921450151</v>
      </c>
    </row>
    <row r="24" spans="2:5" x14ac:dyDescent="0.25">
      <c r="B24" s="6">
        <v>44</v>
      </c>
      <c r="C24" s="2">
        <v>8461</v>
      </c>
      <c r="D24" s="2">
        <v>916.35</v>
      </c>
      <c r="E24" s="3">
        <f t="shared" si="0"/>
        <v>0.69210725075528701</v>
      </c>
    </row>
    <row r="25" spans="2:5" x14ac:dyDescent="0.25">
      <c r="B25" s="6">
        <v>45</v>
      </c>
      <c r="C25" s="2">
        <v>8038</v>
      </c>
      <c r="D25" s="2">
        <v>922.07</v>
      </c>
      <c r="E25" s="3">
        <f t="shared" si="0"/>
        <v>0.69642749244712998</v>
      </c>
    </row>
    <row r="26" spans="2:5" x14ac:dyDescent="0.25">
      <c r="B26" s="6" t="s">
        <v>3</v>
      </c>
      <c r="C26" s="2">
        <v>14885</v>
      </c>
      <c r="D26" s="2">
        <v>1024.26</v>
      </c>
      <c r="E26" s="3">
        <f t="shared" si="0"/>
        <v>0.77361027190332321</v>
      </c>
    </row>
    <row r="27" spans="2:5" x14ac:dyDescent="0.25">
      <c r="B27" s="6" t="s">
        <v>4</v>
      </c>
      <c r="C27" s="7">
        <v>407169</v>
      </c>
      <c r="D27" s="7">
        <v>632.11</v>
      </c>
      <c r="E27" s="83">
        <f t="shared" si="0"/>
        <v>0.47742447129909366</v>
      </c>
    </row>
    <row r="28" spans="2:5" x14ac:dyDescent="0.25">
      <c r="B28" s="6" t="s">
        <v>5</v>
      </c>
      <c r="C28" s="2">
        <v>220916</v>
      </c>
      <c r="D28" s="2">
        <v>456.52</v>
      </c>
      <c r="E28" s="3">
        <f t="shared" si="0"/>
        <v>0.34480362537764347</v>
      </c>
    </row>
    <row r="29" spans="2:5" x14ac:dyDescent="0.25">
      <c r="B29" s="6" t="s">
        <v>6</v>
      </c>
      <c r="C29" s="2">
        <v>93461</v>
      </c>
      <c r="D29" s="2">
        <v>768.02</v>
      </c>
      <c r="E29" s="3">
        <f t="shared" si="0"/>
        <v>0.58007552870090628</v>
      </c>
    </row>
    <row r="30" spans="2:5" x14ac:dyDescent="0.25">
      <c r="B30" s="6" t="s">
        <v>7</v>
      </c>
      <c r="C30" s="2">
        <v>92792</v>
      </c>
      <c r="D30" s="2">
        <v>913.26</v>
      </c>
      <c r="E30" s="3">
        <f t="shared" si="0"/>
        <v>0.68977341389728097</v>
      </c>
    </row>
    <row r="33" spans="2:4" ht="40.5" customHeight="1" x14ac:dyDescent="0.25">
      <c r="B33" s="93" t="s">
        <v>55</v>
      </c>
      <c r="C33" s="93"/>
      <c r="D33" s="74">
        <v>1324</v>
      </c>
    </row>
    <row r="34" spans="2:4" x14ac:dyDescent="0.25">
      <c r="D34" s="15" t="s">
        <v>51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9"/>
  <sheetViews>
    <sheetView workbookViewId="0"/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92" t="s">
        <v>19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rujan 2024. (isplata u listopadu 2024.)</v>
      </c>
    </row>
    <row r="6" spans="2:29" ht="36" x14ac:dyDescent="0.25">
      <c r="B6" s="5" t="s">
        <v>11</v>
      </c>
      <c r="C6" s="5" t="s">
        <v>0</v>
      </c>
      <c r="D6" s="5" t="s">
        <v>8</v>
      </c>
      <c r="E6" s="5" t="str">
        <f>'starosna mirovina BMU'!E6</f>
        <v>udio u prosječnoj netoplaći za kolovoz 2024.</v>
      </c>
    </row>
    <row r="7" spans="2:29" x14ac:dyDescent="0.25">
      <c r="B7" s="6" t="s">
        <v>10</v>
      </c>
      <c r="C7" s="2">
        <v>25587</v>
      </c>
      <c r="D7" s="12">
        <v>685.28222339469244</v>
      </c>
      <c r="E7" s="3">
        <f t="shared" ref="E7:E16" si="0">D7/$D$19</f>
        <v>0.51758476087212424</v>
      </c>
      <c r="G7" s="69"/>
      <c r="H7" s="1"/>
    </row>
    <row r="8" spans="2:29" x14ac:dyDescent="0.25">
      <c r="B8" s="6">
        <v>42</v>
      </c>
      <c r="C8" s="2">
        <v>10821</v>
      </c>
      <c r="D8" s="2">
        <v>714.11</v>
      </c>
      <c r="E8" s="3">
        <f t="shared" si="0"/>
        <v>0.53935800604229611</v>
      </c>
    </row>
    <row r="9" spans="2:29" x14ac:dyDescent="0.25">
      <c r="B9" s="6">
        <v>43</v>
      </c>
      <c r="C9" s="2">
        <v>6113</v>
      </c>
      <c r="D9" s="2">
        <v>745.75</v>
      </c>
      <c r="E9" s="3">
        <f t="shared" si="0"/>
        <v>0.56325528700906347</v>
      </c>
    </row>
    <row r="10" spans="2:29" x14ac:dyDescent="0.25">
      <c r="B10" s="6">
        <v>44</v>
      </c>
      <c r="C10" s="2">
        <v>3632</v>
      </c>
      <c r="D10" s="2">
        <v>778.73</v>
      </c>
      <c r="E10" s="3">
        <f t="shared" si="0"/>
        <v>0.5881646525679759</v>
      </c>
    </row>
    <row r="11" spans="2:29" x14ac:dyDescent="0.25">
      <c r="B11" s="6">
        <v>45</v>
      </c>
      <c r="C11" s="2">
        <v>2143</v>
      </c>
      <c r="D11" s="2">
        <v>802.85</v>
      </c>
      <c r="E11" s="3">
        <f t="shared" si="0"/>
        <v>0.60638217522658611</v>
      </c>
    </row>
    <row r="12" spans="2:29" x14ac:dyDescent="0.25">
      <c r="B12" s="6" t="s">
        <v>3</v>
      </c>
      <c r="C12" s="2">
        <v>1918</v>
      </c>
      <c r="D12" s="2">
        <v>821.35</v>
      </c>
      <c r="E12" s="3">
        <f t="shared" si="0"/>
        <v>0.62035498489425989</v>
      </c>
    </row>
    <row r="13" spans="2:29" x14ac:dyDescent="0.25">
      <c r="B13" s="6" t="s">
        <v>4</v>
      </c>
      <c r="C13" s="48">
        <v>50214</v>
      </c>
      <c r="D13" s="48">
        <v>715.83</v>
      </c>
      <c r="E13" s="83">
        <f t="shared" si="0"/>
        <v>0.54065709969788522</v>
      </c>
    </row>
    <row r="14" spans="2:29" x14ac:dyDescent="0.25">
      <c r="B14" s="6" t="s">
        <v>5</v>
      </c>
      <c r="C14" s="2">
        <v>228</v>
      </c>
      <c r="D14" s="2">
        <v>556.12</v>
      </c>
      <c r="E14" s="3">
        <f t="shared" si="0"/>
        <v>0.42003021148036251</v>
      </c>
    </row>
    <row r="15" spans="2:29" x14ac:dyDescent="0.25">
      <c r="B15" s="6" t="s">
        <v>6</v>
      </c>
      <c r="C15" s="2">
        <v>32</v>
      </c>
      <c r="D15" s="2">
        <v>713.65</v>
      </c>
      <c r="E15" s="3">
        <f t="shared" si="0"/>
        <v>0.53901057401812691</v>
      </c>
    </row>
    <row r="16" spans="2:29" x14ac:dyDescent="0.25">
      <c r="B16" s="6" t="s">
        <v>7</v>
      </c>
      <c r="C16" s="2">
        <v>49954</v>
      </c>
      <c r="D16" s="2">
        <v>716.56</v>
      </c>
      <c r="E16" s="3">
        <f t="shared" si="0"/>
        <v>0.54120845921450145</v>
      </c>
    </row>
    <row r="19" spans="2:4" ht="44.25" customHeight="1" x14ac:dyDescent="0.25">
      <c r="B19" s="93" t="str">
        <f>'starosna mirovina BMU'!B33:C33</f>
        <v>Prosječna mjesečna isplaćena netoplaća Republike Hrvatske za kolovoz 2024. u eurima (EUR) (izvor: DZS)</v>
      </c>
      <c r="C19" s="93"/>
      <c r="D19" s="49">
        <f>'starosna mirovina BMU'!D33</f>
        <v>1324</v>
      </c>
    </row>
  </sheetData>
  <mergeCells count="2">
    <mergeCell ref="B2:E2"/>
    <mergeCell ref="B19:C19"/>
  </mergeCells>
  <conditionalFormatting sqref="E7:E12 E14:E1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 E14:E16</xm:sqref>
        </x14:conditionalFormatting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94" t="s">
        <v>20</v>
      </c>
      <c r="C2" s="94"/>
      <c r="D2" s="94"/>
      <c r="E2" s="9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rujan 2024. (isplata u listopadu 2024.)</v>
      </c>
    </row>
    <row r="6" spans="2:29" ht="36" x14ac:dyDescent="0.25">
      <c r="B6" s="5" t="s">
        <v>11</v>
      </c>
      <c r="C6" s="5" t="s">
        <v>0</v>
      </c>
      <c r="D6" s="5" t="s">
        <v>8</v>
      </c>
      <c r="E6" s="5" t="str">
        <f>'starosna mirovina BMU'!E6</f>
        <v>udio u prosječnoj netoplaći za kolovoz 2024.</v>
      </c>
    </row>
    <row r="7" spans="2:29" x14ac:dyDescent="0.25">
      <c r="B7" s="6" t="s">
        <v>9</v>
      </c>
      <c r="C7" s="2">
        <v>17823</v>
      </c>
      <c r="D7" s="12">
        <v>372.65176176850133</v>
      </c>
      <c r="E7" s="3">
        <f t="shared" ref="E7:E30" si="0">D7/$D$33</f>
        <v>0.28145903456835447</v>
      </c>
    </row>
    <row r="8" spans="2:29" x14ac:dyDescent="0.25">
      <c r="B8" s="6" t="s">
        <v>1</v>
      </c>
      <c r="C8" s="2">
        <v>15029</v>
      </c>
      <c r="D8" s="2">
        <v>510.65</v>
      </c>
      <c r="E8" s="3">
        <f t="shared" si="0"/>
        <v>0.38568731117824773</v>
      </c>
      <c r="I8" s="81"/>
    </row>
    <row r="9" spans="2:29" x14ac:dyDescent="0.25">
      <c r="B9" s="6" t="s">
        <v>2</v>
      </c>
      <c r="C9" s="2">
        <v>16607</v>
      </c>
      <c r="D9" s="2">
        <v>601.86</v>
      </c>
      <c r="E9" s="3">
        <f t="shared" si="0"/>
        <v>0.45457703927492449</v>
      </c>
    </row>
    <row r="10" spans="2:29" x14ac:dyDescent="0.25">
      <c r="B10" s="6">
        <v>30</v>
      </c>
      <c r="C10" s="2">
        <v>3107</v>
      </c>
      <c r="D10" s="2">
        <v>642.87</v>
      </c>
      <c r="E10" s="3">
        <f t="shared" si="0"/>
        <v>0.48555135951661632</v>
      </c>
    </row>
    <row r="11" spans="2:29" x14ac:dyDescent="0.25">
      <c r="B11" s="6">
        <v>31</v>
      </c>
      <c r="C11" s="2">
        <v>2564</v>
      </c>
      <c r="D11" s="2">
        <v>648.67999999999995</v>
      </c>
      <c r="E11" s="3">
        <f t="shared" si="0"/>
        <v>0.48993957703927488</v>
      </c>
    </row>
    <row r="12" spans="2:29" x14ac:dyDescent="0.25">
      <c r="B12" s="6">
        <v>32</v>
      </c>
      <c r="C12" s="2">
        <v>2251</v>
      </c>
      <c r="D12" s="2">
        <v>657.08</v>
      </c>
      <c r="E12" s="3">
        <f t="shared" si="0"/>
        <v>0.4962839879154079</v>
      </c>
    </row>
    <row r="13" spans="2:29" x14ac:dyDescent="0.25">
      <c r="B13" s="6">
        <v>33</v>
      </c>
      <c r="C13" s="2">
        <v>1876</v>
      </c>
      <c r="D13" s="2">
        <v>677.68</v>
      </c>
      <c r="E13" s="3">
        <f t="shared" si="0"/>
        <v>0.51184290030211477</v>
      </c>
    </row>
    <row r="14" spans="2:29" x14ac:dyDescent="0.25">
      <c r="B14" s="6">
        <v>34</v>
      </c>
      <c r="C14" s="2">
        <v>1438</v>
      </c>
      <c r="D14" s="2">
        <v>670.86</v>
      </c>
      <c r="E14" s="3">
        <f t="shared" si="0"/>
        <v>0.50669184290030211</v>
      </c>
    </row>
    <row r="15" spans="2:29" x14ac:dyDescent="0.25">
      <c r="B15" s="6">
        <v>35</v>
      </c>
      <c r="C15" s="2">
        <v>1174</v>
      </c>
      <c r="D15" s="2">
        <v>667.1</v>
      </c>
      <c r="E15" s="3">
        <f t="shared" si="0"/>
        <v>0.50385196374622354</v>
      </c>
    </row>
    <row r="16" spans="2:29" x14ac:dyDescent="0.25">
      <c r="B16" s="6">
        <v>36</v>
      </c>
      <c r="C16" s="2">
        <v>866</v>
      </c>
      <c r="D16" s="2">
        <v>685.22</v>
      </c>
      <c r="E16" s="3">
        <f t="shared" si="0"/>
        <v>0.51753776435045318</v>
      </c>
    </row>
    <row r="17" spans="2:10" x14ac:dyDescent="0.25">
      <c r="B17" s="6">
        <v>37</v>
      </c>
      <c r="C17" s="2">
        <v>641</v>
      </c>
      <c r="D17" s="2">
        <v>664.18</v>
      </c>
      <c r="E17" s="3">
        <f t="shared" si="0"/>
        <v>0.50164652567975831</v>
      </c>
    </row>
    <row r="18" spans="2:10" x14ac:dyDescent="0.25">
      <c r="B18" s="6">
        <v>38</v>
      </c>
      <c r="C18" s="2">
        <v>481</v>
      </c>
      <c r="D18" s="2">
        <v>693.67</v>
      </c>
      <c r="E18" s="3">
        <f t="shared" si="0"/>
        <v>0.5239199395770392</v>
      </c>
    </row>
    <row r="19" spans="2:10" x14ac:dyDescent="0.25">
      <c r="B19" s="6">
        <v>39</v>
      </c>
      <c r="C19" s="2">
        <v>287</v>
      </c>
      <c r="D19" s="2">
        <v>698.57</v>
      </c>
      <c r="E19" s="3">
        <f t="shared" si="0"/>
        <v>0.5276208459214502</v>
      </c>
    </row>
    <row r="20" spans="2:10" x14ac:dyDescent="0.25">
      <c r="B20" s="6">
        <v>40</v>
      </c>
      <c r="C20" s="2">
        <v>232</v>
      </c>
      <c r="D20" s="2">
        <v>679.52</v>
      </c>
      <c r="E20" s="3">
        <f t="shared" si="0"/>
        <v>0.51323262839879158</v>
      </c>
    </row>
    <row r="21" spans="2:10" x14ac:dyDescent="0.25">
      <c r="B21" s="6">
        <v>41</v>
      </c>
      <c r="C21" s="2">
        <v>121</v>
      </c>
      <c r="D21" s="2">
        <v>703.17</v>
      </c>
      <c r="E21" s="3">
        <f t="shared" si="0"/>
        <v>0.53109516616314201</v>
      </c>
    </row>
    <row r="22" spans="2:10" x14ac:dyDescent="0.25">
      <c r="B22" s="6">
        <v>42</v>
      </c>
      <c r="C22" s="2">
        <v>57</v>
      </c>
      <c r="D22" s="2">
        <v>724.93</v>
      </c>
      <c r="E22" s="3">
        <f t="shared" si="0"/>
        <v>0.54753021148036252</v>
      </c>
    </row>
    <row r="23" spans="2:10" x14ac:dyDescent="0.25">
      <c r="B23" s="6">
        <v>43</v>
      </c>
      <c r="C23" s="2">
        <v>43</v>
      </c>
      <c r="D23" s="2">
        <v>714.62</v>
      </c>
      <c r="E23" s="3">
        <f t="shared" si="0"/>
        <v>0.53974320241691842</v>
      </c>
    </row>
    <row r="24" spans="2:10" x14ac:dyDescent="0.25">
      <c r="B24" s="6">
        <v>44</v>
      </c>
      <c r="C24" s="2">
        <v>26</v>
      </c>
      <c r="D24" s="2">
        <v>746.49</v>
      </c>
      <c r="E24" s="3">
        <f t="shared" si="0"/>
        <v>0.56381419939577038</v>
      </c>
    </row>
    <row r="25" spans="2:10" x14ac:dyDescent="0.25">
      <c r="B25" s="6">
        <v>45</v>
      </c>
      <c r="C25" s="2">
        <v>13</v>
      </c>
      <c r="D25" s="12">
        <v>747.6</v>
      </c>
      <c r="E25" s="3">
        <f t="shared" si="0"/>
        <v>0.56465256797583085</v>
      </c>
    </row>
    <row r="26" spans="2:10" x14ac:dyDescent="0.25">
      <c r="B26" s="6" t="s">
        <v>3</v>
      </c>
      <c r="C26" s="2">
        <v>16</v>
      </c>
      <c r="D26" s="2">
        <v>766.92</v>
      </c>
      <c r="E26" s="3">
        <f t="shared" si="0"/>
        <v>0.57924471299093649</v>
      </c>
    </row>
    <row r="27" spans="2:10" x14ac:dyDescent="0.25">
      <c r="B27" s="6" t="s">
        <v>4</v>
      </c>
      <c r="C27" s="7">
        <v>64652</v>
      </c>
      <c r="D27" s="70">
        <v>531.77</v>
      </c>
      <c r="E27" s="83">
        <f t="shared" si="0"/>
        <v>0.40163897280966765</v>
      </c>
      <c r="J27" s="1"/>
    </row>
    <row r="28" spans="2:10" x14ac:dyDescent="0.25">
      <c r="B28" s="6" t="s">
        <v>5</v>
      </c>
      <c r="C28" s="2">
        <v>60695</v>
      </c>
      <c r="D28" s="2">
        <v>522.07000000000005</v>
      </c>
      <c r="E28" s="3">
        <f t="shared" si="0"/>
        <v>0.3943126888217523</v>
      </c>
    </row>
    <row r="29" spans="2:10" x14ac:dyDescent="0.25">
      <c r="B29" s="6" t="s">
        <v>6</v>
      </c>
      <c r="C29" s="2">
        <v>3449</v>
      </c>
      <c r="D29" s="2">
        <v>677.43</v>
      </c>
      <c r="E29" s="3">
        <f t="shared" si="0"/>
        <v>0.5116540785498489</v>
      </c>
    </row>
    <row r="30" spans="2:10" x14ac:dyDescent="0.25">
      <c r="B30" s="6" t="s">
        <v>7</v>
      </c>
      <c r="C30" s="2">
        <v>508</v>
      </c>
      <c r="D30" s="2">
        <v>701.14</v>
      </c>
      <c r="E30" s="3">
        <f t="shared" si="0"/>
        <v>0.52956193353474323</v>
      </c>
    </row>
    <row r="33" spans="2:4" ht="46.5" customHeight="1" x14ac:dyDescent="0.25">
      <c r="B33" s="93" t="str">
        <f>'starosna mirovina BMU'!B33:C33</f>
        <v>Prosječna mjesečna isplaćena netoplaća Republike Hrvatske za kolovoz 2024. u eurima (EUR) (izvor: DZS)</v>
      </c>
      <c r="C33" s="93"/>
      <c r="D33" s="49">
        <f>'starosna mirovina BMU'!D33</f>
        <v>1324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zoomScaleNormal="100" workbookViewId="0"/>
  </sheetViews>
  <sheetFormatPr defaultRowHeight="15" x14ac:dyDescent="0.25"/>
  <cols>
    <col min="2" max="2" width="15.140625" customWidth="1"/>
    <col min="3" max="3" width="22.42578125" customWidth="1"/>
    <col min="4" max="5" width="16.7109375" customWidth="1"/>
    <col min="9" max="9" width="12" bestFit="1" customWidth="1"/>
  </cols>
  <sheetData>
    <row r="2" spans="2:5" ht="49.5" customHeight="1" x14ac:dyDescent="0.25">
      <c r="B2" s="92" t="s">
        <v>17</v>
      </c>
      <c r="C2" s="92"/>
      <c r="D2" s="92"/>
      <c r="E2" s="92"/>
    </row>
    <row r="3" spans="2:5" ht="18.75" customHeight="1" x14ac:dyDescent="0.25">
      <c r="B3" s="95" t="s">
        <v>18</v>
      </c>
      <c r="C3" s="95"/>
      <c r="D3" s="95"/>
      <c r="E3" s="96"/>
    </row>
    <row r="4" spans="2:5" x14ac:dyDescent="0.25">
      <c r="C4" s="11"/>
      <c r="D4" s="11"/>
    </row>
    <row r="6" spans="2:5" x14ac:dyDescent="0.25">
      <c r="B6" t="str">
        <f>'starosna prevedena iz inv.BMU'!B5</f>
        <v>za rujan 2024. (isplata u listopadu 2024.)</v>
      </c>
    </row>
    <row r="7" spans="2:5" ht="36" x14ac:dyDescent="0.25">
      <c r="B7" s="5" t="s">
        <v>11</v>
      </c>
      <c r="C7" s="5" t="s">
        <v>0</v>
      </c>
      <c r="D7" s="5" t="s">
        <v>8</v>
      </c>
      <c r="E7" s="5" t="str">
        <f>'starosna mirovina BMU'!E6</f>
        <v>udio u prosječnoj netoplaći za kolovoz 2024.</v>
      </c>
    </row>
    <row r="8" spans="2:5" x14ac:dyDescent="0.25">
      <c r="B8" s="6" t="s">
        <v>9</v>
      </c>
      <c r="C8" s="2">
        <v>79109</v>
      </c>
      <c r="D8" s="12">
        <v>287.86682476077311</v>
      </c>
      <c r="E8" s="3">
        <f t="shared" ref="E8:E31" si="0">D8/$D$34</f>
        <v>0.21742207308215492</v>
      </c>
    </row>
    <row r="9" spans="2:5" x14ac:dyDescent="0.25">
      <c r="B9" s="6" t="s">
        <v>1</v>
      </c>
      <c r="C9" s="2">
        <v>62083</v>
      </c>
      <c r="D9" s="2">
        <v>363.79</v>
      </c>
      <c r="E9" s="3">
        <f t="shared" si="0"/>
        <v>0.27476586102719036</v>
      </c>
    </row>
    <row r="10" spans="2:5" x14ac:dyDescent="0.25">
      <c r="B10" s="6" t="s">
        <v>2</v>
      </c>
      <c r="C10" s="2">
        <v>65926</v>
      </c>
      <c r="D10" s="2">
        <v>459.82</v>
      </c>
      <c r="E10" s="3">
        <f t="shared" si="0"/>
        <v>0.34729607250755284</v>
      </c>
    </row>
    <row r="11" spans="2:5" x14ac:dyDescent="0.25">
      <c r="B11" s="6">
        <v>30</v>
      </c>
      <c r="C11" s="2">
        <v>24220</v>
      </c>
      <c r="D11" s="2">
        <v>544.19000000000005</v>
      </c>
      <c r="E11" s="3">
        <f t="shared" si="0"/>
        <v>0.41101963746223569</v>
      </c>
    </row>
    <row r="12" spans="2:5" x14ac:dyDescent="0.25">
      <c r="B12" s="6">
        <v>31</v>
      </c>
      <c r="C12" s="2">
        <v>15667</v>
      </c>
      <c r="D12" s="2">
        <v>562.73</v>
      </c>
      <c r="E12" s="3">
        <f t="shared" si="0"/>
        <v>0.42502265861027194</v>
      </c>
    </row>
    <row r="13" spans="2:5" x14ac:dyDescent="0.25">
      <c r="B13" s="6">
        <v>32</v>
      </c>
      <c r="C13" s="2">
        <v>14476</v>
      </c>
      <c r="D13" s="2">
        <v>572.71</v>
      </c>
      <c r="E13" s="3">
        <f t="shared" si="0"/>
        <v>0.43256042296072511</v>
      </c>
    </row>
    <row r="14" spans="2:5" x14ac:dyDescent="0.25">
      <c r="B14" s="6">
        <v>33</v>
      </c>
      <c r="C14" s="2">
        <v>12648</v>
      </c>
      <c r="D14" s="2">
        <v>594.57000000000005</v>
      </c>
      <c r="E14" s="3">
        <f t="shared" si="0"/>
        <v>0.449070996978852</v>
      </c>
    </row>
    <row r="15" spans="2:5" x14ac:dyDescent="0.25">
      <c r="B15" s="6">
        <v>34</v>
      </c>
      <c r="C15" s="2">
        <v>9880</v>
      </c>
      <c r="D15" s="2">
        <v>627.23</v>
      </c>
      <c r="E15" s="3">
        <f t="shared" si="0"/>
        <v>0.47373867069486408</v>
      </c>
    </row>
    <row r="16" spans="2:5" x14ac:dyDescent="0.25">
      <c r="B16" s="6">
        <v>35</v>
      </c>
      <c r="C16" s="2">
        <v>45732</v>
      </c>
      <c r="D16" s="2">
        <v>635.46</v>
      </c>
      <c r="E16" s="3">
        <f t="shared" si="0"/>
        <v>0.47995468277945624</v>
      </c>
    </row>
    <row r="17" spans="2:5" x14ac:dyDescent="0.25">
      <c r="B17" s="6">
        <v>36</v>
      </c>
      <c r="C17" s="2">
        <v>15233</v>
      </c>
      <c r="D17" s="2">
        <v>676.56</v>
      </c>
      <c r="E17" s="3">
        <f t="shared" si="0"/>
        <v>0.51099697885196371</v>
      </c>
    </row>
    <row r="18" spans="2:5" x14ac:dyDescent="0.25">
      <c r="B18" s="6">
        <v>37</v>
      </c>
      <c r="C18" s="2">
        <v>13154</v>
      </c>
      <c r="D18" s="2">
        <v>713.68</v>
      </c>
      <c r="E18" s="3">
        <f t="shared" si="0"/>
        <v>0.53903323262839875</v>
      </c>
    </row>
    <row r="19" spans="2:5" x14ac:dyDescent="0.25">
      <c r="B19" s="6">
        <v>38</v>
      </c>
      <c r="C19" s="2">
        <v>12503</v>
      </c>
      <c r="D19" s="2">
        <v>755.08</v>
      </c>
      <c r="E19" s="3">
        <f t="shared" si="0"/>
        <v>0.57030211480362536</v>
      </c>
    </row>
    <row r="20" spans="2:5" x14ac:dyDescent="0.25">
      <c r="B20" s="6">
        <v>39</v>
      </c>
      <c r="C20" s="2">
        <v>11689</v>
      </c>
      <c r="D20" s="2">
        <v>797.58</v>
      </c>
      <c r="E20" s="3">
        <f t="shared" si="0"/>
        <v>0.60240181268882176</v>
      </c>
    </row>
    <row r="21" spans="2:5" x14ac:dyDescent="0.25">
      <c r="B21" s="6">
        <v>40</v>
      </c>
      <c r="C21" s="2">
        <v>27902</v>
      </c>
      <c r="D21" s="2">
        <v>780.05</v>
      </c>
      <c r="E21" s="3">
        <f t="shared" si="0"/>
        <v>0.58916163141993949</v>
      </c>
    </row>
    <row r="22" spans="2:5" x14ac:dyDescent="0.25">
      <c r="B22" s="6">
        <v>41</v>
      </c>
      <c r="C22" s="2">
        <v>37315</v>
      </c>
      <c r="D22" s="2">
        <v>685.59</v>
      </c>
      <c r="E22" s="3">
        <f t="shared" si="0"/>
        <v>0.51781722054380663</v>
      </c>
    </row>
    <row r="23" spans="2:5" x14ac:dyDescent="0.25">
      <c r="B23" s="6">
        <v>42</v>
      </c>
      <c r="C23" s="2">
        <v>20419</v>
      </c>
      <c r="D23" s="2">
        <v>727.54</v>
      </c>
      <c r="E23" s="3">
        <f t="shared" si="0"/>
        <v>0.54950151057401808</v>
      </c>
    </row>
    <row r="24" spans="2:5" x14ac:dyDescent="0.25">
      <c r="B24" s="6">
        <v>43</v>
      </c>
      <c r="C24" s="2">
        <v>15091</v>
      </c>
      <c r="D24" s="2">
        <v>758.34</v>
      </c>
      <c r="E24" s="3">
        <f t="shared" si="0"/>
        <v>0.5727643504531722</v>
      </c>
    </row>
    <row r="25" spans="2:5" x14ac:dyDescent="0.25">
      <c r="B25" s="6">
        <v>44</v>
      </c>
      <c r="C25" s="2">
        <v>11425</v>
      </c>
      <c r="D25" s="2">
        <v>790.15</v>
      </c>
      <c r="E25" s="3">
        <f t="shared" si="0"/>
        <v>0.59679003021148036</v>
      </c>
    </row>
    <row r="26" spans="2:5" x14ac:dyDescent="0.25">
      <c r="B26" s="6">
        <v>45</v>
      </c>
      <c r="C26" s="2">
        <v>9557</v>
      </c>
      <c r="D26" s="2">
        <v>808.13</v>
      </c>
      <c r="E26" s="3">
        <f t="shared" si="0"/>
        <v>0.61037009063444103</v>
      </c>
    </row>
    <row r="27" spans="2:5" x14ac:dyDescent="0.25">
      <c r="B27" s="6" t="s">
        <v>3</v>
      </c>
      <c r="C27" s="2">
        <v>15515</v>
      </c>
      <c r="D27" s="2">
        <v>897.91</v>
      </c>
      <c r="E27" s="3">
        <f t="shared" si="0"/>
        <v>0.67817975830815702</v>
      </c>
    </row>
    <row r="28" spans="2:5" x14ac:dyDescent="0.25">
      <c r="B28" s="6" t="s">
        <v>4</v>
      </c>
      <c r="C28" s="7">
        <v>519544</v>
      </c>
      <c r="D28" s="7">
        <v>561.12</v>
      </c>
      <c r="E28" s="4">
        <f t="shared" si="0"/>
        <v>0.42380664652567979</v>
      </c>
    </row>
    <row r="29" spans="2:5" x14ac:dyDescent="0.25">
      <c r="B29" s="6" t="s">
        <v>5</v>
      </c>
      <c r="C29" s="2">
        <v>284009</v>
      </c>
      <c r="D29" s="2">
        <v>421.38</v>
      </c>
      <c r="E29" s="3">
        <f t="shared" si="0"/>
        <v>0.3182628398791541</v>
      </c>
    </row>
    <row r="30" spans="2:5" x14ac:dyDescent="0.25">
      <c r="B30" s="6" t="s">
        <v>6</v>
      </c>
      <c r="C30" s="2">
        <v>98311</v>
      </c>
      <c r="D30" s="2">
        <v>686.78</v>
      </c>
      <c r="E30" s="3">
        <f t="shared" si="0"/>
        <v>0.51871601208459217</v>
      </c>
    </row>
    <row r="31" spans="2:5" x14ac:dyDescent="0.25">
      <c r="B31" s="6" t="s">
        <v>7</v>
      </c>
      <c r="C31" s="2">
        <v>137224</v>
      </c>
      <c r="D31" s="2">
        <v>760.29</v>
      </c>
      <c r="E31" s="3">
        <f t="shared" si="0"/>
        <v>0.57423716012084591</v>
      </c>
    </row>
    <row r="34" spans="2:4" ht="51" customHeight="1" x14ac:dyDescent="0.25">
      <c r="B34" s="97" t="str">
        <f>'starosna mirovina BMU'!B33:C33</f>
        <v>Prosječna mjesečna isplaćena netoplaća Republike Hrvatske za kolovoz 2024. u eurima (EUR) (izvor: DZS)</v>
      </c>
      <c r="C34" s="98"/>
      <c r="D34" s="49">
        <f>'starosna mirovina BMU'!D33</f>
        <v>1324</v>
      </c>
    </row>
  </sheetData>
  <mergeCells count="3">
    <mergeCell ref="B2:E2"/>
    <mergeCell ref="B3:E3"/>
    <mergeCell ref="B34:C34"/>
  </mergeCells>
  <conditionalFormatting sqref="E8:E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{89C67D4C-8C51-4FA9-9997-5614D88EF127}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C67D4C-8C51-4FA9-9997-5614D88EF1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E8:E31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92" t="s">
        <v>13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rujan 2024. (isplata u listopadu 2024.)</v>
      </c>
    </row>
    <row r="6" spans="2:29" ht="36" x14ac:dyDescent="0.25">
      <c r="B6" s="5" t="s">
        <v>11</v>
      </c>
      <c r="C6" s="5" t="s">
        <v>0</v>
      </c>
      <c r="D6" s="5" t="s">
        <v>8</v>
      </c>
      <c r="E6" s="5" t="str">
        <f>'starosna mirovina BMU'!E6</f>
        <v>udio u prosječnoj netoplaći za kolovoz 2024.</v>
      </c>
    </row>
    <row r="7" spans="2:29" x14ac:dyDescent="0.25">
      <c r="B7" s="6" t="s">
        <v>9</v>
      </c>
      <c r="C7" s="2">
        <v>2016</v>
      </c>
      <c r="D7" s="12">
        <v>449.26</v>
      </c>
      <c r="E7" s="3">
        <f t="shared" ref="E7:E30" si="0">D7/$D$33</f>
        <v>0.33932024169184288</v>
      </c>
    </row>
    <row r="8" spans="2:29" x14ac:dyDescent="0.25">
      <c r="B8" s="6" t="s">
        <v>1</v>
      </c>
      <c r="C8" s="2">
        <v>1</v>
      </c>
      <c r="D8" s="2">
        <v>452.09</v>
      </c>
      <c r="E8" s="3">
        <f t="shared" si="0"/>
        <v>0.34145770392749242</v>
      </c>
    </row>
    <row r="9" spans="2:29" x14ac:dyDescent="0.25">
      <c r="B9" s="6" t="s">
        <v>2</v>
      </c>
      <c r="C9" s="2">
        <v>4</v>
      </c>
      <c r="D9" s="2">
        <v>490.86</v>
      </c>
      <c r="E9" s="3">
        <f t="shared" si="0"/>
        <v>0.3707401812688822</v>
      </c>
    </row>
    <row r="10" spans="2:29" x14ac:dyDescent="0.25">
      <c r="B10" s="6">
        <v>30</v>
      </c>
      <c r="C10" s="2">
        <v>18059</v>
      </c>
      <c r="D10" s="2">
        <v>481.35</v>
      </c>
      <c r="E10" s="3">
        <f t="shared" si="0"/>
        <v>0.36355740181268886</v>
      </c>
    </row>
    <row r="11" spans="2:29" x14ac:dyDescent="0.25">
      <c r="B11" s="6">
        <v>31</v>
      </c>
      <c r="C11" s="2">
        <v>10252</v>
      </c>
      <c r="D11" s="2">
        <v>474</v>
      </c>
      <c r="E11" s="3">
        <f t="shared" si="0"/>
        <v>0.35800604229607252</v>
      </c>
    </row>
    <row r="12" spans="2:29" x14ac:dyDescent="0.25">
      <c r="B12" s="6">
        <v>32</v>
      </c>
      <c r="C12" s="2">
        <v>11016</v>
      </c>
      <c r="D12" s="2">
        <v>488.07</v>
      </c>
      <c r="E12" s="3">
        <f t="shared" si="0"/>
        <v>0.36863293051359514</v>
      </c>
    </row>
    <row r="13" spans="2:29" x14ac:dyDescent="0.25">
      <c r="B13" s="6">
        <v>33</v>
      </c>
      <c r="C13" s="2">
        <v>10212</v>
      </c>
      <c r="D13" s="2">
        <v>508.87</v>
      </c>
      <c r="E13" s="3">
        <f t="shared" si="0"/>
        <v>0.38434290030211482</v>
      </c>
    </row>
    <row r="14" spans="2:29" x14ac:dyDescent="0.25">
      <c r="B14" s="6">
        <v>34</v>
      </c>
      <c r="C14" s="2">
        <v>8308</v>
      </c>
      <c r="D14" s="2">
        <v>522.25</v>
      </c>
      <c r="E14" s="3">
        <f t="shared" si="0"/>
        <v>0.39444864048338368</v>
      </c>
    </row>
    <row r="15" spans="2:29" x14ac:dyDescent="0.25">
      <c r="B15" s="6">
        <v>35</v>
      </c>
      <c r="C15" s="2">
        <v>29134</v>
      </c>
      <c r="D15" s="2">
        <v>583.04999999999995</v>
      </c>
      <c r="E15" s="3">
        <f t="shared" si="0"/>
        <v>0.44037009063444105</v>
      </c>
    </row>
    <row r="16" spans="2:29" x14ac:dyDescent="0.25">
      <c r="B16" s="6">
        <v>36</v>
      </c>
      <c r="C16" s="2">
        <v>18588</v>
      </c>
      <c r="D16" s="2">
        <v>584.72</v>
      </c>
      <c r="E16" s="3">
        <f t="shared" si="0"/>
        <v>0.44163141993957705</v>
      </c>
    </row>
    <row r="17" spans="2:5" x14ac:dyDescent="0.25">
      <c r="B17" s="6">
        <v>37</v>
      </c>
      <c r="C17" s="2">
        <v>18126</v>
      </c>
      <c r="D17" s="2">
        <v>598.76</v>
      </c>
      <c r="E17" s="3">
        <f t="shared" si="0"/>
        <v>0.45223564954682777</v>
      </c>
    </row>
    <row r="18" spans="2:5" x14ac:dyDescent="0.25">
      <c r="B18" s="6">
        <v>38</v>
      </c>
      <c r="C18" s="2">
        <v>16808</v>
      </c>
      <c r="D18" s="2">
        <v>612.44000000000005</v>
      </c>
      <c r="E18" s="3">
        <f t="shared" si="0"/>
        <v>0.46256797583081577</v>
      </c>
    </row>
    <row r="19" spans="2:5" x14ac:dyDescent="0.25">
      <c r="B19" s="6">
        <v>39</v>
      </c>
      <c r="C19" s="2">
        <v>13892</v>
      </c>
      <c r="D19" s="2">
        <v>637.36</v>
      </c>
      <c r="E19" s="3">
        <f t="shared" si="0"/>
        <v>0.48138972809667674</v>
      </c>
    </row>
    <row r="20" spans="2:5" x14ac:dyDescent="0.25">
      <c r="B20" s="6">
        <v>40</v>
      </c>
      <c r="C20" s="2">
        <v>11009</v>
      </c>
      <c r="D20" s="2">
        <v>661.16</v>
      </c>
      <c r="E20" s="3">
        <f t="shared" si="0"/>
        <v>0.49936555891238671</v>
      </c>
    </row>
    <row r="21" spans="2:5" x14ac:dyDescent="0.25">
      <c r="B21" s="6">
        <v>41</v>
      </c>
      <c r="C21" s="2">
        <v>4711</v>
      </c>
      <c r="D21" s="2">
        <v>682.39</v>
      </c>
      <c r="E21" s="3">
        <f t="shared" si="0"/>
        <v>0.51540030211480359</v>
      </c>
    </row>
    <row r="22" spans="2:5" x14ac:dyDescent="0.25">
      <c r="B22" s="6">
        <v>42</v>
      </c>
      <c r="C22" s="2">
        <v>2241</v>
      </c>
      <c r="D22" s="2">
        <v>715.08</v>
      </c>
      <c r="E22" s="3">
        <f t="shared" si="0"/>
        <v>0.54009063444108762</v>
      </c>
    </row>
    <row r="23" spans="2:5" x14ac:dyDescent="0.25">
      <c r="B23" s="6">
        <v>43</v>
      </c>
      <c r="C23" s="2">
        <v>1211</v>
      </c>
      <c r="D23" s="2">
        <v>740.7</v>
      </c>
      <c r="E23" s="3">
        <f t="shared" si="0"/>
        <v>0.55944108761329303</v>
      </c>
    </row>
    <row r="24" spans="2:5" x14ac:dyDescent="0.25">
      <c r="B24" s="6">
        <v>44</v>
      </c>
      <c r="C24" s="2">
        <v>654</v>
      </c>
      <c r="D24" s="2">
        <v>768.58</v>
      </c>
      <c r="E24" s="3">
        <f t="shared" si="0"/>
        <v>0.58049848942598192</v>
      </c>
    </row>
    <row r="25" spans="2:5" x14ac:dyDescent="0.25">
      <c r="B25" s="6">
        <v>45</v>
      </c>
      <c r="C25" s="2">
        <v>286</v>
      </c>
      <c r="D25" s="2">
        <v>776.14</v>
      </c>
      <c r="E25" s="3">
        <f t="shared" si="0"/>
        <v>0.58620845921450149</v>
      </c>
    </row>
    <row r="26" spans="2:5" x14ac:dyDescent="0.25">
      <c r="B26" s="6" t="s">
        <v>3</v>
      </c>
      <c r="C26" s="2">
        <v>189</v>
      </c>
      <c r="D26" s="2">
        <v>806.6</v>
      </c>
      <c r="E26" s="3">
        <f t="shared" si="0"/>
        <v>0.60921450151057399</v>
      </c>
    </row>
    <row r="27" spans="2:5" x14ac:dyDescent="0.25">
      <c r="B27" s="6" t="s">
        <v>4</v>
      </c>
      <c r="C27" s="7">
        <v>176717</v>
      </c>
      <c r="D27" s="70">
        <v>572.1</v>
      </c>
      <c r="E27" s="83">
        <f t="shared" si="0"/>
        <v>0.43209969788519637</v>
      </c>
    </row>
    <row r="28" spans="2:5" x14ac:dyDescent="0.25">
      <c r="B28" s="6" t="s">
        <v>5</v>
      </c>
      <c r="C28" s="2">
        <v>59868</v>
      </c>
      <c r="D28" s="2">
        <v>490.62</v>
      </c>
      <c r="E28" s="3">
        <f t="shared" si="0"/>
        <v>0.37055891238670696</v>
      </c>
    </row>
    <row r="29" spans="2:5" x14ac:dyDescent="0.25">
      <c r="B29" s="6" t="s">
        <v>6</v>
      </c>
      <c r="C29" s="2">
        <v>96548</v>
      </c>
      <c r="D29" s="2">
        <v>599.25</v>
      </c>
      <c r="E29" s="3">
        <f t="shared" si="0"/>
        <v>0.45260574018126887</v>
      </c>
    </row>
    <row r="30" spans="2:5" x14ac:dyDescent="0.25">
      <c r="B30" s="6" t="s">
        <v>7</v>
      </c>
      <c r="C30" s="2">
        <v>20301</v>
      </c>
      <c r="D30" s="2">
        <v>683.22</v>
      </c>
      <c r="E30" s="3">
        <f t="shared" si="0"/>
        <v>0.51602719033232636</v>
      </c>
    </row>
    <row r="33" spans="2:4" ht="51.75" customHeight="1" x14ac:dyDescent="0.25">
      <c r="B33" s="93" t="str">
        <f>'starosna mirovina BMU'!B33:C33</f>
        <v>Prosječna mjesečna isplaćena netoplaća Republike Hrvatske za kolovoz 2024. u eurima (EUR) (izvor: DZS)</v>
      </c>
      <c r="C33" s="93"/>
      <c r="D33" s="49">
        <f>'starosna mirovina BMU'!D33</f>
        <v>1324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94" t="s">
        <v>21</v>
      </c>
      <c r="C2" s="94"/>
      <c r="D2" s="94"/>
      <c r="E2" s="9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rujan 2024. (isplata u listopadu 2024.)</v>
      </c>
    </row>
    <row r="6" spans="2:29" ht="36" x14ac:dyDescent="0.25">
      <c r="B6" s="5" t="s">
        <v>11</v>
      </c>
      <c r="C6" s="5" t="s">
        <v>0</v>
      </c>
      <c r="D6" s="5" t="s">
        <v>8</v>
      </c>
      <c r="E6" s="5" t="str">
        <f>'starosna mirovina BMU'!E6</f>
        <v>udio u prosječnoj netoplaći za kolovoz 2024.</v>
      </c>
    </row>
    <row r="7" spans="2:29" x14ac:dyDescent="0.25">
      <c r="B7" s="6" t="s">
        <v>9</v>
      </c>
      <c r="C7" s="2">
        <v>0</v>
      </c>
      <c r="D7" s="12">
        <v>0</v>
      </c>
      <c r="E7" s="3">
        <f t="shared" ref="E7:E30" si="0">D7/$D$33</f>
        <v>0</v>
      </c>
    </row>
    <row r="8" spans="2:29" x14ac:dyDescent="0.25">
      <c r="B8" s="6" t="s">
        <v>1</v>
      </c>
      <c r="C8" s="2">
        <v>0</v>
      </c>
      <c r="D8" s="12">
        <v>0</v>
      </c>
      <c r="E8" s="3">
        <f t="shared" si="0"/>
        <v>0</v>
      </c>
    </row>
    <row r="9" spans="2:29" x14ac:dyDescent="0.25">
      <c r="B9" s="6" t="s">
        <v>2</v>
      </c>
      <c r="C9" s="2">
        <v>1</v>
      </c>
      <c r="D9" s="2">
        <v>542.75</v>
      </c>
      <c r="E9" s="3">
        <f t="shared" si="0"/>
        <v>0.40993202416918428</v>
      </c>
    </row>
    <row r="10" spans="2:29" x14ac:dyDescent="0.25">
      <c r="B10" s="6">
        <v>30</v>
      </c>
      <c r="C10" s="2">
        <v>0</v>
      </c>
      <c r="D10" s="12">
        <v>0</v>
      </c>
      <c r="E10" s="3">
        <f t="shared" si="0"/>
        <v>0</v>
      </c>
    </row>
    <row r="11" spans="2:29" x14ac:dyDescent="0.25">
      <c r="B11" s="6">
        <v>31</v>
      </c>
      <c r="C11" s="2">
        <v>13</v>
      </c>
      <c r="D11" s="2">
        <v>456.39</v>
      </c>
      <c r="E11" s="3">
        <f t="shared" si="0"/>
        <v>0.34470543806646525</v>
      </c>
    </row>
    <row r="12" spans="2:29" x14ac:dyDescent="0.25">
      <c r="B12" s="6">
        <v>32</v>
      </c>
      <c r="C12" s="2">
        <v>46</v>
      </c>
      <c r="D12" s="2">
        <v>477.49</v>
      </c>
      <c r="E12" s="3">
        <f t="shared" si="0"/>
        <v>0.36064199395770391</v>
      </c>
    </row>
    <row r="13" spans="2:29" x14ac:dyDescent="0.25">
      <c r="B13" s="6">
        <v>33</v>
      </c>
      <c r="C13" s="2">
        <v>40</v>
      </c>
      <c r="D13" s="2">
        <v>476.63</v>
      </c>
      <c r="E13" s="3">
        <f t="shared" si="0"/>
        <v>0.35999244712990935</v>
      </c>
    </row>
    <row r="14" spans="2:29" x14ac:dyDescent="0.25">
      <c r="B14" s="6">
        <v>34</v>
      </c>
      <c r="C14" s="2">
        <v>21</v>
      </c>
      <c r="D14" s="2">
        <v>502.34</v>
      </c>
      <c r="E14" s="3">
        <f t="shared" si="0"/>
        <v>0.37941087613293051</v>
      </c>
    </row>
    <row r="15" spans="2:29" x14ac:dyDescent="0.25">
      <c r="B15" s="6">
        <v>35</v>
      </c>
      <c r="C15" s="2">
        <v>93</v>
      </c>
      <c r="D15" s="2">
        <v>585.9</v>
      </c>
      <c r="E15" s="3">
        <f t="shared" si="0"/>
        <v>0.4425226586102719</v>
      </c>
    </row>
    <row r="16" spans="2:29" x14ac:dyDescent="0.25">
      <c r="B16" s="6">
        <v>36</v>
      </c>
      <c r="C16" s="2">
        <v>56</v>
      </c>
      <c r="D16" s="2">
        <v>580.62</v>
      </c>
      <c r="E16" s="3">
        <f t="shared" si="0"/>
        <v>0.43853474320241692</v>
      </c>
    </row>
    <row r="17" spans="2:5" x14ac:dyDescent="0.25">
      <c r="B17" s="6">
        <v>37</v>
      </c>
      <c r="C17" s="2">
        <v>49</v>
      </c>
      <c r="D17" s="2">
        <v>590.63</v>
      </c>
      <c r="E17" s="3">
        <f t="shared" si="0"/>
        <v>0.44609516616314199</v>
      </c>
    </row>
    <row r="18" spans="2:5" x14ac:dyDescent="0.25">
      <c r="B18" s="6">
        <v>38</v>
      </c>
      <c r="C18" s="2">
        <v>26</v>
      </c>
      <c r="D18" s="2">
        <v>638.13</v>
      </c>
      <c r="E18" s="3">
        <f t="shared" si="0"/>
        <v>0.4819712990936556</v>
      </c>
    </row>
    <row r="19" spans="2:5" x14ac:dyDescent="0.25">
      <c r="B19" s="6">
        <v>39</v>
      </c>
      <c r="C19" s="2">
        <v>19</v>
      </c>
      <c r="D19" s="2">
        <v>644.73</v>
      </c>
      <c r="E19" s="3">
        <f t="shared" si="0"/>
        <v>0.48695619335347434</v>
      </c>
    </row>
    <row r="20" spans="2:5" x14ac:dyDescent="0.25">
      <c r="B20" s="6">
        <v>40</v>
      </c>
      <c r="C20" s="2">
        <v>10</v>
      </c>
      <c r="D20" s="2">
        <v>691.88</v>
      </c>
      <c r="E20" s="3">
        <f t="shared" si="0"/>
        <v>0.52256797583081571</v>
      </c>
    </row>
    <row r="21" spans="2:5" x14ac:dyDescent="0.25">
      <c r="B21" s="6">
        <v>41</v>
      </c>
      <c r="C21" s="2">
        <v>3</v>
      </c>
      <c r="D21" s="2">
        <v>722.51</v>
      </c>
      <c r="E21" s="3">
        <f t="shared" si="0"/>
        <v>0.54570241691842902</v>
      </c>
    </row>
    <row r="22" spans="2:5" x14ac:dyDescent="0.25">
      <c r="B22" s="6">
        <v>42</v>
      </c>
      <c r="C22" s="2">
        <v>4</v>
      </c>
      <c r="D22" s="2">
        <v>719.58</v>
      </c>
      <c r="E22" s="3">
        <f t="shared" si="0"/>
        <v>0.54348942598187311</v>
      </c>
    </row>
    <row r="23" spans="2:5" x14ac:dyDescent="0.25">
      <c r="B23" s="6">
        <v>43</v>
      </c>
      <c r="C23" s="2">
        <v>2</v>
      </c>
      <c r="D23" s="2">
        <v>812.91</v>
      </c>
      <c r="E23" s="3">
        <f t="shared" si="0"/>
        <v>0.61398036253776433</v>
      </c>
    </row>
    <row r="24" spans="2:5" x14ac:dyDescent="0.25">
      <c r="B24" s="6">
        <v>44</v>
      </c>
      <c r="C24" s="2">
        <v>0</v>
      </c>
      <c r="D24" s="12">
        <v>0</v>
      </c>
      <c r="E24" s="3">
        <f t="shared" si="0"/>
        <v>0</v>
      </c>
    </row>
    <row r="25" spans="2:5" x14ac:dyDescent="0.25">
      <c r="B25" s="6">
        <v>45</v>
      </c>
      <c r="C25" s="2">
        <v>0</v>
      </c>
      <c r="D25" s="12">
        <v>0</v>
      </c>
      <c r="E25" s="3">
        <f t="shared" si="0"/>
        <v>0</v>
      </c>
    </row>
    <row r="26" spans="2:5" x14ac:dyDescent="0.25">
      <c r="B26" s="6" t="s">
        <v>3</v>
      </c>
      <c r="C26" s="2">
        <v>0</v>
      </c>
      <c r="D26" s="12">
        <v>0</v>
      </c>
      <c r="E26" s="3">
        <f t="shared" si="0"/>
        <v>0</v>
      </c>
    </row>
    <row r="27" spans="2:5" x14ac:dyDescent="0.25">
      <c r="B27" s="6" t="s">
        <v>4</v>
      </c>
      <c r="C27" s="7">
        <v>383</v>
      </c>
      <c r="D27" s="7">
        <v>565.09</v>
      </c>
      <c r="E27" s="83">
        <f t="shared" si="0"/>
        <v>0.42680513595166164</v>
      </c>
    </row>
    <row r="28" spans="2:5" x14ac:dyDescent="0.25">
      <c r="B28" s="6" t="s">
        <v>5</v>
      </c>
      <c r="C28" s="2">
        <v>121</v>
      </c>
      <c r="D28" s="2">
        <v>479.79</v>
      </c>
      <c r="E28" s="3">
        <f t="shared" si="0"/>
        <v>0.36237915407854987</v>
      </c>
    </row>
    <row r="29" spans="2:5" x14ac:dyDescent="0.25">
      <c r="B29" s="6" t="s">
        <v>6</v>
      </c>
      <c r="C29" s="2">
        <v>243</v>
      </c>
      <c r="D29" s="2">
        <v>595.83000000000004</v>
      </c>
      <c r="E29" s="3">
        <f t="shared" si="0"/>
        <v>0.45002265861027191</v>
      </c>
    </row>
    <row r="30" spans="2:5" x14ac:dyDescent="0.25">
      <c r="B30" s="6" t="s">
        <v>7</v>
      </c>
      <c r="C30" s="2">
        <v>19</v>
      </c>
      <c r="D30" s="2">
        <v>715.29</v>
      </c>
      <c r="E30" s="3">
        <f t="shared" si="0"/>
        <v>0.54024924471299096</v>
      </c>
    </row>
    <row r="33" spans="2:4" ht="48" customHeight="1" x14ac:dyDescent="0.25">
      <c r="B33" s="93" t="str">
        <f>'starosna mirovina BMU'!B33:C33</f>
        <v>Prosječna mjesečna isplaćena netoplaća Republike Hrvatske za kolovoz 2024. u eurima (EUR) (izvor: DZS)</v>
      </c>
      <c r="C33" s="93"/>
      <c r="D33" s="49">
        <f>'starosna mirovina BMU'!D33</f>
        <v>1324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92" t="s">
        <v>14</v>
      </c>
      <c r="C2" s="92"/>
      <c r="D2" s="92"/>
      <c r="E2" s="9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ht="26.25" customHeight="1" x14ac:dyDescent="0.25"/>
    <row r="5" spans="2:29" x14ac:dyDescent="0.25">
      <c r="B5" t="str">
        <f>'starosna mirovina BMU'!B5</f>
        <v>za rujan 2024. (isplata u listopadu 2024.)</v>
      </c>
    </row>
    <row r="6" spans="2:29" ht="36" x14ac:dyDescent="0.25">
      <c r="B6" s="5" t="s">
        <v>11</v>
      </c>
      <c r="C6" s="5" t="s">
        <v>0</v>
      </c>
      <c r="D6" s="5" t="s">
        <v>8</v>
      </c>
      <c r="E6" s="5" t="str">
        <f>'starosna mirovina BMU'!E6</f>
        <v>udio u prosječnoj netoplaći za kolovoz 2024.</v>
      </c>
    </row>
    <row r="7" spans="2:29" x14ac:dyDescent="0.25">
      <c r="B7" s="6" t="s">
        <v>9</v>
      </c>
      <c r="C7" s="2">
        <v>80848</v>
      </c>
      <c r="D7" s="12">
        <v>325.64915186522859</v>
      </c>
      <c r="E7" s="3">
        <f t="shared" ref="E7:E30" si="0">D7/$D$33</f>
        <v>0.2459585739163358</v>
      </c>
    </row>
    <row r="8" spans="2:29" x14ac:dyDescent="0.25">
      <c r="B8" s="6" t="s">
        <v>1</v>
      </c>
      <c r="C8" s="2">
        <v>61515</v>
      </c>
      <c r="D8" s="2">
        <v>408.31</v>
      </c>
      <c r="E8" s="3">
        <f t="shared" si="0"/>
        <v>0.30839123867069484</v>
      </c>
    </row>
    <row r="9" spans="2:29" x14ac:dyDescent="0.25">
      <c r="B9" s="6" t="s">
        <v>2</v>
      </c>
      <c r="C9" s="2">
        <v>65805</v>
      </c>
      <c r="D9" s="2">
        <v>513.9</v>
      </c>
      <c r="E9" s="3">
        <f t="shared" si="0"/>
        <v>0.38814199395770393</v>
      </c>
    </row>
    <row r="10" spans="2:29" x14ac:dyDescent="0.25">
      <c r="B10" s="6">
        <v>30</v>
      </c>
      <c r="C10" s="2">
        <v>41755</v>
      </c>
      <c r="D10" s="2">
        <v>553.27</v>
      </c>
      <c r="E10" s="3">
        <f t="shared" si="0"/>
        <v>0.41787764350453172</v>
      </c>
    </row>
    <row r="11" spans="2:29" x14ac:dyDescent="0.25">
      <c r="B11" s="6">
        <v>31</v>
      </c>
      <c r="C11" s="2">
        <v>25669</v>
      </c>
      <c r="D11" s="2">
        <v>566.65</v>
      </c>
      <c r="E11" s="3">
        <f t="shared" si="0"/>
        <v>0.42798338368580058</v>
      </c>
    </row>
    <row r="12" spans="2:29" x14ac:dyDescent="0.25">
      <c r="B12" s="6">
        <v>32</v>
      </c>
      <c r="C12" s="2">
        <v>25360</v>
      </c>
      <c r="D12" s="2">
        <v>572.79</v>
      </c>
      <c r="E12" s="3">
        <f t="shared" si="0"/>
        <v>0.43262084592145011</v>
      </c>
    </row>
    <row r="13" spans="2:29" x14ac:dyDescent="0.25">
      <c r="B13" s="6">
        <v>33</v>
      </c>
      <c r="C13" s="2">
        <v>22738</v>
      </c>
      <c r="D13" s="2">
        <v>592.91</v>
      </c>
      <c r="E13" s="3">
        <f t="shared" si="0"/>
        <v>0.44781722054380663</v>
      </c>
    </row>
    <row r="14" spans="2:29" x14ac:dyDescent="0.25">
      <c r="B14" s="6">
        <v>34</v>
      </c>
      <c r="C14" s="2">
        <v>18138</v>
      </c>
      <c r="D14" s="2">
        <v>616.41</v>
      </c>
      <c r="E14" s="3">
        <f t="shared" si="0"/>
        <v>0.46556646525679757</v>
      </c>
    </row>
    <row r="15" spans="2:29" x14ac:dyDescent="0.25">
      <c r="B15" s="6">
        <v>35</v>
      </c>
      <c r="C15" s="2">
        <v>73322</v>
      </c>
      <c r="D15" s="2">
        <v>658.76</v>
      </c>
      <c r="E15" s="3">
        <f t="shared" si="0"/>
        <v>0.49755287009063442</v>
      </c>
    </row>
    <row r="16" spans="2:29" x14ac:dyDescent="0.25">
      <c r="B16" s="6">
        <v>36</v>
      </c>
      <c r="C16" s="2">
        <v>33691</v>
      </c>
      <c r="D16" s="2">
        <v>659.18</v>
      </c>
      <c r="E16" s="3">
        <f t="shared" si="0"/>
        <v>0.49787009063444104</v>
      </c>
    </row>
    <row r="17" spans="2:5" x14ac:dyDescent="0.25">
      <c r="B17" s="6">
        <v>37</v>
      </c>
      <c r="C17" s="2">
        <v>31350</v>
      </c>
      <c r="D17" s="2">
        <v>679.68</v>
      </c>
      <c r="E17" s="3">
        <f t="shared" si="0"/>
        <v>0.5133534743202417</v>
      </c>
    </row>
    <row r="18" spans="2:5" x14ac:dyDescent="0.25">
      <c r="B18" s="6">
        <v>38</v>
      </c>
      <c r="C18" s="2">
        <v>29476</v>
      </c>
      <c r="D18" s="2">
        <v>708.54</v>
      </c>
      <c r="E18" s="3">
        <f t="shared" si="0"/>
        <v>0.53515105740181268</v>
      </c>
    </row>
    <row r="19" spans="2:5" x14ac:dyDescent="0.25">
      <c r="B19" s="6">
        <v>39</v>
      </c>
      <c r="C19" s="2">
        <v>25894</v>
      </c>
      <c r="D19" s="2">
        <v>750.65</v>
      </c>
      <c r="E19" s="3">
        <f t="shared" si="0"/>
        <v>0.56695619335347436</v>
      </c>
    </row>
    <row r="20" spans="2:5" x14ac:dyDescent="0.25">
      <c r="B20" s="6">
        <v>40</v>
      </c>
      <c r="C20" s="2">
        <v>38291</v>
      </c>
      <c r="D20" s="2">
        <v>808.83</v>
      </c>
      <c r="E20" s="3">
        <f t="shared" si="0"/>
        <v>0.61089879154078552</v>
      </c>
    </row>
    <row r="21" spans="2:5" x14ac:dyDescent="0.25">
      <c r="B21" s="6">
        <v>41</v>
      </c>
      <c r="C21" s="2">
        <v>44030</v>
      </c>
      <c r="D21" s="2">
        <v>751.06</v>
      </c>
      <c r="E21" s="3">
        <f t="shared" si="0"/>
        <v>0.56726586102719034</v>
      </c>
    </row>
    <row r="22" spans="2:5" x14ac:dyDescent="0.25">
      <c r="B22" s="6">
        <v>42</v>
      </c>
      <c r="C22" s="2">
        <v>23824</v>
      </c>
      <c r="D22" s="2">
        <v>797.12</v>
      </c>
      <c r="E22" s="3">
        <f t="shared" si="0"/>
        <v>0.60205438066465256</v>
      </c>
    </row>
    <row r="23" spans="2:5" x14ac:dyDescent="0.25">
      <c r="B23" s="6">
        <v>43</v>
      </c>
      <c r="C23" s="2">
        <v>17168</v>
      </c>
      <c r="D23" s="2">
        <v>832.57</v>
      </c>
      <c r="E23" s="3">
        <f t="shared" si="0"/>
        <v>0.6288293051359517</v>
      </c>
    </row>
    <row r="24" spans="2:5" x14ac:dyDescent="0.25">
      <c r="B24" s="6">
        <v>44</v>
      </c>
      <c r="C24" s="2">
        <v>12773</v>
      </c>
      <c r="D24" s="2">
        <v>869.3</v>
      </c>
      <c r="E24" s="3">
        <f t="shared" si="0"/>
        <v>0.65657099697885191</v>
      </c>
    </row>
    <row r="25" spans="2:5" x14ac:dyDescent="0.25">
      <c r="B25" s="6">
        <v>45</v>
      </c>
      <c r="C25" s="2">
        <v>10480</v>
      </c>
      <c r="D25" s="2">
        <v>893.49</v>
      </c>
      <c r="E25" s="3">
        <f t="shared" si="0"/>
        <v>0.67484138972809671</v>
      </c>
    </row>
    <row r="26" spans="2:5" x14ac:dyDescent="0.25">
      <c r="B26" s="6" t="s">
        <v>3</v>
      </c>
      <c r="C26" s="2">
        <v>17008</v>
      </c>
      <c r="D26" s="2">
        <v>998.72</v>
      </c>
      <c r="E26" s="3">
        <f t="shared" si="0"/>
        <v>0.75432024169184297</v>
      </c>
    </row>
    <row r="27" spans="2:5" x14ac:dyDescent="0.25">
      <c r="B27" s="6" t="s">
        <v>4</v>
      </c>
      <c r="C27" s="7">
        <v>699135</v>
      </c>
      <c r="D27" s="7">
        <v>613.64</v>
      </c>
      <c r="E27" s="83">
        <f t="shared" si="0"/>
        <v>0.46347432024169183</v>
      </c>
    </row>
    <row r="28" spans="2:5" x14ac:dyDescent="0.25">
      <c r="B28" s="6" t="s">
        <v>5</v>
      </c>
      <c r="C28" s="2">
        <v>341828</v>
      </c>
      <c r="D28" s="2">
        <v>474.21</v>
      </c>
      <c r="E28" s="3">
        <f t="shared" si="0"/>
        <v>0.35816465256797581</v>
      </c>
    </row>
    <row r="29" spans="2:5" x14ac:dyDescent="0.25">
      <c r="B29" s="6" t="s">
        <v>6</v>
      </c>
      <c r="C29" s="2">
        <v>193733</v>
      </c>
      <c r="D29" s="2">
        <v>682.08</v>
      </c>
      <c r="E29" s="3">
        <f t="shared" si="0"/>
        <v>0.51516616314199404</v>
      </c>
    </row>
    <row r="30" spans="2:5" x14ac:dyDescent="0.25">
      <c r="B30" s="6" t="s">
        <v>7</v>
      </c>
      <c r="C30" s="2">
        <v>163574</v>
      </c>
      <c r="D30" s="2">
        <v>823.96</v>
      </c>
      <c r="E30" s="3">
        <f t="shared" si="0"/>
        <v>0.62232628398791545</v>
      </c>
    </row>
    <row r="33" spans="2:4" ht="45.75" customHeight="1" x14ac:dyDescent="0.25">
      <c r="B33" s="93" t="str">
        <f>'starosna mirovina BMU'!B33:C33</f>
        <v>Prosječna mjesečna isplaćena netoplaća Republike Hrvatske za kolovoz 2024. u eurima (EUR) (izvor: DZS)</v>
      </c>
      <c r="C33" s="93"/>
      <c r="D33" s="49">
        <f>'starosna mirovina BMU'!D33</f>
        <v>1324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99" t="s">
        <v>15</v>
      </c>
      <c r="C2" s="99"/>
      <c r="D2" s="99"/>
      <c r="E2" s="9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5" spans="2:29" x14ac:dyDescent="0.25">
      <c r="B5" t="str">
        <f>'starosna mirovina BMU'!B5</f>
        <v>za rujan 2024. (isplata u listopadu 2024.)</v>
      </c>
    </row>
    <row r="6" spans="2:29" ht="36" x14ac:dyDescent="0.25">
      <c r="B6" s="5" t="s">
        <v>11</v>
      </c>
      <c r="C6" s="5" t="s">
        <v>0</v>
      </c>
      <c r="D6" s="5" t="s">
        <v>8</v>
      </c>
      <c r="E6" s="5" t="str">
        <f>'starosna mirovina BMU'!E6</f>
        <v>udio u prosječnoj netoplaći za kolovoz 2024.</v>
      </c>
    </row>
    <row r="7" spans="2:29" x14ac:dyDescent="0.25">
      <c r="B7" s="6" t="s">
        <v>9</v>
      </c>
      <c r="C7" s="2">
        <v>34635</v>
      </c>
      <c r="D7" s="12">
        <v>343.99385592608633</v>
      </c>
      <c r="E7" s="3">
        <f t="shared" ref="E7:E30" si="0">D7/$D$33</f>
        <v>0.25981409057861504</v>
      </c>
    </row>
    <row r="8" spans="2:29" x14ac:dyDescent="0.25">
      <c r="B8" s="6" t="s">
        <v>1</v>
      </c>
      <c r="C8" s="2">
        <v>17629</v>
      </c>
      <c r="D8" s="2">
        <v>416.85</v>
      </c>
      <c r="E8" s="3">
        <f t="shared" si="0"/>
        <v>0.31484138972809672</v>
      </c>
      <c r="I8" s="1"/>
    </row>
    <row r="9" spans="2:29" x14ac:dyDescent="0.25">
      <c r="B9" s="6" t="s">
        <v>2</v>
      </c>
      <c r="C9" s="2">
        <v>17674</v>
      </c>
      <c r="D9" s="2">
        <v>465.87</v>
      </c>
      <c r="E9" s="3">
        <f t="shared" si="0"/>
        <v>0.35186555891238669</v>
      </c>
    </row>
    <row r="10" spans="2:29" x14ac:dyDescent="0.25">
      <c r="B10" s="6">
        <v>30</v>
      </c>
      <c r="C10" s="2">
        <v>3007</v>
      </c>
      <c r="D10" s="2">
        <v>500.15</v>
      </c>
      <c r="E10" s="3">
        <f t="shared" si="0"/>
        <v>0.37775679758308156</v>
      </c>
    </row>
    <row r="11" spans="2:29" x14ac:dyDescent="0.25">
      <c r="B11" s="6">
        <v>31</v>
      </c>
      <c r="C11" s="2">
        <v>2479</v>
      </c>
      <c r="D11" s="2">
        <v>506.23</v>
      </c>
      <c r="E11" s="3">
        <f t="shared" si="0"/>
        <v>0.3823489425981873</v>
      </c>
    </row>
    <row r="12" spans="2:29" x14ac:dyDescent="0.25">
      <c r="B12" s="6">
        <v>32</v>
      </c>
      <c r="C12" s="2">
        <v>2159</v>
      </c>
      <c r="D12" s="2">
        <v>520.42999999999995</v>
      </c>
      <c r="E12" s="3">
        <f t="shared" si="0"/>
        <v>0.39307401812688819</v>
      </c>
    </row>
    <row r="13" spans="2:29" x14ac:dyDescent="0.25">
      <c r="B13" s="6">
        <v>33</v>
      </c>
      <c r="C13" s="2">
        <v>1925</v>
      </c>
      <c r="D13" s="2">
        <v>532.25</v>
      </c>
      <c r="E13" s="3">
        <f t="shared" si="0"/>
        <v>0.40200151057401812</v>
      </c>
    </row>
    <row r="14" spans="2:29" x14ac:dyDescent="0.25">
      <c r="B14" s="6">
        <v>34</v>
      </c>
      <c r="C14" s="2">
        <v>1619</v>
      </c>
      <c r="D14" s="2">
        <v>546.47</v>
      </c>
      <c r="E14" s="3">
        <f t="shared" si="0"/>
        <v>0.41274169184290033</v>
      </c>
    </row>
    <row r="15" spans="2:29" x14ac:dyDescent="0.25">
      <c r="B15" s="6">
        <v>35</v>
      </c>
      <c r="C15" s="2">
        <v>1298</v>
      </c>
      <c r="D15" s="2">
        <v>549</v>
      </c>
      <c r="E15" s="3">
        <f t="shared" si="0"/>
        <v>0.41465256797583083</v>
      </c>
    </row>
    <row r="16" spans="2:29" x14ac:dyDescent="0.25">
      <c r="B16" s="6">
        <v>36</v>
      </c>
      <c r="C16" s="2">
        <v>1054</v>
      </c>
      <c r="D16" s="2">
        <v>561.1</v>
      </c>
      <c r="E16" s="3">
        <f t="shared" si="0"/>
        <v>0.42379154078549852</v>
      </c>
    </row>
    <row r="17" spans="2:5" x14ac:dyDescent="0.25">
      <c r="B17" s="6">
        <v>37</v>
      </c>
      <c r="C17" s="2">
        <v>742</v>
      </c>
      <c r="D17" s="2">
        <v>579.37</v>
      </c>
      <c r="E17" s="3">
        <f t="shared" si="0"/>
        <v>0.43759063444108759</v>
      </c>
    </row>
    <row r="18" spans="2:5" x14ac:dyDescent="0.25">
      <c r="B18" s="6">
        <v>38</v>
      </c>
      <c r="C18" s="2">
        <v>582</v>
      </c>
      <c r="D18" s="2">
        <v>584.62</v>
      </c>
      <c r="E18" s="3">
        <f t="shared" si="0"/>
        <v>0.44155589123867067</v>
      </c>
    </row>
    <row r="19" spans="2:5" x14ac:dyDescent="0.25">
      <c r="B19" s="6">
        <v>39</v>
      </c>
      <c r="C19" s="2">
        <v>386</v>
      </c>
      <c r="D19" s="2">
        <v>589.77</v>
      </c>
      <c r="E19" s="3">
        <f t="shared" si="0"/>
        <v>0.44544561933534743</v>
      </c>
    </row>
    <row r="20" spans="2:5" x14ac:dyDescent="0.25">
      <c r="B20" s="6">
        <v>40</v>
      </c>
      <c r="C20" s="2">
        <v>243</v>
      </c>
      <c r="D20" s="2">
        <v>606.16</v>
      </c>
      <c r="E20" s="3">
        <f t="shared" si="0"/>
        <v>0.45782477341389727</v>
      </c>
    </row>
    <row r="21" spans="2:5" x14ac:dyDescent="0.25">
      <c r="B21" s="6">
        <v>41</v>
      </c>
      <c r="C21" s="2">
        <v>136</v>
      </c>
      <c r="D21" s="2">
        <v>604.73</v>
      </c>
      <c r="E21" s="3">
        <f t="shared" si="0"/>
        <v>0.45674471299093655</v>
      </c>
    </row>
    <row r="22" spans="2:5" x14ac:dyDescent="0.25">
      <c r="B22" s="6">
        <v>42</v>
      </c>
      <c r="C22" s="2">
        <v>68</v>
      </c>
      <c r="D22" s="2">
        <v>646.98</v>
      </c>
      <c r="E22" s="3">
        <f t="shared" si="0"/>
        <v>0.48865558912386708</v>
      </c>
    </row>
    <row r="23" spans="2:5" x14ac:dyDescent="0.25">
      <c r="B23" s="6">
        <v>43</v>
      </c>
      <c r="C23" s="2">
        <v>51</v>
      </c>
      <c r="D23" s="2">
        <v>701.98</v>
      </c>
      <c r="E23" s="3">
        <f t="shared" si="0"/>
        <v>0.53019637462235647</v>
      </c>
    </row>
    <row r="24" spans="2:5" x14ac:dyDescent="0.25">
      <c r="B24" s="6">
        <v>44</v>
      </c>
      <c r="C24" s="2">
        <v>31</v>
      </c>
      <c r="D24" s="2">
        <v>661.62</v>
      </c>
      <c r="E24" s="3">
        <f t="shared" si="0"/>
        <v>0.49971299093655591</v>
      </c>
    </row>
    <row r="25" spans="2:5" x14ac:dyDescent="0.25">
      <c r="B25" s="6">
        <v>45</v>
      </c>
      <c r="C25" s="2">
        <v>24</v>
      </c>
      <c r="D25" s="2">
        <v>719.88</v>
      </c>
      <c r="E25" s="3">
        <f t="shared" si="0"/>
        <v>0.54371601208459219</v>
      </c>
    </row>
    <row r="26" spans="2:5" x14ac:dyDescent="0.25">
      <c r="B26" s="6" t="s">
        <v>3</v>
      </c>
      <c r="C26" s="2">
        <v>34</v>
      </c>
      <c r="D26" s="2">
        <v>767.65</v>
      </c>
      <c r="E26" s="3">
        <f t="shared" si="0"/>
        <v>0.57979607250755283</v>
      </c>
    </row>
    <row r="27" spans="2:5" x14ac:dyDescent="0.25">
      <c r="B27" s="6" t="s">
        <v>4</v>
      </c>
      <c r="C27" s="7">
        <v>85776</v>
      </c>
      <c r="D27" s="70">
        <v>419.27</v>
      </c>
      <c r="E27" s="83">
        <f t="shared" si="0"/>
        <v>0.31666918429003021</v>
      </c>
    </row>
    <row r="28" spans="2:5" x14ac:dyDescent="0.25">
      <c r="B28" s="6" t="s">
        <v>5</v>
      </c>
      <c r="C28" s="2">
        <v>81127</v>
      </c>
      <c r="D28" s="2">
        <v>410.33</v>
      </c>
      <c r="E28" s="3">
        <f t="shared" si="0"/>
        <v>0.30991691842900299</v>
      </c>
    </row>
    <row r="29" spans="2:5" x14ac:dyDescent="0.25">
      <c r="B29" s="6" t="s">
        <v>6</v>
      </c>
      <c r="C29" s="2">
        <v>4062</v>
      </c>
      <c r="D29" s="2">
        <v>566.66</v>
      </c>
      <c r="E29" s="3">
        <f t="shared" si="0"/>
        <v>0.42799093655589121</v>
      </c>
    </row>
    <row r="30" spans="2:5" x14ac:dyDescent="0.25">
      <c r="B30" s="6" t="s">
        <v>7</v>
      </c>
      <c r="C30" s="2">
        <v>587</v>
      </c>
      <c r="D30" s="2">
        <v>635.82000000000005</v>
      </c>
      <c r="E30" s="3">
        <f t="shared" si="0"/>
        <v>0.48022658610271907</v>
      </c>
    </row>
    <row r="33" spans="2:4" ht="46.5" customHeight="1" x14ac:dyDescent="0.25">
      <c r="B33" s="93" t="str">
        <f>'starosna mirovina BMU'!B33:C33</f>
        <v>Prosječna mjesečna isplaćena netoplaća Republike Hrvatske za kolovoz 2024. u eurima (EUR) (izvor: DZS)</v>
      </c>
      <c r="C33" s="93"/>
      <c r="D33" s="49">
        <f>'starosna mirovina BMU'!D33</f>
        <v>1324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</vt:i4>
      </vt:variant>
    </vt:vector>
  </HeadingPairs>
  <TitlesOfParts>
    <vt:vector size="12" baseType="lpstr">
      <vt:lpstr>NOVO GRAF+TABLICA</vt:lpstr>
      <vt:lpstr>starosna mirovina BMU</vt:lpstr>
      <vt:lpstr>starosna za dugo.osig. BMU</vt:lpstr>
      <vt:lpstr>starosna prevedena iz inv.BMU</vt:lpstr>
      <vt:lpstr>UKUPNO starosna BMU</vt:lpstr>
      <vt:lpstr>PSM BMU</vt:lpstr>
      <vt:lpstr>PSM zbog stečaja BMU</vt:lpstr>
      <vt:lpstr>sveukupno ST BMU</vt:lpstr>
      <vt:lpstr>invalidska BMU</vt:lpstr>
      <vt:lpstr>obiteljska BMU</vt:lpstr>
      <vt:lpstr>UKUPNO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2024-10-21T10:21:39Z</cp:lastPrinted>
  <dcterms:created xsi:type="dcterms:W3CDTF">2023-10-03T11:00:22Z</dcterms:created>
  <dcterms:modified xsi:type="dcterms:W3CDTF">2024-10-21T10:23:54Z</dcterms:modified>
</cp:coreProperties>
</file>