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31" i="6"/>
  <c r="B31"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33" i="6"/>
  <c r="B33" i="6"/>
  <c r="D32" i="5"/>
  <c r="B32" i="5"/>
  <c r="D34" i="4"/>
  <c r="B34" i="4"/>
  <c r="D16" i="2"/>
  <c r="D33" i="3"/>
  <c r="B33" i="3"/>
  <c r="B16"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<sst xmlns="http://schemas.openxmlformats.org/spreadsheetml/2006/main" count="139" uniqueCount="66">
  <si>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</si>
  <si>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</si>
  <si>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</si>
  <si>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</si>
  <si>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</si>
  <si>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</si>
  <si>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</si>
  <si>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</si>
  <si>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</si>
  <si>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</si>
  <si>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</si>
  <si>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</si>
  <si>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</si>
  <si>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</si>
  <si>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</si>
  <si>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</si>
  <si>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</si>
  <si>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</si>
  <si>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</si>
  <si>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</si>
  <si>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</si>
  <si>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</si>
  <si>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</si>
  <si>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</si>
  <si>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</si>
  <si>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</si>
  <si>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</si>
  <si>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</si>
  <si>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</si>
  <si>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</si>
  <si>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</si>
  <si>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</si>
  <si>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</si>
  <si>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</si>
  <si>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</si>
  <si>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</si>
  <si>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</si>
  <si>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</si>
  <si>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</si>
  <si>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</si>
  <si>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</si>
  <si>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</si>
  <si>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</si>
  <si>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</si>
  <si>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</si>
  <si>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</si>
  <si>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</si>
  <si>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</si>
  <si>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</si>
  <si>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</si>
  <si>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</si>
  <si>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</si>
  <si>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</si>
  <si>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</si>
  <si>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</si>
  <si>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</si>
  <si>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36,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</si>
  <si>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t xml:space="preserve">Average net salary in the Republic of Croatia for September 2024., in EUR (source: State Bureau of Statistics) </t>
  </si>
  <si>
    <t xml:space="preserve">Number of beneficiaries not including Active Military Personnel (DVO), Police Officers (PO) and Authorised Officials (OSO).   </t>
  </si>
  <si>
    <t>OVERVIEW OF BASIC STATUS INFORMATION ON THE PENSION INSURANCE SYSTEM
 for November 2024 (paid in December 2024)</t>
  </si>
  <si>
    <t>* In 2024, an average net salary in the Republic of Croaita is available for October 2024.</t>
  </si>
  <si>
    <t>Net replacement rate for October 2024.</t>
  </si>
  <si>
    <r>
      <t xml:space="preserve">395,73
</t>
    </r>
    <r>
      <rPr>
        <sz val="12"/>
        <color rgb="FFFF0000"/>
        <rFont val="Calibri"/>
        <family val="2"/>
        <charset val="238"/>
        <scheme val="minor"/>
      </rPr>
      <t>(268,47)</t>
    </r>
  </si>
  <si>
    <t>For November 2024 (paid in December 2024)</t>
  </si>
  <si>
    <t>Prosječna mjesečna isplaćena netoplaća Republike Hrvatske za listopad 2024. u eurima (EUR) (izvor: DZS)</t>
  </si>
  <si>
    <t xml:space="preserve">*For  2023, the expenses of a one-time cash benefit paid to pensioners to mitigate the consequences of the increased costs of living, in the amount of EUR 210,483.302 are included.                                                                                                                                                                                                                                                   **As for 2024, the last available (temporary) data on expenditure incurred for pensions and pension benefits refers from January to November 2024, while the planned expenditure from January to December 2024 is  8.372.313.300 euro.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</si>
</sst>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2"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12"/>
      <color rgb="FFFF0000"/>
      <name val="Calibri"/>
      <family val="2"/>
      <charset val="238"/>
      <scheme val="minor"/>
    </font>
    <font>
      <sz val="7"/>
      <color theme="1"/>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0">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1"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November 2024</a:t>
          </a:r>
        </a:p>
        <a:p>
          <a:pPr algn="ctr"/>
          <a:r>
            <a:rPr lang="hr-HR" sz="2400" b="1"/>
            <a:t>1.227.747</a:t>
          </a:r>
          <a:r>
            <a:rPr lang="hr-HR" sz="2400"/>
            <a:t>  </a:t>
          </a:r>
          <a:r>
            <a:rPr lang="hr-HR" sz="1800"/>
            <a:t>(EUR 553,58)</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November 2024 </a:t>
          </a:r>
        </a:p>
        <a:p>
          <a:pPr algn="ctr"/>
          <a:r>
            <a:rPr lang="hr-HR" sz="1800" i="1" baseline="0">
              <a:solidFill>
                <a:srgbClr val="FFFF00"/>
              </a:solidFill>
            </a:rPr>
            <a:t>according to the international agreements</a:t>
          </a:r>
        </a:p>
        <a:p>
          <a:pPr algn="ctr"/>
          <a:r>
            <a:rPr lang="hr-HR" sz="2400" b="1" baseline="0">
              <a:solidFill>
                <a:schemeClr val="bg1"/>
              </a:solidFill>
            </a:rPr>
            <a:t>188.880</a:t>
          </a:r>
          <a:r>
            <a:rPr lang="hr-HR" sz="1800" baseline="0">
              <a:solidFill>
                <a:schemeClr val="bg1"/>
              </a:solidFill>
            </a:rPr>
            <a:t> (EUR 170,09 )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November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1.038.867</a:t>
          </a:r>
          <a:r>
            <a:rPr lang="hr-HR" sz="1800"/>
            <a:t>  </a:t>
          </a:r>
          <a:r>
            <a:rPr lang="hr-HR" sz="1800" b="1"/>
            <a:t>(EUR 623,30</a:t>
          </a:r>
          <a:r>
            <a:rPr lang="hr-HR" sz="1800" b="1" baseline="0"/>
            <a:t> 46,5</a:t>
          </a:r>
          <a:r>
            <a:rPr lang="hr-HR" sz="1800" b="1">
              <a:solidFill>
                <a:schemeClr val="bg1"/>
              </a:solidFill>
            </a:rPr>
            <a:t>%)</a:t>
          </a:r>
        </a:p>
      </xdr:txBody>
    </xdr:sp>
    <xdr:clientData/>
  </xdr:twoCellAnchor>
  <xdr:twoCellAnchor editAs="oneCell">
    <xdr:from>
      <xdr:col>0</xdr:col>
      <xdr:colOff>0</xdr:colOff>
      <xdr:row>102</xdr:row>
      <xdr:rowOff>38100</xdr:rowOff>
    </xdr:from>
    <xdr:to>
      <xdr:col>3</xdr:col>
      <xdr:colOff>962025</xdr:colOff>
      <xdr:row>121</xdr:row>
      <xdr:rowOff>180975</xdr:rowOff>
    </xdr:to>
    <xdr:pic>
      <xdr:nvPicPr>
        <xdr:cNvPr id="12" name="Slika 11"/>
        <xdr:cNvPicPr>
          <a:picLocks noChangeAspect="1"/>
        </xdr:cNvPicPr>
      </xdr:nvPicPr>
      <xdr:blipFill>
        <a:blip xmlns:r="http://schemas.openxmlformats.org/officeDocument/2006/relationships" r:embed="rId1"/>
        <a:stretch>
          <a:fillRect/>
        </a:stretch>
      </xdr:blipFill>
      <xdr:spPr>
        <a:xfrm>
          <a:off x="0" y="26784300"/>
          <a:ext cx="6877050" cy="3762375"/>
        </a:xfrm>
        <a:prstGeom prst="rect">
          <a:avLst/>
        </a:prstGeom>
      </xdr:spPr>
    </xdr:pic>
    <xdr:clientData/>
  </xdr:twoCellAnchor>
  <xdr:twoCellAnchor editAs="oneCell">
    <xdr:from>
      <xdr:col>0</xdr:col>
      <xdr:colOff>0</xdr:colOff>
      <xdr:row>69</xdr:row>
      <xdr:rowOff>95250</xdr:rowOff>
    </xdr:from>
    <xdr:to>
      <xdr:col>3</xdr:col>
      <xdr:colOff>933450</xdr:colOff>
      <xdr:row>94</xdr:row>
      <xdr:rowOff>0</xdr:rowOff>
    </xdr:to>
    <xdr:pic>
      <xdr:nvPicPr>
        <xdr:cNvPr id="9" name="Slika 8"/>
        <xdr:cNvPicPr>
          <a:picLocks noChangeAspect="1"/>
        </xdr:cNvPicPr>
      </xdr:nvPicPr>
      <xdr:blipFill>
        <a:blip xmlns:r="http://schemas.openxmlformats.org/officeDocument/2006/relationships" r:embed="rId2"/>
        <a:stretch>
          <a:fillRect/>
        </a:stretch>
      </xdr:blipFill>
      <xdr:spPr>
        <a:xfrm>
          <a:off x="0" y="19935825"/>
          <a:ext cx="6848475" cy="4667250"/>
        </a:xfrm>
        <a:prstGeom prst="rect">
          <a:avLst/>
        </a:prstGeom>
      </xdr:spPr>
    </xdr:pic>
    <xdr:clientData/>
  </xdr:twoCellAnchor>
  <xdr:twoCellAnchor editAs="oneCell">
    <xdr:from>
      <xdr:col>0</xdr:col>
      <xdr:colOff>1</xdr:colOff>
      <xdr:row>24</xdr:row>
      <xdr:rowOff>266700</xdr:rowOff>
    </xdr:from>
    <xdr:to>
      <xdr:col>3</xdr:col>
      <xdr:colOff>923926</xdr:colOff>
      <xdr:row>44</xdr:row>
      <xdr:rowOff>0</xdr:rowOff>
    </xdr:to>
    <xdr:pic>
      <xdr:nvPicPr>
        <xdr:cNvPr id="8" name="Slika 7"/>
        <xdr:cNvPicPr>
          <a:picLocks noChangeAspect="1"/>
        </xdr:cNvPicPr>
      </xdr:nvPicPr>
      <xdr:blipFill>
        <a:blip xmlns:r="http://schemas.openxmlformats.org/officeDocument/2006/relationships" r:embed="rId3"/>
        <a:stretch>
          <a:fillRect/>
        </a:stretch>
      </xdr:blipFill>
      <xdr:spPr>
        <a:xfrm>
          <a:off x="1" y="9210675"/>
          <a:ext cx="6838950" cy="400050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59</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60</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18</v>
      </c>
      <c r="B48" s="32" t="s">
        <v>19</v>
      </c>
      <c r="C48" s="32" t="s">
        <v>20</v>
      </c>
      <c r="D48" s="52" t="s">
        <v>61</v>
      </c>
      <c r="F48" s="14"/>
    </row>
    <row r="49" spans="1:4" ht="20.25" customHeight="1" x14ac:dyDescent="0.25">
      <c r="A49" s="29" t="s">
        <v>15</v>
      </c>
      <c r="B49" s="53">
        <v>407879</v>
      </c>
      <c r="C49" s="54">
        <v>632.66</v>
      </c>
      <c r="D49" s="73">
        <f>C49/$C$68</f>
        <v>0.47213432835820895</v>
      </c>
    </row>
    <row r="50" spans="1:4" ht="20.25" customHeight="1" x14ac:dyDescent="0.25">
      <c r="A50" s="68" t="s">
        <v>16</v>
      </c>
      <c r="B50" s="53">
        <v>51138</v>
      </c>
      <c r="C50" s="54">
        <v>715.25</v>
      </c>
      <c r="D50" s="73">
        <f t="shared" ref="D50:D65" si="0">C50/$C$68</f>
        <v>0.53376865671641793</v>
      </c>
    </row>
    <row r="51" spans="1:4" ht="20.25" customHeight="1" x14ac:dyDescent="0.25">
      <c r="A51" s="68" t="s">
        <v>17</v>
      </c>
      <c r="B51" s="53">
        <v>64536</v>
      </c>
      <c r="C51" s="54">
        <v>531.9</v>
      </c>
      <c r="D51" s="73">
        <f t="shared" si="0"/>
        <v>0.39694029850746265</v>
      </c>
    </row>
    <row r="52" spans="1:4" ht="18" customHeight="1" x14ac:dyDescent="0.25">
      <c r="A52" s="30" t="s">
        <v>23</v>
      </c>
      <c r="B52" s="55">
        <v>523553</v>
      </c>
      <c r="C52" s="56">
        <v>628.30999999999995</v>
      </c>
      <c r="D52" s="74">
        <f t="shared" si="0"/>
        <v>0.4688880597014925</v>
      </c>
    </row>
    <row r="53" spans="1:4" ht="21" customHeight="1" x14ac:dyDescent="0.25">
      <c r="A53" s="29" t="s">
        <v>21</v>
      </c>
      <c r="B53" s="53">
        <v>176964</v>
      </c>
      <c r="C53" s="54">
        <v>572.19000000000005</v>
      </c>
      <c r="D53" s="73">
        <f t="shared" si="0"/>
        <v>0.4270074626865672</v>
      </c>
    </row>
    <row r="54" spans="1:4" ht="21" customHeight="1" x14ac:dyDescent="0.25">
      <c r="A54" s="31" t="s">
        <v>22</v>
      </c>
      <c r="B54" s="53">
        <v>383</v>
      </c>
      <c r="C54" s="54">
        <v>565.54</v>
      </c>
      <c r="D54" s="73">
        <f t="shared" si="0"/>
        <v>0.42204477611940294</v>
      </c>
    </row>
    <row r="55" spans="1:4" ht="18" customHeight="1" x14ac:dyDescent="0.25">
      <c r="A55" s="30" t="s">
        <v>24</v>
      </c>
      <c r="B55" s="55">
        <v>700900</v>
      </c>
      <c r="C55" s="56">
        <v>614.11</v>
      </c>
      <c r="D55" s="74">
        <f t="shared" si="0"/>
        <v>0.45829104477611943</v>
      </c>
    </row>
    <row r="56" spans="1:4" ht="19.5" customHeight="1" x14ac:dyDescent="0.25">
      <c r="A56" s="29" t="s">
        <v>25</v>
      </c>
      <c r="B56" s="53">
        <v>84985</v>
      </c>
      <c r="C56" s="54">
        <v>419.17</v>
      </c>
      <c r="D56" s="73">
        <f t="shared" si="0"/>
        <v>0.31281343283582091</v>
      </c>
    </row>
    <row r="57" spans="1:4" ht="19.5" customHeight="1" x14ac:dyDescent="0.25">
      <c r="A57" s="29" t="s">
        <v>26</v>
      </c>
      <c r="B57" s="53">
        <v>157477</v>
      </c>
      <c r="C57" s="54">
        <v>483.28</v>
      </c>
      <c r="D57" s="73">
        <f t="shared" si="0"/>
        <v>0.36065671641791042</v>
      </c>
    </row>
    <row r="58" spans="1:4" ht="18.75" x14ac:dyDescent="0.25">
      <c r="A58" s="28" t="s">
        <v>27</v>
      </c>
      <c r="B58" s="57">
        <v>943362</v>
      </c>
      <c r="C58" s="58">
        <v>574.71</v>
      </c>
      <c r="D58" s="75">
        <f t="shared" si="0"/>
        <v>0.42888805970149257</v>
      </c>
    </row>
    <row r="59" spans="1:4" ht="19.5" customHeight="1" x14ac:dyDescent="0.25">
      <c r="A59" s="27" t="s">
        <v>28</v>
      </c>
      <c r="B59" s="59">
        <v>16101</v>
      </c>
      <c r="C59" s="60">
        <v>807.43</v>
      </c>
      <c r="D59" s="75">
        <f t="shared" si="0"/>
        <v>0.60255970149253724</v>
      </c>
    </row>
    <row r="60" spans="1:4" ht="19.5" customHeight="1" x14ac:dyDescent="0.25">
      <c r="A60" s="27" t="s">
        <v>29</v>
      </c>
      <c r="B60" s="59">
        <v>72074</v>
      </c>
      <c r="C60" s="60">
        <v>1213.22</v>
      </c>
      <c r="D60" s="75">
        <f t="shared" si="0"/>
        <v>0.90538805970149261</v>
      </c>
    </row>
    <row r="61" spans="1:4" ht="19.5" customHeight="1" x14ac:dyDescent="0.25">
      <c r="A61" s="27" t="s">
        <v>30</v>
      </c>
      <c r="B61" s="59">
        <v>7330</v>
      </c>
      <c r="C61" s="60">
        <v>672.82</v>
      </c>
      <c r="D61" s="75">
        <f t="shared" si="0"/>
        <v>0.50210447761194033</v>
      </c>
    </row>
    <row r="62" spans="1:4" ht="19.5" customHeight="1" x14ac:dyDescent="0.3">
      <c r="A62" s="26" t="s">
        <v>31</v>
      </c>
      <c r="B62" s="61">
        <v>1038867</v>
      </c>
      <c r="C62" s="62">
        <v>623.29999999999995</v>
      </c>
      <c r="D62" s="76">
        <f t="shared" si="0"/>
        <v>0.46514925373134325</v>
      </c>
    </row>
    <row r="63" spans="1:4" ht="18.75" customHeight="1" x14ac:dyDescent="0.25">
      <c r="A63" s="25" t="s">
        <v>32</v>
      </c>
      <c r="B63" s="63">
        <v>21121</v>
      </c>
      <c r="C63" s="64">
        <v>771.73</v>
      </c>
      <c r="D63" s="73">
        <f t="shared" si="0"/>
        <v>0.57591791044776119</v>
      </c>
    </row>
    <row r="64" spans="1:4" ht="25.5" customHeight="1" x14ac:dyDescent="0.25">
      <c r="A64" s="25" t="s">
        <v>33</v>
      </c>
      <c r="B64" s="63">
        <v>106138</v>
      </c>
      <c r="C64" s="64">
        <v>642.48</v>
      </c>
      <c r="D64" s="73">
        <f t="shared" si="0"/>
        <v>0.47946268656716418</v>
      </c>
    </row>
    <row r="65" spans="1:17" ht="29.25" customHeight="1" x14ac:dyDescent="0.25">
      <c r="A65" s="25" t="s">
        <v>37</v>
      </c>
      <c r="B65" s="65">
        <v>94106</v>
      </c>
      <c r="C65" s="67">
        <v>913.57</v>
      </c>
      <c r="D65" s="79">
        <f t="shared" si="0"/>
        <v>0.68176865671641795</v>
      </c>
    </row>
    <row r="66" spans="1:17" ht="30.75" customHeight="1" x14ac:dyDescent="0.25">
      <c r="A66" s="24" t="s">
        <v>38</v>
      </c>
      <c r="B66" s="65">
        <v>271416</v>
      </c>
      <c r="C66" s="66" t="s">
        <v>62</v>
      </c>
      <c r="D66" s="78">
        <v>0.29499999999999998</v>
      </c>
      <c r="E66" s="84"/>
      <c r="F66" s="77"/>
      <c r="G66" s="23"/>
      <c r="I66" s="23"/>
    </row>
    <row r="67" spans="1:17" ht="18" customHeight="1" x14ac:dyDescent="0.25">
      <c r="A67" s="22" t="s">
        <v>34</v>
      </c>
      <c r="B67" s="21">
        <v>13.17</v>
      </c>
      <c r="C67" s="20">
        <v>7.46</v>
      </c>
      <c r="F67" s="15"/>
      <c r="K67" s="14"/>
      <c r="M67" s="13"/>
      <c r="N67" s="13"/>
      <c r="O67" s="13"/>
      <c r="P67" s="13"/>
      <c r="Q67" s="13"/>
    </row>
    <row r="68" spans="1:17" ht="25.5" customHeight="1" x14ac:dyDescent="0.25">
      <c r="A68" s="90" t="s">
        <v>57</v>
      </c>
      <c r="B68" s="90"/>
      <c r="C68" s="72">
        <v>1340</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35</v>
      </c>
      <c r="B95" s="18"/>
      <c r="C95"/>
      <c r="D95"/>
      <c r="E95"/>
      <c r="F95"/>
    </row>
    <row r="96" spans="1:6" ht="12" customHeight="1" x14ac:dyDescent="0.25">
      <c r="A96" s="19" t="s">
        <v>36</v>
      </c>
      <c r="B96" s="18"/>
      <c r="C96" s="18"/>
      <c r="D96" s="18"/>
      <c r="E96" s="18"/>
      <c r="F96" s="18"/>
    </row>
    <row r="97" spans="1:12" ht="5.25" customHeight="1" x14ac:dyDescent="0.25"/>
    <row r="98" spans="1:12" ht="15" customHeight="1" x14ac:dyDescent="0.25">
      <c r="A98" s="88" t="s">
        <v>54</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55</v>
      </c>
      <c r="B101" s="88"/>
      <c r="C101" s="88"/>
      <c r="D101" s="88"/>
    </row>
    <row r="102" spans="1:12" ht="47.25" customHeight="1" x14ac:dyDescent="0.25">
      <c r="A102" s="92" t="s">
        <v>65</v>
      </c>
      <c r="B102" s="92"/>
      <c r="C102" s="92"/>
      <c r="D102" s="92"/>
    </row>
    <row r="103" spans="1:12" x14ac:dyDescent="0.25">
      <c r="E103" s="14"/>
      <c r="F103" s="14"/>
      <c r="G103" s="15"/>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51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November 2024 (paid in December 2024)</v>
      </c>
    </row>
    <row r="6" spans="2:29" ht="35.2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40450</v>
      </c>
      <c r="D7" s="12">
        <v>321.34224622991348</v>
      </c>
      <c r="E7" s="3">
        <f t="shared" ref="E7:E30" si="0">D7/$D$33</f>
        <v>0.23980764644023395</v>
      </c>
    </row>
    <row r="8" spans="2:29" x14ac:dyDescent="0.25">
      <c r="B8" s="6" t="s">
        <v>1</v>
      </c>
      <c r="C8" s="2">
        <v>18586</v>
      </c>
      <c r="D8" s="12">
        <v>371.37</v>
      </c>
      <c r="E8" s="3">
        <f t="shared" si="0"/>
        <v>0.2771417910447761</v>
      </c>
    </row>
    <row r="9" spans="2:29" x14ac:dyDescent="0.25">
      <c r="B9" s="6" t="s">
        <v>2</v>
      </c>
      <c r="C9" s="2">
        <v>20416</v>
      </c>
      <c r="D9" s="12">
        <v>450.02</v>
      </c>
      <c r="E9" s="3">
        <f t="shared" si="0"/>
        <v>0.33583582089552239</v>
      </c>
    </row>
    <row r="10" spans="2:29" x14ac:dyDescent="0.25">
      <c r="B10" s="6">
        <v>30</v>
      </c>
      <c r="C10" s="2">
        <v>4999</v>
      </c>
      <c r="D10" s="12">
        <v>490.46</v>
      </c>
      <c r="E10" s="3">
        <f t="shared" si="0"/>
        <v>0.36601492537313429</v>
      </c>
    </row>
    <row r="11" spans="2:29" x14ac:dyDescent="0.25">
      <c r="B11" s="6">
        <v>31</v>
      </c>
      <c r="C11" s="2">
        <v>4535</v>
      </c>
      <c r="D11" s="12">
        <v>511.8</v>
      </c>
      <c r="E11" s="3">
        <f t="shared" si="0"/>
        <v>0.38194029850746269</v>
      </c>
    </row>
    <row r="12" spans="2:29" x14ac:dyDescent="0.25">
      <c r="B12" s="6">
        <v>32</v>
      </c>
      <c r="C12" s="2">
        <v>4484</v>
      </c>
      <c r="D12" s="12">
        <v>515.69000000000005</v>
      </c>
      <c r="E12" s="3">
        <f t="shared" si="0"/>
        <v>0.38484328358208958</v>
      </c>
    </row>
    <row r="13" spans="2:29" x14ac:dyDescent="0.25">
      <c r="B13" s="6">
        <v>33</v>
      </c>
      <c r="C13" s="2">
        <v>4387</v>
      </c>
      <c r="D13" s="12">
        <v>535.71</v>
      </c>
      <c r="E13" s="3">
        <f t="shared" si="0"/>
        <v>0.39978358208955228</v>
      </c>
    </row>
    <row r="14" spans="2:29" x14ac:dyDescent="0.25">
      <c r="B14" s="6">
        <v>34</v>
      </c>
      <c r="C14" s="2">
        <v>3903</v>
      </c>
      <c r="D14" s="12">
        <v>555.58000000000004</v>
      </c>
      <c r="E14" s="3">
        <f t="shared" si="0"/>
        <v>0.41461194029850751</v>
      </c>
    </row>
    <row r="15" spans="2:29" x14ac:dyDescent="0.25">
      <c r="B15" s="6">
        <v>35</v>
      </c>
      <c r="C15" s="2">
        <v>12675</v>
      </c>
      <c r="D15" s="12">
        <v>537.58000000000004</v>
      </c>
      <c r="E15" s="3">
        <f t="shared" si="0"/>
        <v>0.40117910447761196</v>
      </c>
    </row>
    <row r="16" spans="2:29" x14ac:dyDescent="0.25">
      <c r="B16" s="6">
        <v>36</v>
      </c>
      <c r="C16" s="2">
        <v>5882</v>
      </c>
      <c r="D16" s="12">
        <v>582.88</v>
      </c>
      <c r="E16" s="3">
        <f t="shared" si="0"/>
        <v>0.43498507462686564</v>
      </c>
    </row>
    <row r="17" spans="2:5" x14ac:dyDescent="0.25">
      <c r="B17" s="6">
        <v>37</v>
      </c>
      <c r="C17" s="2">
        <v>4897</v>
      </c>
      <c r="D17" s="12">
        <v>610.87</v>
      </c>
      <c r="E17" s="3">
        <f t="shared" si="0"/>
        <v>0.45587313432835819</v>
      </c>
    </row>
    <row r="18" spans="2:5" x14ac:dyDescent="0.25">
      <c r="B18" s="6">
        <v>38</v>
      </c>
      <c r="C18" s="2">
        <v>4328</v>
      </c>
      <c r="D18" s="12">
        <v>642.1</v>
      </c>
      <c r="E18" s="3">
        <f t="shared" si="0"/>
        <v>0.47917910447761197</v>
      </c>
    </row>
    <row r="19" spans="2:5" x14ac:dyDescent="0.25">
      <c r="B19" s="6">
        <v>39</v>
      </c>
      <c r="C19" s="2">
        <v>3333</v>
      </c>
      <c r="D19" s="12">
        <v>663.75</v>
      </c>
      <c r="E19" s="3">
        <f t="shared" si="0"/>
        <v>0.49533582089552236</v>
      </c>
    </row>
    <row r="20" spans="2:5" x14ac:dyDescent="0.25">
      <c r="B20" s="6">
        <v>40</v>
      </c>
      <c r="C20" s="2">
        <v>14209</v>
      </c>
      <c r="D20" s="12">
        <v>653.70000000000005</v>
      </c>
      <c r="E20" s="3">
        <f t="shared" si="0"/>
        <v>0.48783582089552241</v>
      </c>
    </row>
    <row r="21" spans="2:5" x14ac:dyDescent="0.25">
      <c r="B21" s="6">
        <v>41</v>
      </c>
      <c r="C21" s="2">
        <v>3363</v>
      </c>
      <c r="D21" s="12">
        <v>690.41</v>
      </c>
      <c r="E21" s="3">
        <f t="shared" si="0"/>
        <v>0.51523134328358211</v>
      </c>
    </row>
    <row r="22" spans="2:5" x14ac:dyDescent="0.25">
      <c r="B22" s="6">
        <v>42</v>
      </c>
      <c r="C22" s="2">
        <v>2027</v>
      </c>
      <c r="D22" s="12">
        <v>721.32</v>
      </c>
      <c r="E22" s="3">
        <f t="shared" si="0"/>
        <v>0.53829850746268659</v>
      </c>
    </row>
    <row r="23" spans="2:5" x14ac:dyDescent="0.25">
      <c r="B23" s="6">
        <v>43</v>
      </c>
      <c r="C23" s="2">
        <v>1500</v>
      </c>
      <c r="D23" s="12">
        <v>755</v>
      </c>
      <c r="E23" s="3">
        <f t="shared" si="0"/>
        <v>0.56343283582089554</v>
      </c>
    </row>
    <row r="24" spans="2:5" x14ac:dyDescent="0.25">
      <c r="B24" s="6">
        <v>44</v>
      </c>
      <c r="C24" s="2">
        <v>1054</v>
      </c>
      <c r="D24" s="12">
        <v>786.18</v>
      </c>
      <c r="E24" s="3">
        <f t="shared" si="0"/>
        <v>0.58670149253731341</v>
      </c>
    </row>
    <row r="25" spans="2:5" x14ac:dyDescent="0.25">
      <c r="B25" s="6">
        <v>45</v>
      </c>
      <c r="C25" s="2">
        <v>795</v>
      </c>
      <c r="D25" s="12">
        <v>811.15</v>
      </c>
      <c r="E25" s="3">
        <f t="shared" si="0"/>
        <v>0.6053358208955224</v>
      </c>
    </row>
    <row r="26" spans="2:5" x14ac:dyDescent="0.25">
      <c r="B26" s="6" t="s">
        <v>42</v>
      </c>
      <c r="C26" s="2">
        <v>1654</v>
      </c>
      <c r="D26" s="12">
        <v>913.44</v>
      </c>
      <c r="E26" s="3">
        <f t="shared" si="0"/>
        <v>0.68167164179104478</v>
      </c>
    </row>
    <row r="27" spans="2:5" x14ac:dyDescent="0.25">
      <c r="B27" s="6" t="s">
        <v>39</v>
      </c>
      <c r="C27" s="7">
        <v>157477</v>
      </c>
      <c r="D27" s="80">
        <v>483.28</v>
      </c>
      <c r="E27" s="83">
        <f t="shared" si="0"/>
        <v>0.36065671641791042</v>
      </c>
    </row>
    <row r="28" spans="2:5" x14ac:dyDescent="0.25">
      <c r="B28" s="6" t="s">
        <v>5</v>
      </c>
      <c r="C28" s="2">
        <v>101760</v>
      </c>
      <c r="D28" s="12">
        <v>399.88</v>
      </c>
      <c r="E28" s="3">
        <f t="shared" si="0"/>
        <v>0.29841791044776117</v>
      </c>
    </row>
    <row r="29" spans="2:5" x14ac:dyDescent="0.25">
      <c r="B29" s="6" t="s">
        <v>6</v>
      </c>
      <c r="C29" s="2">
        <v>31115</v>
      </c>
      <c r="D29" s="12">
        <v>585.73</v>
      </c>
      <c r="E29" s="3">
        <f t="shared" si="0"/>
        <v>0.43711194029850747</v>
      </c>
    </row>
    <row r="30" spans="2:5" x14ac:dyDescent="0.25">
      <c r="B30" s="6" t="s">
        <v>44</v>
      </c>
      <c r="C30" s="2">
        <v>24602</v>
      </c>
      <c r="D30" s="12">
        <v>698.69</v>
      </c>
      <c r="E30" s="3">
        <f t="shared" si="0"/>
        <v>0.52141044776119405</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November 2024 (paid in December 2024)</v>
      </c>
    </row>
    <row r="6" spans="2:29" ht="24" x14ac:dyDescent="0.25">
      <c r="B6" s="5" t="s">
        <v>10</v>
      </c>
      <c r="C6" s="5" t="s">
        <v>0</v>
      </c>
      <c r="D6" s="5" t="s">
        <v>8</v>
      </c>
      <c r="E6" s="5" t="str">
        <f>'starosna mirovina BMU'!E6</f>
        <v>Net replacement rate for October 2024.</v>
      </c>
    </row>
    <row r="7" spans="2:29" x14ac:dyDescent="0.25">
      <c r="B7" s="6" t="s">
        <v>9</v>
      </c>
      <c r="C7" s="2">
        <v>158298</v>
      </c>
      <c r="D7" s="12">
        <v>294.10700451048024</v>
      </c>
      <c r="E7" s="3">
        <f t="shared" ref="E7:E30" si="0">D7/$D$33</f>
        <v>0.21948283918692554</v>
      </c>
    </row>
    <row r="8" spans="2:29" x14ac:dyDescent="0.25">
      <c r="B8" s="6" t="s">
        <v>1</v>
      </c>
      <c r="C8" s="2">
        <v>99329</v>
      </c>
      <c r="D8" s="2">
        <v>359.33</v>
      </c>
      <c r="E8" s="3">
        <f t="shared" si="0"/>
        <v>0.26815671641791045</v>
      </c>
      <c r="I8" s="1"/>
    </row>
    <row r="9" spans="2:29" x14ac:dyDescent="0.25">
      <c r="B9" s="6" t="s">
        <v>2</v>
      </c>
      <c r="C9" s="2">
        <v>105176</v>
      </c>
      <c r="D9" s="2">
        <v>440.97</v>
      </c>
      <c r="E9" s="3">
        <f t="shared" si="0"/>
        <v>0.32908208955223883</v>
      </c>
    </row>
    <row r="10" spans="2:29" x14ac:dyDescent="0.25">
      <c r="B10" s="6">
        <v>30</v>
      </c>
      <c r="C10" s="2">
        <v>50801</v>
      </c>
      <c r="D10" s="2">
        <v>486.06</v>
      </c>
      <c r="E10" s="3">
        <f t="shared" si="0"/>
        <v>0.36273134328358209</v>
      </c>
    </row>
    <row r="11" spans="2:29" x14ac:dyDescent="0.25">
      <c r="B11" s="6">
        <v>31</v>
      </c>
      <c r="C11" s="2">
        <v>33286</v>
      </c>
      <c r="D11" s="2">
        <v>496.26</v>
      </c>
      <c r="E11" s="3">
        <f t="shared" si="0"/>
        <v>0.37034328358208957</v>
      </c>
    </row>
    <row r="12" spans="2:29" x14ac:dyDescent="0.25">
      <c r="B12" s="6">
        <v>32</v>
      </c>
      <c r="C12" s="2">
        <v>32567</v>
      </c>
      <c r="D12" s="2">
        <v>502.48</v>
      </c>
      <c r="E12" s="3">
        <f t="shared" si="0"/>
        <v>0.3749850746268657</v>
      </c>
    </row>
    <row r="13" spans="2:29" x14ac:dyDescent="0.25">
      <c r="B13" s="6">
        <v>33</v>
      </c>
      <c r="C13" s="2">
        <v>29216</v>
      </c>
      <c r="D13" s="2">
        <v>520.65</v>
      </c>
      <c r="E13" s="3">
        <f t="shared" si="0"/>
        <v>0.38854477611940297</v>
      </c>
    </row>
    <row r="14" spans="2:29" x14ac:dyDescent="0.25">
      <c r="B14" s="6">
        <v>34</v>
      </c>
      <c r="C14" s="2">
        <v>23746</v>
      </c>
      <c r="D14" s="2">
        <v>540.47</v>
      </c>
      <c r="E14" s="3">
        <f t="shared" si="0"/>
        <v>0.40333582089552239</v>
      </c>
    </row>
    <row r="15" spans="2:29" x14ac:dyDescent="0.25">
      <c r="B15" s="6">
        <v>35</v>
      </c>
      <c r="C15" s="2">
        <v>89559</v>
      </c>
      <c r="D15" s="2">
        <v>573.67999999999995</v>
      </c>
      <c r="E15" s="3">
        <f t="shared" si="0"/>
        <v>0.42811940298507462</v>
      </c>
    </row>
    <row r="16" spans="2:29" x14ac:dyDescent="0.25">
      <c r="B16" s="6">
        <v>36</v>
      </c>
      <c r="C16" s="2">
        <v>40885</v>
      </c>
      <c r="D16" s="2">
        <v>580.12</v>
      </c>
      <c r="E16" s="3">
        <f t="shared" si="0"/>
        <v>0.43292537313432838</v>
      </c>
    </row>
    <row r="17" spans="2:5" x14ac:dyDescent="0.25">
      <c r="B17" s="6">
        <v>37</v>
      </c>
      <c r="C17" s="2">
        <v>36836</v>
      </c>
      <c r="D17" s="2">
        <v>601.11</v>
      </c>
      <c r="E17" s="3">
        <f t="shared" si="0"/>
        <v>0.44858955223880598</v>
      </c>
    </row>
    <row r="18" spans="2:5" x14ac:dyDescent="0.25">
      <c r="B18" s="6">
        <v>38</v>
      </c>
      <c r="C18" s="2">
        <v>34031</v>
      </c>
      <c r="D18" s="2">
        <v>628.59</v>
      </c>
      <c r="E18" s="3">
        <f t="shared" si="0"/>
        <v>0.46909701492537315</v>
      </c>
    </row>
    <row r="19" spans="2:5" x14ac:dyDescent="0.25">
      <c r="B19" s="6">
        <v>39</v>
      </c>
      <c r="C19" s="2">
        <v>29085</v>
      </c>
      <c r="D19" s="2">
        <v>666.07</v>
      </c>
      <c r="E19" s="3">
        <f t="shared" si="0"/>
        <v>0.49706716417910451</v>
      </c>
    </row>
    <row r="20" spans="2:5" x14ac:dyDescent="0.25">
      <c r="B20" s="6">
        <v>40</v>
      </c>
      <c r="C20" s="2">
        <v>53688</v>
      </c>
      <c r="D20" s="2">
        <v>688.18</v>
      </c>
      <c r="E20" s="3">
        <f t="shared" si="0"/>
        <v>0.51356716417910442</v>
      </c>
    </row>
    <row r="21" spans="2:5" x14ac:dyDescent="0.25">
      <c r="B21" s="6">
        <v>41</v>
      </c>
      <c r="C21" s="2">
        <v>45440</v>
      </c>
      <c r="D21" s="2">
        <v>673.14</v>
      </c>
      <c r="E21" s="3">
        <f t="shared" si="0"/>
        <v>0.50234328358208957</v>
      </c>
    </row>
    <row r="22" spans="2:5" x14ac:dyDescent="0.25">
      <c r="B22" s="6">
        <v>42</v>
      </c>
      <c r="C22" s="2">
        <v>24706</v>
      </c>
      <c r="D22" s="2">
        <v>713.6</v>
      </c>
      <c r="E22" s="3">
        <f t="shared" si="0"/>
        <v>0.53253731343283583</v>
      </c>
    </row>
    <row r="23" spans="2:5" x14ac:dyDescent="0.25">
      <c r="B23" s="6">
        <v>43</v>
      </c>
      <c r="C23" s="2">
        <v>17799</v>
      </c>
      <c r="D23" s="2">
        <v>745.61</v>
      </c>
      <c r="E23" s="3">
        <f t="shared" si="0"/>
        <v>0.55642537313432838</v>
      </c>
    </row>
    <row r="24" spans="2:5" x14ac:dyDescent="0.25">
      <c r="B24" s="6">
        <v>44</v>
      </c>
      <c r="C24" s="2">
        <v>13120</v>
      </c>
      <c r="D24" s="2">
        <v>778.54</v>
      </c>
      <c r="E24" s="3">
        <f t="shared" si="0"/>
        <v>0.58099999999999996</v>
      </c>
    </row>
    <row r="25" spans="2:5" x14ac:dyDescent="0.25">
      <c r="B25" s="6">
        <v>45</v>
      </c>
      <c r="C25" s="2">
        <v>10620</v>
      </c>
      <c r="D25" s="2">
        <v>799.83</v>
      </c>
      <c r="E25" s="3">
        <f t="shared" si="0"/>
        <v>0.59688805970149261</v>
      </c>
    </row>
    <row r="26" spans="2:5" x14ac:dyDescent="0.25">
      <c r="B26" s="6" t="s">
        <v>3</v>
      </c>
      <c r="C26" s="2">
        <v>17296</v>
      </c>
      <c r="D26" s="2">
        <v>889.32</v>
      </c>
      <c r="E26" s="3">
        <f t="shared" si="0"/>
        <v>0.66367164179104476</v>
      </c>
    </row>
    <row r="27" spans="2:5" x14ac:dyDescent="0.25">
      <c r="B27" s="6" t="s">
        <v>4</v>
      </c>
      <c r="C27" s="7">
        <v>945484</v>
      </c>
      <c r="D27" s="7">
        <v>512.73</v>
      </c>
      <c r="E27" s="4">
        <f t="shared" si="0"/>
        <v>0.38263432835820899</v>
      </c>
    </row>
    <row r="28" spans="2:5" x14ac:dyDescent="0.25">
      <c r="B28" s="6" t="s">
        <v>5</v>
      </c>
      <c r="C28" s="2">
        <v>532419</v>
      </c>
      <c r="D28" s="2">
        <v>402.41</v>
      </c>
      <c r="E28" s="3">
        <f t="shared" si="0"/>
        <v>0.30030597014925375</v>
      </c>
    </row>
    <row r="29" spans="2:5" x14ac:dyDescent="0.25">
      <c r="B29" s="6" t="s">
        <v>6</v>
      </c>
      <c r="C29" s="2">
        <v>230396</v>
      </c>
      <c r="D29" s="2">
        <v>598.98</v>
      </c>
      <c r="E29" s="3">
        <f t="shared" si="0"/>
        <v>0.44700000000000001</v>
      </c>
    </row>
    <row r="30" spans="2:5" x14ac:dyDescent="0.25">
      <c r="B30" s="6" t="s">
        <v>7</v>
      </c>
      <c r="C30" s="2">
        <v>182669</v>
      </c>
      <c r="D30" s="2">
        <v>725.5</v>
      </c>
      <c r="E30" s="3">
        <f t="shared" si="0"/>
        <v>0.54141791044776122</v>
      </c>
    </row>
    <row r="33" spans="2:4" ht="49.5"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63</v>
      </c>
    </row>
    <row r="6" spans="2:29" ht="34.5" customHeight="1" x14ac:dyDescent="0.25">
      <c r="B6" s="5" t="s">
        <v>52</v>
      </c>
      <c r="C6" s="5" t="s">
        <v>19</v>
      </c>
      <c r="D6" s="5" t="s">
        <v>53</v>
      </c>
      <c r="E6" s="5" t="s">
        <v>61</v>
      </c>
    </row>
    <row r="7" spans="2:29" x14ac:dyDescent="0.25">
      <c r="B7" s="6" t="s">
        <v>41</v>
      </c>
      <c r="C7" s="2">
        <v>59532</v>
      </c>
      <c r="D7" s="12">
        <v>299.4946207081905</v>
      </c>
      <c r="E7" s="3">
        <f t="shared" ref="E7:E30" si="0">D7/$D$33</f>
        <v>0.2235034482896944</v>
      </c>
    </row>
    <row r="8" spans="2:29" x14ac:dyDescent="0.25">
      <c r="B8" s="6" t="s">
        <v>1</v>
      </c>
      <c r="C8" s="2">
        <v>46726</v>
      </c>
      <c r="D8" s="12">
        <v>375.39</v>
      </c>
      <c r="E8" s="3">
        <f t="shared" si="0"/>
        <v>0.2801417910447761</v>
      </c>
    </row>
    <row r="9" spans="2:29" x14ac:dyDescent="0.25">
      <c r="B9" s="6" t="s">
        <v>2</v>
      </c>
      <c r="C9" s="2">
        <v>49536</v>
      </c>
      <c r="D9" s="12">
        <v>484</v>
      </c>
      <c r="E9" s="3">
        <f t="shared" si="0"/>
        <v>0.36119402985074628</v>
      </c>
    </row>
    <row r="10" spans="2:29" x14ac:dyDescent="0.25">
      <c r="B10" s="6">
        <v>30</v>
      </c>
      <c r="C10" s="2">
        <v>20521</v>
      </c>
      <c r="D10" s="12">
        <v>602.94000000000005</v>
      </c>
      <c r="E10" s="3">
        <f t="shared" si="0"/>
        <v>0.44995522388059705</v>
      </c>
    </row>
    <row r="11" spans="2:29" x14ac:dyDescent="0.25">
      <c r="B11" s="6">
        <v>31</v>
      </c>
      <c r="C11" s="2">
        <v>12834</v>
      </c>
      <c r="D11" s="12">
        <v>624</v>
      </c>
      <c r="E11" s="3">
        <f t="shared" si="0"/>
        <v>0.46567164179104475</v>
      </c>
    </row>
    <row r="12" spans="2:29" x14ac:dyDescent="0.25">
      <c r="B12" s="6">
        <v>32</v>
      </c>
      <c r="C12" s="2">
        <v>12057</v>
      </c>
      <c r="D12" s="12">
        <v>634.71</v>
      </c>
      <c r="E12" s="3">
        <f t="shared" si="0"/>
        <v>0.47366417910447761</v>
      </c>
    </row>
    <row r="13" spans="2:29" x14ac:dyDescent="0.25">
      <c r="B13" s="6">
        <v>33</v>
      </c>
      <c r="C13" s="2">
        <v>10611</v>
      </c>
      <c r="D13" s="12">
        <v>658.05</v>
      </c>
      <c r="E13" s="3">
        <f t="shared" si="0"/>
        <v>0.49108208955223875</v>
      </c>
    </row>
    <row r="14" spans="2:29" x14ac:dyDescent="0.25">
      <c r="B14" s="6">
        <v>34</v>
      </c>
      <c r="C14" s="2">
        <v>8439</v>
      </c>
      <c r="D14" s="12">
        <v>699.03</v>
      </c>
      <c r="E14" s="3">
        <f t="shared" si="0"/>
        <v>0.5216641791044776</v>
      </c>
    </row>
    <row r="15" spans="2:29" x14ac:dyDescent="0.25">
      <c r="B15" s="6">
        <v>35</v>
      </c>
      <c r="C15" s="2">
        <v>42541</v>
      </c>
      <c r="D15" s="12">
        <v>710.45</v>
      </c>
      <c r="E15" s="3">
        <f t="shared" si="0"/>
        <v>0.53018656716417911</v>
      </c>
    </row>
    <row r="16" spans="2:29" x14ac:dyDescent="0.25">
      <c r="B16" s="6">
        <v>36</v>
      </c>
      <c r="C16" s="2">
        <v>14216</v>
      </c>
      <c r="D16" s="12">
        <v>754.62</v>
      </c>
      <c r="E16" s="3">
        <f t="shared" si="0"/>
        <v>0.56314925373134328</v>
      </c>
    </row>
    <row r="17" spans="2:5" x14ac:dyDescent="0.25">
      <c r="B17" s="6">
        <v>37</v>
      </c>
      <c r="C17" s="2">
        <v>12588</v>
      </c>
      <c r="D17" s="12">
        <v>796.54</v>
      </c>
      <c r="E17" s="3">
        <f t="shared" si="0"/>
        <v>0.59443283582089546</v>
      </c>
    </row>
    <row r="18" spans="2:5" x14ac:dyDescent="0.25">
      <c r="B18" s="6">
        <v>38</v>
      </c>
      <c r="C18" s="2">
        <v>12269</v>
      </c>
      <c r="D18" s="12">
        <v>840.42</v>
      </c>
      <c r="E18" s="3">
        <f t="shared" si="0"/>
        <v>0.62717910447761194</v>
      </c>
    </row>
    <row r="19" spans="2:5" x14ac:dyDescent="0.25">
      <c r="B19" s="6">
        <v>39</v>
      </c>
      <c r="C19" s="2">
        <v>11903</v>
      </c>
      <c r="D19" s="12">
        <v>884.44</v>
      </c>
      <c r="E19" s="3">
        <f t="shared" si="0"/>
        <v>0.66002985074626874</v>
      </c>
    </row>
    <row r="20" spans="2:5" x14ac:dyDescent="0.25">
      <c r="B20" s="6">
        <v>40</v>
      </c>
      <c r="C20" s="2">
        <v>26974</v>
      </c>
      <c r="D20" s="12">
        <v>870.27</v>
      </c>
      <c r="E20" s="3">
        <f t="shared" si="0"/>
        <v>0.64945522388059695</v>
      </c>
    </row>
    <row r="21" spans="2:5" x14ac:dyDescent="0.25">
      <c r="B21" s="6">
        <v>41</v>
      </c>
      <c r="C21" s="2">
        <v>14062</v>
      </c>
      <c r="D21" s="12">
        <v>892.06</v>
      </c>
      <c r="E21" s="3">
        <f t="shared" si="0"/>
        <v>0.66571641791044767</v>
      </c>
    </row>
    <row r="22" spans="2:5" x14ac:dyDescent="0.25">
      <c r="B22" s="6">
        <v>42</v>
      </c>
      <c r="C22" s="2">
        <v>10874</v>
      </c>
      <c r="D22" s="12">
        <v>898.38</v>
      </c>
      <c r="E22" s="3">
        <f t="shared" si="0"/>
        <v>0.67043283582089552</v>
      </c>
    </row>
    <row r="23" spans="2:5" x14ac:dyDescent="0.25">
      <c r="B23" s="6">
        <v>43</v>
      </c>
      <c r="C23" s="2">
        <v>9999</v>
      </c>
      <c r="D23" s="12">
        <v>897.89</v>
      </c>
      <c r="E23" s="3">
        <f t="shared" si="0"/>
        <v>0.6700671641791045</v>
      </c>
    </row>
    <row r="24" spans="2:5" x14ac:dyDescent="0.25">
      <c r="B24" s="6">
        <v>44</v>
      </c>
      <c r="C24" s="2">
        <v>8677</v>
      </c>
      <c r="D24" s="12">
        <v>915.43</v>
      </c>
      <c r="E24" s="3">
        <f t="shared" si="0"/>
        <v>0.68315671641791043</v>
      </c>
    </row>
    <row r="25" spans="2:5" x14ac:dyDescent="0.25">
      <c r="B25" s="6">
        <v>45</v>
      </c>
      <c r="C25" s="2">
        <v>8209</v>
      </c>
      <c r="D25" s="12">
        <v>922.61</v>
      </c>
      <c r="E25" s="3">
        <f t="shared" si="0"/>
        <v>0.6885149253731343</v>
      </c>
    </row>
    <row r="26" spans="2:5" x14ac:dyDescent="0.25">
      <c r="B26" s="6" t="s">
        <v>42</v>
      </c>
      <c r="C26" s="2">
        <v>15311</v>
      </c>
      <c r="D26" s="12">
        <v>1024.74</v>
      </c>
      <c r="E26" s="3">
        <f t="shared" si="0"/>
        <v>0.76473134328358205</v>
      </c>
    </row>
    <row r="27" spans="2:5" x14ac:dyDescent="0.25">
      <c r="B27" s="6" t="s">
        <v>39</v>
      </c>
      <c r="C27" s="7">
        <v>407879</v>
      </c>
      <c r="D27" s="80">
        <v>632.66</v>
      </c>
      <c r="E27" s="83">
        <f t="shared" si="0"/>
        <v>0.47213432835820895</v>
      </c>
    </row>
    <row r="28" spans="2:5" x14ac:dyDescent="0.25">
      <c r="B28" s="6" t="s">
        <v>5</v>
      </c>
      <c r="C28" s="2">
        <v>220256</v>
      </c>
      <c r="D28" s="12">
        <v>455.2</v>
      </c>
      <c r="E28" s="3">
        <f t="shared" si="0"/>
        <v>0.33970149253731341</v>
      </c>
    </row>
    <row r="29" spans="2:5" x14ac:dyDescent="0.25">
      <c r="B29" s="6" t="s">
        <v>6</v>
      </c>
      <c r="C29" s="2">
        <v>93517</v>
      </c>
      <c r="D29" s="12">
        <v>767.95</v>
      </c>
      <c r="E29" s="3">
        <f t="shared" si="0"/>
        <v>0.57309701492537313</v>
      </c>
    </row>
    <row r="30" spans="2:5" x14ac:dyDescent="0.25">
      <c r="B30" s="6" t="s">
        <v>44</v>
      </c>
      <c r="C30" s="2">
        <v>94106</v>
      </c>
      <c r="D30" s="12">
        <v>913.57</v>
      </c>
      <c r="E30" s="3">
        <f t="shared" si="0"/>
        <v>0.68176865671641795</v>
      </c>
    </row>
    <row r="31" spans="2:5" x14ac:dyDescent="0.25">
      <c r="B31" s="87" t="s">
        <v>58</v>
      </c>
    </row>
    <row r="32" spans="2:5" x14ac:dyDescent="0.25">
      <c r="B32" s="85"/>
    </row>
    <row r="33" spans="2:4" ht="40.5" customHeight="1" x14ac:dyDescent="0.25">
      <c r="B33" s="94" t="s">
        <v>64</v>
      </c>
      <c r="C33" s="94"/>
      <c r="D33" s="51">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heetViews>
  <sheetFormatPr defaultRowHeight="15" x14ac:dyDescent="0.25"/>
  <cols>
    <col min="2" max="2" width="15.140625" customWidth="1"/>
    <col min="3" max="3" width="15.42578125" customWidth="1"/>
    <col min="4" max="5" width="15.28515625" customWidth="1"/>
  </cols>
  <sheetData>
    <row r="2" spans="2:29" ht="68.25" customHeight="1" x14ac:dyDescent="0.25">
      <c r="B2" s="93" t="s">
        <v>46</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November 2024 (paid in December 2024)</v>
      </c>
    </row>
    <row r="6" spans="2:29" ht="33"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40</v>
      </c>
      <c r="C7" s="2">
        <v>25956</v>
      </c>
      <c r="D7" s="12">
        <v>685.11516643550635</v>
      </c>
      <c r="E7" s="3">
        <f t="shared" ref="E7:E13" si="0">D7/$D$16</f>
        <v>0.51127997495187039</v>
      </c>
    </row>
    <row r="8" spans="2:29" x14ac:dyDescent="0.25">
      <c r="B8" s="6">
        <v>42</v>
      </c>
      <c r="C8" s="2">
        <v>11083</v>
      </c>
      <c r="D8" s="12">
        <v>712.97</v>
      </c>
      <c r="E8" s="3">
        <f t="shared" si="0"/>
        <v>0.53206716417910449</v>
      </c>
    </row>
    <row r="9" spans="2:29" x14ac:dyDescent="0.25">
      <c r="B9" s="6">
        <v>43</v>
      </c>
      <c r="C9" s="2">
        <v>6256</v>
      </c>
      <c r="D9" s="12">
        <v>745.24</v>
      </c>
      <c r="E9" s="3">
        <f t="shared" si="0"/>
        <v>0.55614925373134327</v>
      </c>
    </row>
    <row r="10" spans="2:29" x14ac:dyDescent="0.25">
      <c r="B10" s="6">
        <v>44</v>
      </c>
      <c r="C10" s="2">
        <v>3708</v>
      </c>
      <c r="D10" s="12">
        <v>776.8</v>
      </c>
      <c r="E10" s="3">
        <f t="shared" si="0"/>
        <v>0.5797014925373134</v>
      </c>
    </row>
    <row r="11" spans="2:29" x14ac:dyDescent="0.25">
      <c r="B11" s="6">
        <v>45</v>
      </c>
      <c r="C11" s="2">
        <v>2173</v>
      </c>
      <c r="D11" s="12">
        <v>801.61</v>
      </c>
      <c r="E11" s="3">
        <f t="shared" si="0"/>
        <v>0.59821641791044777</v>
      </c>
    </row>
    <row r="12" spans="2:29" x14ac:dyDescent="0.25">
      <c r="B12" s="6" t="s">
        <v>42</v>
      </c>
      <c r="C12" s="2">
        <v>1962</v>
      </c>
      <c r="D12" s="12">
        <v>819.23</v>
      </c>
      <c r="E12" s="3">
        <f t="shared" si="0"/>
        <v>0.61136567164179101</v>
      </c>
    </row>
    <row r="13" spans="2:29" x14ac:dyDescent="0.25">
      <c r="B13" s="6" t="s">
        <v>39</v>
      </c>
      <c r="C13" s="47">
        <v>51138</v>
      </c>
      <c r="D13" s="86">
        <v>715.25</v>
      </c>
      <c r="E13" s="83">
        <f t="shared" si="0"/>
        <v>0.53376865671641793</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listopad 2024. u eurima (EUR) (izvor: DZS)</v>
      </c>
      <c r="C16" s="94"/>
      <c r="D16" s="48">
        <f>'starosna mirovina BMU'!D33</f>
        <v>1340</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heetViews>
  <sheetFormatPr defaultRowHeight="15" x14ac:dyDescent="0.25"/>
  <cols>
    <col min="2" max="2" width="15.140625" customWidth="1"/>
    <col min="3" max="4" width="16.140625" customWidth="1"/>
    <col min="5" max="5" width="15.28515625" customWidth="1"/>
  </cols>
  <sheetData>
    <row r="2" spans="2:29" ht="59.25" customHeight="1" x14ac:dyDescent="0.25">
      <c r="B2" s="95" t="s">
        <v>47</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November 2024 (paid in December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17800</v>
      </c>
      <c r="D7" s="12">
        <v>373.66491516853932</v>
      </c>
      <c r="E7" s="3">
        <f t="shared" ref="E7:E30" si="0">D7/$D$33</f>
        <v>0.27885441430488012</v>
      </c>
    </row>
    <row r="8" spans="2:29" x14ac:dyDescent="0.25">
      <c r="B8" s="6" t="s">
        <v>1</v>
      </c>
      <c r="C8" s="2">
        <v>15025</v>
      </c>
      <c r="D8" s="12">
        <v>511.46</v>
      </c>
      <c r="E8" s="3">
        <f t="shared" si="0"/>
        <v>0.38168656716417909</v>
      </c>
      <c r="I8" s="1"/>
    </row>
    <row r="9" spans="2:29" x14ac:dyDescent="0.25">
      <c r="B9" s="6" t="s">
        <v>2</v>
      </c>
      <c r="C9" s="2">
        <v>16564</v>
      </c>
      <c r="D9" s="12">
        <v>601.55999999999995</v>
      </c>
      <c r="E9" s="3">
        <f t="shared" si="0"/>
        <v>0.44892537313432834</v>
      </c>
    </row>
    <row r="10" spans="2:29" x14ac:dyDescent="0.25">
      <c r="B10" s="6">
        <v>30</v>
      </c>
      <c r="C10" s="2">
        <v>3091</v>
      </c>
      <c r="D10" s="12">
        <v>641.73</v>
      </c>
      <c r="E10" s="3">
        <f t="shared" si="0"/>
        <v>0.47890298507462686</v>
      </c>
    </row>
    <row r="11" spans="2:29" x14ac:dyDescent="0.25">
      <c r="B11" s="6">
        <v>31</v>
      </c>
      <c r="C11" s="2">
        <v>2544</v>
      </c>
      <c r="D11" s="12">
        <v>648.98</v>
      </c>
      <c r="E11" s="3">
        <f t="shared" si="0"/>
        <v>0.4843134328358209</v>
      </c>
    </row>
    <row r="12" spans="2:29" x14ac:dyDescent="0.25">
      <c r="B12" s="6">
        <v>32</v>
      </c>
      <c r="C12" s="2">
        <v>2240</v>
      </c>
      <c r="D12" s="12">
        <v>656.93</v>
      </c>
      <c r="E12" s="3">
        <f t="shared" si="0"/>
        <v>0.49024626865671639</v>
      </c>
    </row>
    <row r="13" spans="2:29" x14ac:dyDescent="0.25">
      <c r="B13" s="6">
        <v>33</v>
      </c>
      <c r="C13" s="2">
        <v>1876</v>
      </c>
      <c r="D13" s="12">
        <v>676.91</v>
      </c>
      <c r="E13" s="3">
        <f t="shared" si="0"/>
        <v>0.50515671641791038</v>
      </c>
    </row>
    <row r="14" spans="2:29" x14ac:dyDescent="0.25">
      <c r="B14" s="6">
        <v>34</v>
      </c>
      <c r="C14" s="2">
        <v>1430</v>
      </c>
      <c r="D14" s="12">
        <v>670.81</v>
      </c>
      <c r="E14" s="3">
        <f t="shared" si="0"/>
        <v>0.50060447761194027</v>
      </c>
    </row>
    <row r="15" spans="2:29" x14ac:dyDescent="0.25">
      <c r="B15" s="6">
        <v>35</v>
      </c>
      <c r="C15" s="2">
        <v>1168</v>
      </c>
      <c r="D15" s="12">
        <v>663.22</v>
      </c>
      <c r="E15" s="3">
        <f t="shared" si="0"/>
        <v>0.49494029850746268</v>
      </c>
    </row>
    <row r="16" spans="2:29" x14ac:dyDescent="0.25">
      <c r="B16" s="6">
        <v>36</v>
      </c>
      <c r="C16" s="2">
        <v>874</v>
      </c>
      <c r="D16" s="12">
        <v>682.6</v>
      </c>
      <c r="E16" s="3">
        <f t="shared" si="0"/>
        <v>0.50940298507462689</v>
      </c>
    </row>
    <row r="17" spans="2:5" x14ac:dyDescent="0.25">
      <c r="B17" s="6">
        <v>37</v>
      </c>
      <c r="C17" s="2">
        <v>647</v>
      </c>
      <c r="D17" s="12">
        <v>664.73</v>
      </c>
      <c r="E17" s="3">
        <f t="shared" si="0"/>
        <v>0.49606716417910451</v>
      </c>
    </row>
    <row r="18" spans="2:5" x14ac:dyDescent="0.25">
      <c r="B18" s="6">
        <v>38</v>
      </c>
      <c r="C18" s="2">
        <v>480</v>
      </c>
      <c r="D18" s="12">
        <v>692.18</v>
      </c>
      <c r="E18" s="3">
        <f t="shared" si="0"/>
        <v>0.51655223880597012</v>
      </c>
    </row>
    <row r="19" spans="2:5" x14ac:dyDescent="0.25">
      <c r="B19" s="6">
        <v>39</v>
      </c>
      <c r="C19" s="2">
        <v>287</v>
      </c>
      <c r="D19" s="12">
        <v>699.3</v>
      </c>
      <c r="E19" s="3">
        <f t="shared" si="0"/>
        <v>0.52186567164179098</v>
      </c>
    </row>
    <row r="20" spans="2:5" x14ac:dyDescent="0.25">
      <c r="B20" s="6">
        <v>40</v>
      </c>
      <c r="C20" s="2">
        <v>232</v>
      </c>
      <c r="D20" s="12">
        <v>679.37</v>
      </c>
      <c r="E20" s="3">
        <f t="shared" si="0"/>
        <v>0.50699253731343286</v>
      </c>
    </row>
    <row r="21" spans="2:5" x14ac:dyDescent="0.25">
      <c r="B21" s="6">
        <v>41</v>
      </c>
      <c r="C21" s="2">
        <v>121</v>
      </c>
      <c r="D21" s="12">
        <v>699.53</v>
      </c>
      <c r="E21" s="3">
        <f t="shared" si="0"/>
        <v>0.52203731343283577</v>
      </c>
    </row>
    <row r="22" spans="2:5" x14ac:dyDescent="0.25">
      <c r="B22" s="6">
        <v>42</v>
      </c>
      <c r="C22" s="2">
        <v>58</v>
      </c>
      <c r="D22" s="12">
        <v>726.26</v>
      </c>
      <c r="E22" s="3">
        <f t="shared" si="0"/>
        <v>0.54198507462686563</v>
      </c>
    </row>
    <row r="23" spans="2:5" x14ac:dyDescent="0.25">
      <c r="B23" s="6">
        <v>43</v>
      </c>
      <c r="C23" s="2">
        <v>43</v>
      </c>
      <c r="D23" s="12">
        <v>714.62</v>
      </c>
      <c r="E23" s="3">
        <f t="shared" si="0"/>
        <v>0.53329850746268659</v>
      </c>
    </row>
    <row r="24" spans="2:5" x14ac:dyDescent="0.25">
      <c r="B24" s="6">
        <v>44</v>
      </c>
      <c r="C24" s="2">
        <v>27</v>
      </c>
      <c r="D24" s="12">
        <v>743.05</v>
      </c>
      <c r="E24" s="3">
        <f t="shared" si="0"/>
        <v>0.55451492537313429</v>
      </c>
    </row>
    <row r="25" spans="2:5" x14ac:dyDescent="0.25">
      <c r="B25" s="6">
        <v>45</v>
      </c>
      <c r="C25" s="2">
        <v>13</v>
      </c>
      <c r="D25" s="12">
        <v>747.6</v>
      </c>
      <c r="E25" s="3">
        <f t="shared" si="0"/>
        <v>0.55791044776119403</v>
      </c>
    </row>
    <row r="26" spans="2:5" x14ac:dyDescent="0.25">
      <c r="B26" s="6" t="s">
        <v>42</v>
      </c>
      <c r="C26" s="2">
        <v>16</v>
      </c>
      <c r="D26" s="12">
        <v>766.92</v>
      </c>
      <c r="E26" s="3">
        <f t="shared" si="0"/>
        <v>0.57232835820895522</v>
      </c>
    </row>
    <row r="27" spans="2:5" x14ac:dyDescent="0.25">
      <c r="B27" s="6" t="s">
        <v>39</v>
      </c>
      <c r="C27" s="7">
        <v>64536</v>
      </c>
      <c r="D27" s="80">
        <v>531.9</v>
      </c>
      <c r="E27" s="83">
        <f t="shared" si="0"/>
        <v>0.39694029850746265</v>
      </c>
    </row>
    <row r="28" spans="2:5" x14ac:dyDescent="0.25">
      <c r="B28" s="6" t="s">
        <v>5</v>
      </c>
      <c r="C28" s="2">
        <v>60570</v>
      </c>
      <c r="D28" s="12">
        <v>522.29999999999995</v>
      </c>
      <c r="E28" s="3">
        <f t="shared" si="0"/>
        <v>0.38977611940298507</v>
      </c>
    </row>
    <row r="29" spans="2:5" x14ac:dyDescent="0.25">
      <c r="B29" s="6" t="s">
        <v>6</v>
      </c>
      <c r="C29" s="2">
        <v>3456</v>
      </c>
      <c r="D29" s="12">
        <v>675.42</v>
      </c>
      <c r="E29" s="3">
        <f t="shared" si="0"/>
        <v>0.5040447761194029</v>
      </c>
    </row>
    <row r="30" spans="2:5" x14ac:dyDescent="0.25">
      <c r="B30" s="6" t="s">
        <v>43</v>
      </c>
      <c r="C30" s="2">
        <v>510</v>
      </c>
      <c r="D30" s="12">
        <v>700.31</v>
      </c>
      <c r="E30" s="3">
        <f t="shared" si="0"/>
        <v>0.52261940298507459</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November 2024 (paid in December 2024)</v>
      </c>
    </row>
    <row r="7" spans="2:5" ht="24" x14ac:dyDescent="0.25">
      <c r="B7" s="5" t="s">
        <v>10</v>
      </c>
      <c r="C7" s="5" t="s">
        <v>0</v>
      </c>
      <c r="D7" s="5" t="s">
        <v>8</v>
      </c>
      <c r="E7" s="5" t="str">
        <f>'starosna mirovina BMU'!E6</f>
        <v>Net replacement rate for October 2024.</v>
      </c>
    </row>
    <row r="8" spans="2:5" x14ac:dyDescent="0.25">
      <c r="B8" s="6" t="s">
        <v>9</v>
      </c>
      <c r="C8" s="2">
        <v>79109</v>
      </c>
      <c r="D8" s="12">
        <v>287.86682476077311</v>
      </c>
      <c r="E8" s="3">
        <f t="shared" ref="E8:E31" si="0">D8/$D$34</f>
        <v>0.21482598862744262</v>
      </c>
    </row>
    <row r="9" spans="2:5" x14ac:dyDescent="0.25">
      <c r="B9" s="6" t="s">
        <v>1</v>
      </c>
      <c r="C9" s="2">
        <v>62083</v>
      </c>
      <c r="D9" s="2">
        <v>363.79</v>
      </c>
      <c r="E9" s="3">
        <f t="shared" si="0"/>
        <v>0.27148507462686566</v>
      </c>
    </row>
    <row r="10" spans="2:5" x14ac:dyDescent="0.25">
      <c r="B10" s="6" t="s">
        <v>2</v>
      </c>
      <c r="C10" s="2">
        <v>65926</v>
      </c>
      <c r="D10" s="2">
        <v>459.82</v>
      </c>
      <c r="E10" s="3">
        <f t="shared" si="0"/>
        <v>0.34314925373134325</v>
      </c>
    </row>
    <row r="11" spans="2:5" x14ac:dyDescent="0.25">
      <c r="B11" s="6">
        <v>30</v>
      </c>
      <c r="C11" s="2">
        <v>24220</v>
      </c>
      <c r="D11" s="2">
        <v>544.19000000000005</v>
      </c>
      <c r="E11" s="3">
        <f t="shared" si="0"/>
        <v>0.4061119402985075</v>
      </c>
    </row>
    <row r="12" spans="2:5" x14ac:dyDescent="0.25">
      <c r="B12" s="6">
        <v>31</v>
      </c>
      <c r="C12" s="2">
        <v>15667</v>
      </c>
      <c r="D12" s="2">
        <v>562.73</v>
      </c>
      <c r="E12" s="3">
        <f t="shared" si="0"/>
        <v>0.41994776119402988</v>
      </c>
    </row>
    <row r="13" spans="2:5" x14ac:dyDescent="0.25">
      <c r="B13" s="6">
        <v>32</v>
      </c>
      <c r="C13" s="2">
        <v>14476</v>
      </c>
      <c r="D13" s="2">
        <v>572.71</v>
      </c>
      <c r="E13" s="3">
        <f t="shared" si="0"/>
        <v>0.42739552238805972</v>
      </c>
    </row>
    <row r="14" spans="2:5" x14ac:dyDescent="0.25">
      <c r="B14" s="6">
        <v>33</v>
      </c>
      <c r="C14" s="2">
        <v>12648</v>
      </c>
      <c r="D14" s="2">
        <v>594.57000000000005</v>
      </c>
      <c r="E14" s="3">
        <f t="shared" si="0"/>
        <v>0.44370895522388065</v>
      </c>
    </row>
    <row r="15" spans="2:5" x14ac:dyDescent="0.25">
      <c r="B15" s="6">
        <v>34</v>
      </c>
      <c r="C15" s="2">
        <v>9880</v>
      </c>
      <c r="D15" s="2">
        <v>627.23</v>
      </c>
      <c r="E15" s="3">
        <f t="shared" si="0"/>
        <v>0.46808208955223884</v>
      </c>
    </row>
    <row r="16" spans="2:5" x14ac:dyDescent="0.25">
      <c r="B16" s="6">
        <v>35</v>
      </c>
      <c r="C16" s="2">
        <v>45732</v>
      </c>
      <c r="D16" s="2">
        <v>635.46</v>
      </c>
      <c r="E16" s="3">
        <f t="shared" si="0"/>
        <v>0.47422388059701498</v>
      </c>
    </row>
    <row r="17" spans="2:5" x14ac:dyDescent="0.25">
      <c r="B17" s="6">
        <v>36</v>
      </c>
      <c r="C17" s="2">
        <v>15233</v>
      </c>
      <c r="D17" s="2">
        <v>676.56</v>
      </c>
      <c r="E17" s="3">
        <f t="shared" si="0"/>
        <v>0.50489552238805968</v>
      </c>
    </row>
    <row r="18" spans="2:5" x14ac:dyDescent="0.25">
      <c r="B18" s="6">
        <v>37</v>
      </c>
      <c r="C18" s="2">
        <v>13154</v>
      </c>
      <c r="D18" s="2">
        <v>713.68</v>
      </c>
      <c r="E18" s="3">
        <f t="shared" si="0"/>
        <v>0.53259701492537315</v>
      </c>
    </row>
    <row r="19" spans="2:5" x14ac:dyDescent="0.25">
      <c r="B19" s="6">
        <v>38</v>
      </c>
      <c r="C19" s="2">
        <v>12503</v>
      </c>
      <c r="D19" s="2">
        <v>755.08</v>
      </c>
      <c r="E19" s="3">
        <f t="shared" si="0"/>
        <v>0.56349253731343285</v>
      </c>
    </row>
    <row r="20" spans="2:5" x14ac:dyDescent="0.25">
      <c r="B20" s="6">
        <v>39</v>
      </c>
      <c r="C20" s="2">
        <v>11689</v>
      </c>
      <c r="D20" s="2">
        <v>797.58</v>
      </c>
      <c r="E20" s="3">
        <f t="shared" si="0"/>
        <v>0.59520895522388062</v>
      </c>
    </row>
    <row r="21" spans="2:5" x14ac:dyDescent="0.25">
      <c r="B21" s="6">
        <v>40</v>
      </c>
      <c r="C21" s="2">
        <v>27902</v>
      </c>
      <c r="D21" s="2">
        <v>780.05</v>
      </c>
      <c r="E21" s="3">
        <f t="shared" si="0"/>
        <v>0.58212686567164174</v>
      </c>
    </row>
    <row r="22" spans="2:5" x14ac:dyDescent="0.25">
      <c r="B22" s="6">
        <v>41</v>
      </c>
      <c r="C22" s="2">
        <v>37315</v>
      </c>
      <c r="D22" s="2">
        <v>685.59</v>
      </c>
      <c r="E22" s="3">
        <f t="shared" si="0"/>
        <v>0.51163432835820899</v>
      </c>
    </row>
    <row r="23" spans="2:5" x14ac:dyDescent="0.25">
      <c r="B23" s="6">
        <v>42</v>
      </c>
      <c r="C23" s="2">
        <v>20419</v>
      </c>
      <c r="D23" s="2">
        <v>727.54</v>
      </c>
      <c r="E23" s="3">
        <f t="shared" si="0"/>
        <v>0.54294029850746262</v>
      </c>
    </row>
    <row r="24" spans="2:5" x14ac:dyDescent="0.25">
      <c r="B24" s="6">
        <v>43</v>
      </c>
      <c r="C24" s="2">
        <v>15091</v>
      </c>
      <c r="D24" s="2">
        <v>758.34</v>
      </c>
      <c r="E24" s="3">
        <f t="shared" si="0"/>
        <v>0.56592537313432834</v>
      </c>
    </row>
    <row r="25" spans="2:5" x14ac:dyDescent="0.25">
      <c r="B25" s="6">
        <v>44</v>
      </c>
      <c r="C25" s="2">
        <v>11425</v>
      </c>
      <c r="D25" s="2">
        <v>790.15</v>
      </c>
      <c r="E25" s="3">
        <f t="shared" si="0"/>
        <v>0.58966417910447755</v>
      </c>
    </row>
    <row r="26" spans="2:5" x14ac:dyDescent="0.25">
      <c r="B26" s="6">
        <v>45</v>
      </c>
      <c r="C26" s="2">
        <v>9557</v>
      </c>
      <c r="D26" s="2">
        <v>808.13</v>
      </c>
      <c r="E26" s="3">
        <f t="shared" si="0"/>
        <v>0.60308208955223885</v>
      </c>
    </row>
    <row r="27" spans="2:5" x14ac:dyDescent="0.25">
      <c r="B27" s="6" t="s">
        <v>3</v>
      </c>
      <c r="C27" s="2">
        <v>15515</v>
      </c>
      <c r="D27" s="2">
        <v>897.91</v>
      </c>
      <c r="E27" s="3">
        <f t="shared" si="0"/>
        <v>0.6700820895522388</v>
      </c>
    </row>
    <row r="28" spans="2:5" x14ac:dyDescent="0.25">
      <c r="B28" s="6" t="s">
        <v>4</v>
      </c>
      <c r="C28" s="7">
        <v>519544</v>
      </c>
      <c r="D28" s="7">
        <v>561.12</v>
      </c>
      <c r="E28" s="4">
        <f t="shared" si="0"/>
        <v>0.41874626865671644</v>
      </c>
    </row>
    <row r="29" spans="2:5" x14ac:dyDescent="0.25">
      <c r="B29" s="6" t="s">
        <v>5</v>
      </c>
      <c r="C29" s="2">
        <v>284009</v>
      </c>
      <c r="D29" s="2">
        <v>421.38</v>
      </c>
      <c r="E29" s="3">
        <f t="shared" si="0"/>
        <v>0.3144626865671642</v>
      </c>
    </row>
    <row r="30" spans="2:5" x14ac:dyDescent="0.25">
      <c r="B30" s="6" t="s">
        <v>6</v>
      </c>
      <c r="C30" s="2">
        <v>98311</v>
      </c>
      <c r="D30" s="2">
        <v>686.78</v>
      </c>
      <c r="E30" s="3">
        <f t="shared" si="0"/>
        <v>0.51252238805970152</v>
      </c>
    </row>
    <row r="31" spans="2:5" x14ac:dyDescent="0.25">
      <c r="B31" s="6" t="s">
        <v>7</v>
      </c>
      <c r="C31" s="2">
        <v>137224</v>
      </c>
      <c r="D31" s="2">
        <v>760.29</v>
      </c>
      <c r="E31" s="3">
        <f t="shared" si="0"/>
        <v>0.56738059701492538</v>
      </c>
    </row>
    <row r="34" spans="2:4" ht="51" customHeight="1" x14ac:dyDescent="0.25">
      <c r="B34" s="98" t="str">
        <f>'starosna mirovina BMU'!B33:C33</f>
        <v>Prosječna mjesečna isplaćena netoplaća Republike Hrvatske za listopad 2024. u eurima (EUR) (izvor: DZS)</v>
      </c>
      <c r="C34" s="99"/>
      <c r="D34" s="48">
        <f>'starosna mirovina BMU'!D33</f>
        <v>1340</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workbookViewId="0"/>
  </sheetViews>
  <sheetFormatPr defaultRowHeight="15" x14ac:dyDescent="0.25"/>
  <cols>
    <col min="2" max="2" width="15.140625" customWidth="1"/>
    <col min="3" max="3" width="14.85546875" customWidth="1"/>
    <col min="4" max="5" width="15.7109375" customWidth="1"/>
  </cols>
  <sheetData>
    <row r="2" spans="2:29" ht="49.5" customHeight="1" x14ac:dyDescent="0.25">
      <c r="B2" s="93" t="s">
        <v>50</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November 2024 (paid in December 2024)</v>
      </c>
    </row>
    <row r="6" spans="2:29" ht="37.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1613</v>
      </c>
      <c r="D7" s="12">
        <v>433.26</v>
      </c>
      <c r="E7" s="3">
        <f t="shared" ref="E7:E30" si="0">D7/$D$32</f>
        <v>0.32332835820895522</v>
      </c>
    </row>
    <row r="8" spans="2:29" x14ac:dyDescent="0.25">
      <c r="B8" s="6" t="s">
        <v>1</v>
      </c>
      <c r="C8" s="2">
        <v>1</v>
      </c>
      <c r="D8" s="12">
        <v>452.09</v>
      </c>
      <c r="E8" s="3">
        <f t="shared" si="0"/>
        <v>0.33738059701492534</v>
      </c>
    </row>
    <row r="9" spans="2:29" x14ac:dyDescent="0.25">
      <c r="B9" s="6" t="s">
        <v>2</v>
      </c>
      <c r="C9" s="2">
        <v>4</v>
      </c>
      <c r="D9" s="12">
        <v>490.86</v>
      </c>
      <c r="E9" s="3">
        <f t="shared" si="0"/>
        <v>0.36631343283582091</v>
      </c>
    </row>
    <row r="10" spans="2:29" x14ac:dyDescent="0.25">
      <c r="B10" s="6">
        <v>30</v>
      </c>
      <c r="C10" s="2">
        <v>17965</v>
      </c>
      <c r="D10" s="12">
        <v>481.88</v>
      </c>
      <c r="E10" s="3">
        <f t="shared" si="0"/>
        <v>0.35961194029850746</v>
      </c>
    </row>
    <row r="11" spans="2:29" x14ac:dyDescent="0.25">
      <c r="B11" s="6">
        <v>31</v>
      </c>
      <c r="C11" s="2">
        <v>10203</v>
      </c>
      <c r="D11" s="12">
        <v>474.48</v>
      </c>
      <c r="E11" s="3">
        <f t="shared" si="0"/>
        <v>0.354089552238806</v>
      </c>
    </row>
    <row r="12" spans="2:29" x14ac:dyDescent="0.25">
      <c r="B12" s="6">
        <v>32</v>
      </c>
      <c r="C12" s="2">
        <v>10967</v>
      </c>
      <c r="D12" s="12">
        <v>488.33</v>
      </c>
      <c r="E12" s="3">
        <f t="shared" si="0"/>
        <v>0.36442537313432832</v>
      </c>
    </row>
    <row r="13" spans="2:29" x14ac:dyDescent="0.25">
      <c r="B13" s="6">
        <v>33</v>
      </c>
      <c r="C13" s="2">
        <v>10318</v>
      </c>
      <c r="D13" s="12">
        <v>508.74</v>
      </c>
      <c r="E13" s="3">
        <f t="shared" si="0"/>
        <v>0.37965671641791043</v>
      </c>
    </row>
    <row r="14" spans="2:29" x14ac:dyDescent="0.25">
      <c r="B14" s="6">
        <v>34</v>
      </c>
      <c r="C14" s="2">
        <v>8375</v>
      </c>
      <c r="D14" s="12">
        <v>522.30999999999995</v>
      </c>
      <c r="E14" s="3">
        <f t="shared" si="0"/>
        <v>0.38978358208955222</v>
      </c>
    </row>
    <row r="15" spans="2:29" x14ac:dyDescent="0.25">
      <c r="B15" s="6">
        <v>35</v>
      </c>
      <c r="C15" s="2">
        <v>29229</v>
      </c>
      <c r="D15" s="12">
        <v>582.87</v>
      </c>
      <c r="E15" s="3">
        <f t="shared" si="0"/>
        <v>0.43497761194029849</v>
      </c>
    </row>
    <row r="16" spans="2:29" x14ac:dyDescent="0.25">
      <c r="B16" s="6">
        <v>36</v>
      </c>
      <c r="C16" s="2">
        <v>18653</v>
      </c>
      <c r="D16" s="12">
        <v>584.49</v>
      </c>
      <c r="E16" s="3">
        <f t="shared" si="0"/>
        <v>0.43618656716417908</v>
      </c>
    </row>
    <row r="17" spans="2:5" x14ac:dyDescent="0.25">
      <c r="B17" s="6">
        <v>37</v>
      </c>
      <c r="C17" s="2">
        <v>18263</v>
      </c>
      <c r="D17" s="12">
        <v>598.45000000000005</v>
      </c>
      <c r="E17" s="3">
        <f t="shared" si="0"/>
        <v>0.44660447761194033</v>
      </c>
    </row>
    <row r="18" spans="2:5" x14ac:dyDescent="0.25">
      <c r="B18" s="6">
        <v>38</v>
      </c>
      <c r="C18" s="2">
        <v>16950</v>
      </c>
      <c r="D18" s="12">
        <v>611.91999999999996</v>
      </c>
      <c r="E18" s="3">
        <f t="shared" si="0"/>
        <v>0.45665671641791039</v>
      </c>
    </row>
    <row r="19" spans="2:5" x14ac:dyDescent="0.25">
      <c r="B19" s="6">
        <v>39</v>
      </c>
      <c r="C19" s="2">
        <v>14014</v>
      </c>
      <c r="D19" s="12">
        <v>636.26</v>
      </c>
      <c r="E19" s="3">
        <f t="shared" si="0"/>
        <v>0.47482089552238804</v>
      </c>
    </row>
    <row r="20" spans="2:5" x14ac:dyDescent="0.25">
      <c r="B20" s="6">
        <v>40</v>
      </c>
      <c r="C20" s="2">
        <v>11106</v>
      </c>
      <c r="D20" s="12">
        <v>659.9</v>
      </c>
      <c r="E20" s="3">
        <f t="shared" si="0"/>
        <v>0.49246268656716419</v>
      </c>
    </row>
    <row r="21" spans="2:5" x14ac:dyDescent="0.25">
      <c r="B21" s="6">
        <v>41</v>
      </c>
      <c r="C21" s="2">
        <v>4721</v>
      </c>
      <c r="D21" s="12">
        <v>681.49</v>
      </c>
      <c r="E21" s="3">
        <f t="shared" si="0"/>
        <v>0.50857462686567168</v>
      </c>
    </row>
    <row r="22" spans="2:5" x14ac:dyDescent="0.25">
      <c r="B22" s="6">
        <v>42</v>
      </c>
      <c r="C22" s="2">
        <v>2243</v>
      </c>
      <c r="D22" s="12">
        <v>714.25</v>
      </c>
      <c r="E22" s="3">
        <f t="shared" si="0"/>
        <v>0.53302238805970148</v>
      </c>
    </row>
    <row r="23" spans="2:5" x14ac:dyDescent="0.25">
      <c r="B23" s="6">
        <v>43</v>
      </c>
      <c r="C23" s="2">
        <v>1217</v>
      </c>
      <c r="D23" s="12">
        <v>739.79</v>
      </c>
      <c r="E23" s="3">
        <f t="shared" si="0"/>
        <v>0.55208208955223881</v>
      </c>
    </row>
    <row r="24" spans="2:5" x14ac:dyDescent="0.25">
      <c r="B24" s="6">
        <v>44</v>
      </c>
      <c r="C24" s="2">
        <v>648</v>
      </c>
      <c r="D24" s="12">
        <v>769.93</v>
      </c>
      <c r="E24" s="3">
        <f t="shared" si="0"/>
        <v>0.57457462686567162</v>
      </c>
    </row>
    <row r="25" spans="2:5" x14ac:dyDescent="0.25">
      <c r="B25" s="6">
        <v>45</v>
      </c>
      <c r="C25" s="2">
        <v>286</v>
      </c>
      <c r="D25" s="12">
        <v>775.79</v>
      </c>
      <c r="E25" s="3">
        <f t="shared" si="0"/>
        <v>0.5789477611940298</v>
      </c>
    </row>
    <row r="26" spans="2:5" x14ac:dyDescent="0.25">
      <c r="B26" s="6" t="s">
        <v>42</v>
      </c>
      <c r="C26" s="2">
        <v>188</v>
      </c>
      <c r="D26" s="12">
        <v>804.53</v>
      </c>
      <c r="E26" s="3">
        <f t="shared" si="0"/>
        <v>0.60039552238805971</v>
      </c>
    </row>
    <row r="27" spans="2:5" x14ac:dyDescent="0.25">
      <c r="B27" s="6" t="s">
        <v>39</v>
      </c>
      <c r="C27" s="7">
        <v>176964</v>
      </c>
      <c r="D27" s="80">
        <v>572.19000000000005</v>
      </c>
      <c r="E27" s="83">
        <f t="shared" si="0"/>
        <v>0.4270074626865672</v>
      </c>
    </row>
    <row r="28" spans="2:5" x14ac:dyDescent="0.25">
      <c r="B28" s="6" t="s">
        <v>5</v>
      </c>
      <c r="C28" s="2">
        <v>59446</v>
      </c>
      <c r="D28" s="12">
        <v>490.84</v>
      </c>
      <c r="E28" s="3">
        <f t="shared" si="0"/>
        <v>0.36629850746268655</v>
      </c>
    </row>
    <row r="29" spans="2:5" x14ac:dyDescent="0.25">
      <c r="B29" s="6" t="s">
        <v>6</v>
      </c>
      <c r="C29" s="2">
        <v>97109</v>
      </c>
      <c r="D29" s="12">
        <v>598.89</v>
      </c>
      <c r="E29" s="3">
        <f t="shared" si="0"/>
        <v>0.44693283582089549</v>
      </c>
    </row>
    <row r="30" spans="2:5" x14ac:dyDescent="0.25">
      <c r="B30" s="6" t="s">
        <v>44</v>
      </c>
      <c r="C30" s="2">
        <v>20409</v>
      </c>
      <c r="D30" s="12">
        <v>682.08</v>
      </c>
      <c r="E30" s="3">
        <f t="shared" si="0"/>
        <v>0.50901492537313431</v>
      </c>
    </row>
    <row r="31" spans="2:5" x14ac:dyDescent="0.25">
      <c r="B31" s="87" t="str">
        <f>'starosna mirovina BMU'!B31</f>
        <v xml:space="preserve">Number of beneficiaries not including Active Military Personnel (DVO), Police Officers (PO) and Authorised Officials (OSO).   </v>
      </c>
    </row>
    <row r="32" spans="2:5" ht="51.75" customHeight="1" x14ac:dyDescent="0.25">
      <c r="B32" s="94" t="str">
        <f>'starosna mirovina BMU'!B33:C33</f>
        <v>Prosječna mjesečna isplaćena netoplaća Republike Hrvatske za listopad 2024. u eurima (EUR) (izvor: DZS)</v>
      </c>
      <c r="C32" s="94"/>
      <c r="D32" s="48">
        <f>'starosna mirovina BMU'!D33</f>
        <v>1340</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56</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November 2024 (paid in December 2024)</v>
      </c>
    </row>
    <row r="6" spans="2:29" ht="40.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0</v>
      </c>
      <c r="D7" s="12">
        <v>0</v>
      </c>
      <c r="E7" s="3">
        <f t="shared" ref="E7:E30" si="0">D7/$D$33</f>
        <v>0</v>
      </c>
    </row>
    <row r="8" spans="2:29" x14ac:dyDescent="0.25">
      <c r="B8" s="6" t="s">
        <v>1</v>
      </c>
      <c r="C8" s="2">
        <v>0</v>
      </c>
      <c r="D8" s="12">
        <v>0</v>
      </c>
      <c r="E8" s="3">
        <f t="shared" si="0"/>
        <v>0</v>
      </c>
    </row>
    <row r="9" spans="2:29" x14ac:dyDescent="0.25">
      <c r="B9" s="6" t="s">
        <v>2</v>
      </c>
      <c r="C9" s="2">
        <v>1</v>
      </c>
      <c r="D9" s="12">
        <v>542.75</v>
      </c>
      <c r="E9" s="3">
        <f t="shared" si="0"/>
        <v>0.40503731343283583</v>
      </c>
    </row>
    <row r="10" spans="2:29" x14ac:dyDescent="0.25">
      <c r="B10" s="6">
        <v>30</v>
      </c>
      <c r="C10" s="2">
        <v>0</v>
      </c>
      <c r="D10" s="12">
        <v>0</v>
      </c>
      <c r="E10" s="3">
        <f t="shared" si="0"/>
        <v>0</v>
      </c>
    </row>
    <row r="11" spans="2:29" x14ac:dyDescent="0.25">
      <c r="B11" s="6">
        <v>31</v>
      </c>
      <c r="C11" s="2">
        <v>13</v>
      </c>
      <c r="D11" s="12">
        <v>463.22</v>
      </c>
      <c r="E11" s="3">
        <f t="shared" si="0"/>
        <v>0.34568656716417911</v>
      </c>
    </row>
    <row r="12" spans="2:29" x14ac:dyDescent="0.25">
      <c r="B12" s="6">
        <v>32</v>
      </c>
      <c r="C12" s="2">
        <v>46</v>
      </c>
      <c r="D12" s="12">
        <v>479.32</v>
      </c>
      <c r="E12" s="3">
        <f t="shared" si="0"/>
        <v>0.35770149253731343</v>
      </c>
    </row>
    <row r="13" spans="2:29" x14ac:dyDescent="0.25">
      <c r="B13" s="6">
        <v>33</v>
      </c>
      <c r="C13" s="2">
        <v>40</v>
      </c>
      <c r="D13" s="12">
        <v>476.63</v>
      </c>
      <c r="E13" s="3">
        <f t="shared" si="0"/>
        <v>0.35569402985074627</v>
      </c>
    </row>
    <row r="14" spans="2:29" x14ac:dyDescent="0.25">
      <c r="B14" s="6">
        <v>34</v>
      </c>
      <c r="C14" s="2">
        <v>21</v>
      </c>
      <c r="D14" s="12">
        <v>502.34</v>
      </c>
      <c r="E14" s="3">
        <f t="shared" si="0"/>
        <v>0.37488059701492538</v>
      </c>
    </row>
    <row r="15" spans="2:29" x14ac:dyDescent="0.25">
      <c r="B15" s="6">
        <v>35</v>
      </c>
      <c r="C15" s="2">
        <v>93</v>
      </c>
      <c r="D15" s="12">
        <v>585.9</v>
      </c>
      <c r="E15" s="3">
        <f t="shared" si="0"/>
        <v>0.43723880597014925</v>
      </c>
    </row>
    <row r="16" spans="2:29" x14ac:dyDescent="0.25">
      <c r="B16" s="6">
        <v>36</v>
      </c>
      <c r="C16" s="2">
        <v>56</v>
      </c>
      <c r="D16" s="12">
        <v>580.62</v>
      </c>
      <c r="E16" s="3">
        <f t="shared" si="0"/>
        <v>0.43329850746268656</v>
      </c>
    </row>
    <row r="17" spans="2:5" x14ac:dyDescent="0.25">
      <c r="B17" s="6">
        <v>37</v>
      </c>
      <c r="C17" s="2">
        <v>49</v>
      </c>
      <c r="D17" s="12">
        <v>590.63</v>
      </c>
      <c r="E17" s="3">
        <f t="shared" si="0"/>
        <v>0.44076865671641791</v>
      </c>
    </row>
    <row r="18" spans="2:5" x14ac:dyDescent="0.25">
      <c r="B18" s="6">
        <v>38</v>
      </c>
      <c r="C18" s="2">
        <v>26</v>
      </c>
      <c r="D18" s="12">
        <v>638.13</v>
      </c>
      <c r="E18" s="3">
        <f t="shared" si="0"/>
        <v>0.47621641791044778</v>
      </c>
    </row>
    <row r="19" spans="2:5" x14ac:dyDescent="0.25">
      <c r="B19" s="6">
        <v>39</v>
      </c>
      <c r="C19" s="2">
        <v>19</v>
      </c>
      <c r="D19" s="12">
        <v>644.73</v>
      </c>
      <c r="E19" s="3">
        <f t="shared" si="0"/>
        <v>0.48114179104477611</v>
      </c>
    </row>
    <row r="20" spans="2:5" x14ac:dyDescent="0.25">
      <c r="B20" s="6">
        <v>40</v>
      </c>
      <c r="C20" s="2">
        <v>10</v>
      </c>
      <c r="D20" s="12">
        <v>691.88</v>
      </c>
      <c r="E20" s="3">
        <f t="shared" si="0"/>
        <v>0.51632835820895517</v>
      </c>
    </row>
    <row r="21" spans="2:5" x14ac:dyDescent="0.25">
      <c r="B21" s="6">
        <v>41</v>
      </c>
      <c r="C21" s="2">
        <v>3</v>
      </c>
      <c r="D21" s="12">
        <v>722.51</v>
      </c>
      <c r="E21" s="3">
        <f t="shared" si="0"/>
        <v>0.53918656716417912</v>
      </c>
    </row>
    <row r="22" spans="2:5" x14ac:dyDescent="0.25">
      <c r="B22" s="6">
        <v>42</v>
      </c>
      <c r="C22" s="2">
        <v>4</v>
      </c>
      <c r="D22" s="12">
        <v>719.58</v>
      </c>
      <c r="E22" s="3">
        <f t="shared" si="0"/>
        <v>0.53700000000000003</v>
      </c>
    </row>
    <row r="23" spans="2:5" x14ac:dyDescent="0.25">
      <c r="B23" s="6">
        <v>43</v>
      </c>
      <c r="C23" s="2">
        <v>2</v>
      </c>
      <c r="D23" s="12">
        <v>812.91</v>
      </c>
      <c r="E23" s="3">
        <f t="shared" si="0"/>
        <v>0.60664925373134326</v>
      </c>
    </row>
    <row r="24" spans="2:5" x14ac:dyDescent="0.25">
      <c r="B24" s="6">
        <v>44</v>
      </c>
      <c r="C24" s="2">
        <v>0</v>
      </c>
      <c r="D24" s="12">
        <v>0</v>
      </c>
      <c r="E24" s="3">
        <f t="shared" si="0"/>
        <v>0</v>
      </c>
    </row>
    <row r="25" spans="2:5" x14ac:dyDescent="0.25">
      <c r="B25" s="6">
        <v>45</v>
      </c>
      <c r="C25" s="2">
        <v>0</v>
      </c>
      <c r="D25" s="12">
        <v>0</v>
      </c>
      <c r="E25" s="3">
        <f t="shared" si="0"/>
        <v>0</v>
      </c>
    </row>
    <row r="26" spans="2:5" x14ac:dyDescent="0.25">
      <c r="B26" s="6" t="s">
        <v>42</v>
      </c>
      <c r="C26" s="2">
        <v>0</v>
      </c>
      <c r="D26" s="12">
        <v>0</v>
      </c>
      <c r="E26" s="3">
        <f t="shared" si="0"/>
        <v>0</v>
      </c>
    </row>
    <row r="27" spans="2:5" x14ac:dyDescent="0.25">
      <c r="B27" s="6" t="s">
        <v>39</v>
      </c>
      <c r="C27" s="7">
        <v>383</v>
      </c>
      <c r="D27" s="80">
        <v>565.54</v>
      </c>
      <c r="E27" s="83">
        <f t="shared" si="0"/>
        <v>0.42204477611940294</v>
      </c>
    </row>
    <row r="28" spans="2:5" x14ac:dyDescent="0.25">
      <c r="B28" s="6" t="s">
        <v>5</v>
      </c>
      <c r="C28" s="2">
        <v>121</v>
      </c>
      <c r="D28" s="12">
        <v>481.22</v>
      </c>
      <c r="E28" s="3">
        <f t="shared" si="0"/>
        <v>0.35911940298507466</v>
      </c>
    </row>
    <row r="29" spans="2:5" x14ac:dyDescent="0.25">
      <c r="B29" s="6" t="s">
        <v>6</v>
      </c>
      <c r="C29" s="2">
        <v>243</v>
      </c>
      <c r="D29" s="12">
        <v>595.83000000000004</v>
      </c>
      <c r="E29" s="3">
        <f t="shared" si="0"/>
        <v>0.44464925373134334</v>
      </c>
    </row>
    <row r="30" spans="2:5" x14ac:dyDescent="0.25">
      <c r="B30" s="6" t="s">
        <v>44</v>
      </c>
      <c r="C30" s="2">
        <v>19</v>
      </c>
      <c r="D30" s="12">
        <v>715.29</v>
      </c>
      <c r="E30" s="3">
        <f t="shared" si="0"/>
        <v>0.53379850746268653</v>
      </c>
    </row>
    <row r="31" spans="2:5" x14ac:dyDescent="0.25">
      <c r="B31" s="87" t="str">
        <f>'starosna mirovina BMU'!B31</f>
        <v xml:space="preserve">Number of beneficiaries not including Active Military Personnel (DVO), Police Officers (PO) and Authorised Officials (OSO).   </v>
      </c>
    </row>
    <row r="33" spans="2:4" ht="48"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48</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November 2024 (paid in December 2024)</v>
      </c>
    </row>
    <row r="6" spans="2:29" ht="34.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79022</v>
      </c>
      <c r="D7" s="12">
        <v>319.23606337475638</v>
      </c>
      <c r="E7" s="3">
        <f t="shared" ref="E7:E30" si="0">D7/$D$33</f>
        <v>0.23823586819011672</v>
      </c>
    </row>
    <row r="8" spans="2:29" x14ac:dyDescent="0.25">
      <c r="B8" s="6" t="s">
        <v>1</v>
      </c>
      <c r="C8" s="2">
        <v>61754</v>
      </c>
      <c r="D8" s="12">
        <v>408.5</v>
      </c>
      <c r="E8" s="3">
        <f t="shared" si="0"/>
        <v>0.30485074626865671</v>
      </c>
    </row>
    <row r="9" spans="2:29" x14ac:dyDescent="0.25">
      <c r="B9" s="6" t="s">
        <v>2</v>
      </c>
      <c r="C9" s="2">
        <v>66106</v>
      </c>
      <c r="D9" s="12">
        <v>513.46</v>
      </c>
      <c r="E9" s="3">
        <f t="shared" si="0"/>
        <v>0.38317910447761194</v>
      </c>
    </row>
    <row r="10" spans="2:29" x14ac:dyDescent="0.25">
      <c r="B10" s="6">
        <v>30</v>
      </c>
      <c r="C10" s="2">
        <v>41577</v>
      </c>
      <c r="D10" s="12">
        <v>553.52</v>
      </c>
      <c r="E10" s="3">
        <f t="shared" si="0"/>
        <v>0.41307462686567165</v>
      </c>
    </row>
    <row r="11" spans="2:29" x14ac:dyDescent="0.25">
      <c r="B11" s="6">
        <v>31</v>
      </c>
      <c r="C11" s="2">
        <v>25594</v>
      </c>
      <c r="D11" s="12">
        <v>566.79999999999995</v>
      </c>
      <c r="E11" s="3">
        <f t="shared" si="0"/>
        <v>0.42298507462686563</v>
      </c>
    </row>
    <row r="12" spans="2:29" x14ac:dyDescent="0.25">
      <c r="B12" s="6">
        <v>32</v>
      </c>
      <c r="C12" s="2">
        <v>25310</v>
      </c>
      <c r="D12" s="12">
        <v>572.96</v>
      </c>
      <c r="E12" s="3">
        <f t="shared" si="0"/>
        <v>0.42758208955223881</v>
      </c>
    </row>
    <row r="13" spans="2:29" x14ac:dyDescent="0.25">
      <c r="B13" s="6">
        <v>33</v>
      </c>
      <c r="C13" s="2">
        <v>22845</v>
      </c>
      <c r="D13" s="12">
        <v>591.85</v>
      </c>
      <c r="E13" s="3">
        <f t="shared" si="0"/>
        <v>0.44167910447761194</v>
      </c>
    </row>
    <row r="14" spans="2:29" x14ac:dyDescent="0.25">
      <c r="B14" s="6">
        <v>34</v>
      </c>
      <c r="C14" s="2">
        <v>18265</v>
      </c>
      <c r="D14" s="12">
        <v>615.55999999999995</v>
      </c>
      <c r="E14" s="3">
        <f t="shared" si="0"/>
        <v>0.45937313432835819</v>
      </c>
    </row>
    <row r="15" spans="2:29" x14ac:dyDescent="0.25">
      <c r="B15" s="6">
        <v>35</v>
      </c>
      <c r="C15" s="2">
        <v>73031</v>
      </c>
      <c r="D15" s="12">
        <v>658.48</v>
      </c>
      <c r="E15" s="3">
        <f t="shared" si="0"/>
        <v>0.49140298507462687</v>
      </c>
    </row>
    <row r="16" spans="2:29" x14ac:dyDescent="0.25">
      <c r="B16" s="6">
        <v>36</v>
      </c>
      <c r="C16" s="2">
        <v>33799</v>
      </c>
      <c r="D16" s="12">
        <v>658.58</v>
      </c>
      <c r="E16" s="3">
        <f t="shared" si="0"/>
        <v>0.49147761194029854</v>
      </c>
    </row>
    <row r="17" spans="2:5" x14ac:dyDescent="0.25">
      <c r="B17" s="6">
        <v>37</v>
      </c>
      <c r="C17" s="2">
        <v>31547</v>
      </c>
      <c r="D17" s="12">
        <v>678.84</v>
      </c>
      <c r="E17" s="3">
        <f t="shared" si="0"/>
        <v>0.50659701492537312</v>
      </c>
    </row>
    <row r="18" spans="2:5" x14ac:dyDescent="0.25">
      <c r="B18" s="6">
        <v>38</v>
      </c>
      <c r="C18" s="2">
        <v>29727</v>
      </c>
      <c r="D18" s="12">
        <v>707.56</v>
      </c>
      <c r="E18" s="3">
        <f t="shared" si="0"/>
        <v>0.52802985074626863</v>
      </c>
    </row>
    <row r="19" spans="2:5" x14ac:dyDescent="0.25">
      <c r="B19" s="6">
        <v>39</v>
      </c>
      <c r="C19" s="2">
        <v>26223</v>
      </c>
      <c r="D19" s="12">
        <v>749.61</v>
      </c>
      <c r="E19" s="3">
        <f t="shared" si="0"/>
        <v>0.55941044776119409</v>
      </c>
    </row>
    <row r="20" spans="2:5" x14ac:dyDescent="0.25">
      <c r="B20" s="6">
        <v>40</v>
      </c>
      <c r="C20" s="2">
        <v>38322</v>
      </c>
      <c r="D20" s="12">
        <v>808.1</v>
      </c>
      <c r="E20" s="3">
        <f t="shared" si="0"/>
        <v>0.60305970149253729</v>
      </c>
    </row>
    <row r="21" spans="2:5" x14ac:dyDescent="0.25">
      <c r="B21" s="6">
        <v>41</v>
      </c>
      <c r="C21" s="2">
        <v>44781</v>
      </c>
      <c r="D21" s="12">
        <v>749.9</v>
      </c>
      <c r="E21" s="3">
        <f t="shared" si="0"/>
        <v>0.55962686567164177</v>
      </c>
    </row>
    <row r="22" spans="2:5" x14ac:dyDescent="0.25">
      <c r="B22" s="6">
        <v>42</v>
      </c>
      <c r="C22" s="2">
        <v>24262</v>
      </c>
      <c r="D22" s="12">
        <v>796.22</v>
      </c>
      <c r="E22" s="3">
        <f t="shared" si="0"/>
        <v>0.59419402985074632</v>
      </c>
    </row>
    <row r="23" spans="2:5" x14ac:dyDescent="0.25">
      <c r="B23" s="6">
        <v>43</v>
      </c>
      <c r="C23" s="2">
        <v>17517</v>
      </c>
      <c r="D23" s="12">
        <v>831.93</v>
      </c>
      <c r="E23" s="3">
        <f t="shared" si="0"/>
        <v>0.62084328358208951</v>
      </c>
    </row>
    <row r="24" spans="2:5" x14ac:dyDescent="0.25">
      <c r="B24" s="6">
        <v>44</v>
      </c>
      <c r="C24" s="2">
        <v>13060</v>
      </c>
      <c r="D24" s="12">
        <v>868.5</v>
      </c>
      <c r="E24" s="3">
        <f t="shared" si="0"/>
        <v>0.64813432835820894</v>
      </c>
    </row>
    <row r="25" spans="2:5" x14ac:dyDescent="0.25">
      <c r="B25" s="6">
        <v>45</v>
      </c>
      <c r="C25" s="2">
        <v>10681</v>
      </c>
      <c r="D25" s="12">
        <v>893.85</v>
      </c>
      <c r="E25" s="3">
        <f t="shared" si="0"/>
        <v>0.6670522388059702</v>
      </c>
    </row>
    <row r="26" spans="2:5" x14ac:dyDescent="0.25">
      <c r="B26" s="6" t="s">
        <v>42</v>
      </c>
      <c r="C26" s="2">
        <v>17477</v>
      </c>
      <c r="D26" s="12">
        <v>999.06</v>
      </c>
      <c r="E26" s="3">
        <f t="shared" si="0"/>
        <v>0.7455671641791044</v>
      </c>
    </row>
    <row r="27" spans="2:5" x14ac:dyDescent="0.25">
      <c r="B27" s="6" t="s">
        <v>39</v>
      </c>
      <c r="C27" s="7">
        <v>700900</v>
      </c>
      <c r="D27" s="80">
        <v>614.11</v>
      </c>
      <c r="E27" s="83">
        <f t="shared" si="0"/>
        <v>0.45829104477611943</v>
      </c>
    </row>
    <row r="28" spans="2:5" x14ac:dyDescent="0.25">
      <c r="B28" s="6" t="s">
        <v>5</v>
      </c>
      <c r="C28" s="2">
        <v>340473</v>
      </c>
      <c r="D28" s="12">
        <v>473.41</v>
      </c>
      <c r="E28" s="3">
        <f t="shared" si="0"/>
        <v>0.35329104477611945</v>
      </c>
    </row>
    <row r="29" spans="2:5" x14ac:dyDescent="0.25">
      <c r="B29" s="6" t="s">
        <v>6</v>
      </c>
      <c r="C29" s="2">
        <v>194327</v>
      </c>
      <c r="D29" s="12">
        <v>681.6</v>
      </c>
      <c r="E29" s="3">
        <f t="shared" si="0"/>
        <v>0.50865671641791044</v>
      </c>
    </row>
    <row r="30" spans="2:5" x14ac:dyDescent="0.25">
      <c r="B30" s="6" t="s">
        <v>44</v>
      </c>
      <c r="C30" s="2">
        <v>166100</v>
      </c>
      <c r="D30" s="12">
        <v>823.54</v>
      </c>
      <c r="E30" s="3">
        <f t="shared" si="0"/>
        <v>0.61458208955223881</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14.28515625" customWidth="1"/>
    <col min="4" max="5" width="15.7109375" customWidth="1"/>
  </cols>
  <sheetData>
    <row r="2" spans="2:29" ht="46.5" customHeight="1" x14ac:dyDescent="0.25">
      <c r="B2" s="93" t="s">
        <v>49</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November 2024 (paid in December 2024)</v>
      </c>
    </row>
    <row r="6" spans="2:29" ht="38.25" customHeight="1" x14ac:dyDescent="0.25">
      <c r="B6" s="5" t="s">
        <v>52</v>
      </c>
      <c r="C6" s="5" t="str">
        <f>'starosna mirovina BMU'!C6</f>
        <v>Number of beneficiaries</v>
      </c>
      <c r="D6" s="5" t="str">
        <f>'starosna mirovina BMU'!D6</f>
        <v>Average net pension amount</v>
      </c>
      <c r="E6" s="5" t="str">
        <f>'starosna mirovina BMU'!E6</f>
        <v>Net replacement rate for October 2024.</v>
      </c>
    </row>
    <row r="7" spans="2:29" x14ac:dyDescent="0.25">
      <c r="B7" s="6" t="s">
        <v>41</v>
      </c>
      <c r="C7" s="2">
        <v>34326</v>
      </c>
      <c r="D7" s="12">
        <v>343.5625077200956</v>
      </c>
      <c r="E7" s="3">
        <f t="shared" ref="E7:E30" si="0">D7/$D$33</f>
        <v>0.25638993113439967</v>
      </c>
    </row>
    <row r="8" spans="2:29" x14ac:dyDescent="0.25">
      <c r="B8" s="6" t="s">
        <v>1</v>
      </c>
      <c r="C8" s="2">
        <v>17433</v>
      </c>
      <c r="D8" s="12">
        <v>416.78</v>
      </c>
      <c r="E8" s="3">
        <f t="shared" si="0"/>
        <v>0.31102985074626865</v>
      </c>
      <c r="I8" s="1"/>
    </row>
    <row r="9" spans="2:29" x14ac:dyDescent="0.25">
      <c r="B9" s="6" t="s">
        <v>2</v>
      </c>
      <c r="C9" s="2">
        <v>17482</v>
      </c>
      <c r="D9" s="12">
        <v>465.75</v>
      </c>
      <c r="E9" s="3">
        <f t="shared" si="0"/>
        <v>0.34757462686567164</v>
      </c>
    </row>
    <row r="10" spans="2:29" x14ac:dyDescent="0.25">
      <c r="B10" s="6">
        <v>30</v>
      </c>
      <c r="C10" s="2">
        <v>2979</v>
      </c>
      <c r="D10" s="12">
        <v>500.45</v>
      </c>
      <c r="E10" s="3">
        <f t="shared" si="0"/>
        <v>0.37347014925373134</v>
      </c>
    </row>
    <row r="11" spans="2:29" x14ac:dyDescent="0.25">
      <c r="B11" s="6">
        <v>31</v>
      </c>
      <c r="C11" s="2">
        <v>2462</v>
      </c>
      <c r="D11" s="12">
        <v>506.38</v>
      </c>
      <c r="E11" s="3">
        <f t="shared" si="0"/>
        <v>0.37789552238805968</v>
      </c>
    </row>
    <row r="12" spans="2:29" x14ac:dyDescent="0.25">
      <c r="B12" s="6">
        <v>32</v>
      </c>
      <c r="C12" s="2">
        <v>2144</v>
      </c>
      <c r="D12" s="12">
        <v>520.41</v>
      </c>
      <c r="E12" s="3">
        <f t="shared" si="0"/>
        <v>0.38836567164179103</v>
      </c>
    </row>
    <row r="13" spans="2:29" x14ac:dyDescent="0.25">
      <c r="B13" s="6">
        <v>33</v>
      </c>
      <c r="C13" s="2">
        <v>1908</v>
      </c>
      <c r="D13" s="12">
        <v>532.69000000000005</v>
      </c>
      <c r="E13" s="3">
        <f t="shared" si="0"/>
        <v>0.39752985074626868</v>
      </c>
    </row>
    <row r="14" spans="2:29" x14ac:dyDescent="0.25">
      <c r="B14" s="6">
        <v>34</v>
      </c>
      <c r="C14" s="2">
        <v>1617</v>
      </c>
      <c r="D14" s="12">
        <v>547.27</v>
      </c>
      <c r="E14" s="3">
        <f t="shared" si="0"/>
        <v>0.40841044776119401</v>
      </c>
    </row>
    <row r="15" spans="2:29" x14ac:dyDescent="0.25">
      <c r="B15" s="6">
        <v>35</v>
      </c>
      <c r="C15" s="2">
        <v>1288</v>
      </c>
      <c r="D15" s="12">
        <v>549.20000000000005</v>
      </c>
      <c r="E15" s="3">
        <f t="shared" si="0"/>
        <v>0.40985074626865675</v>
      </c>
    </row>
    <row r="16" spans="2:29" x14ac:dyDescent="0.25">
      <c r="B16" s="6">
        <v>36</v>
      </c>
      <c r="C16" s="2">
        <v>1042</v>
      </c>
      <c r="D16" s="12">
        <v>561.11</v>
      </c>
      <c r="E16" s="3">
        <f t="shared" si="0"/>
        <v>0.41873880597014929</v>
      </c>
    </row>
    <row r="17" spans="2:5" x14ac:dyDescent="0.25">
      <c r="B17" s="6">
        <v>37</v>
      </c>
      <c r="C17" s="2">
        <v>742</v>
      </c>
      <c r="D17" s="12">
        <v>580.53</v>
      </c>
      <c r="E17" s="3">
        <f t="shared" si="0"/>
        <v>0.43323134328358209</v>
      </c>
    </row>
    <row r="18" spans="2:5" x14ac:dyDescent="0.25">
      <c r="B18" s="6">
        <v>38</v>
      </c>
      <c r="C18" s="2">
        <v>586</v>
      </c>
      <c r="D18" s="12">
        <v>584.51</v>
      </c>
      <c r="E18" s="3">
        <f t="shared" si="0"/>
        <v>0.43620149253731344</v>
      </c>
    </row>
    <row r="19" spans="2:5" x14ac:dyDescent="0.25">
      <c r="B19" s="6">
        <v>39</v>
      </c>
      <c r="C19" s="2">
        <v>384</v>
      </c>
      <c r="D19" s="12">
        <v>589.12</v>
      </c>
      <c r="E19" s="3">
        <f t="shared" si="0"/>
        <v>0.43964179104477613</v>
      </c>
    </row>
    <row r="20" spans="2:5" x14ac:dyDescent="0.25">
      <c r="B20" s="6">
        <v>40</v>
      </c>
      <c r="C20" s="2">
        <v>242</v>
      </c>
      <c r="D20" s="12">
        <v>608.73</v>
      </c>
      <c r="E20" s="3">
        <f t="shared" si="0"/>
        <v>0.45427611940298507</v>
      </c>
    </row>
    <row r="21" spans="2:5" x14ac:dyDescent="0.25">
      <c r="B21" s="6">
        <v>41</v>
      </c>
      <c r="C21" s="2">
        <v>139</v>
      </c>
      <c r="D21" s="12">
        <v>605.25</v>
      </c>
      <c r="E21" s="3">
        <f t="shared" si="0"/>
        <v>0.45167910447761195</v>
      </c>
    </row>
    <row r="22" spans="2:5" x14ac:dyDescent="0.25">
      <c r="B22" s="6">
        <v>42</v>
      </c>
      <c r="C22" s="2">
        <v>67</v>
      </c>
      <c r="D22" s="12">
        <v>643.64</v>
      </c>
      <c r="E22" s="3">
        <f t="shared" si="0"/>
        <v>0.4803283582089552</v>
      </c>
    </row>
    <row r="23" spans="2:5" x14ac:dyDescent="0.25">
      <c r="B23" s="6">
        <v>43</v>
      </c>
      <c r="C23" s="2">
        <v>56</v>
      </c>
      <c r="D23" s="12">
        <v>695.87</v>
      </c>
      <c r="E23" s="3">
        <f t="shared" si="0"/>
        <v>0.51930597014925373</v>
      </c>
    </row>
    <row r="24" spans="2:5" x14ac:dyDescent="0.25">
      <c r="B24" s="6">
        <v>44</v>
      </c>
      <c r="C24" s="2">
        <v>31</v>
      </c>
      <c r="D24" s="12">
        <v>662.68</v>
      </c>
      <c r="E24" s="3">
        <f t="shared" si="0"/>
        <v>0.4945373134328358</v>
      </c>
    </row>
    <row r="25" spans="2:5" x14ac:dyDescent="0.25">
      <c r="B25" s="6">
        <v>45</v>
      </c>
      <c r="C25" s="2">
        <v>24</v>
      </c>
      <c r="D25" s="12">
        <v>716.01</v>
      </c>
      <c r="E25" s="3">
        <f t="shared" si="0"/>
        <v>0.53433582089552234</v>
      </c>
    </row>
    <row r="26" spans="2:5" x14ac:dyDescent="0.25">
      <c r="B26" s="6" t="s">
        <v>42</v>
      </c>
      <c r="C26" s="2">
        <v>33</v>
      </c>
      <c r="D26" s="12">
        <v>755.52</v>
      </c>
      <c r="E26" s="3">
        <f t="shared" si="0"/>
        <v>0.56382089552238801</v>
      </c>
    </row>
    <row r="27" spans="2:5" x14ac:dyDescent="0.25">
      <c r="B27" s="6" t="s">
        <v>39</v>
      </c>
      <c r="C27" s="7">
        <v>84985</v>
      </c>
      <c r="D27" s="80">
        <v>419.17</v>
      </c>
      <c r="E27" s="83">
        <f t="shared" si="0"/>
        <v>0.31281343283582091</v>
      </c>
    </row>
    <row r="28" spans="2:5" x14ac:dyDescent="0.25">
      <c r="B28" s="6" t="s">
        <v>5</v>
      </c>
      <c r="C28" s="2">
        <v>80351</v>
      </c>
      <c r="D28" s="12">
        <v>410.15</v>
      </c>
      <c r="E28" s="3">
        <f t="shared" si="0"/>
        <v>0.30608208955223881</v>
      </c>
    </row>
    <row r="29" spans="2:5" x14ac:dyDescent="0.25">
      <c r="B29" s="6" t="s">
        <v>6</v>
      </c>
      <c r="C29" s="2">
        <v>4042</v>
      </c>
      <c r="D29" s="12">
        <v>566.92999999999995</v>
      </c>
      <c r="E29" s="3">
        <f t="shared" si="0"/>
        <v>0.42308208955223875</v>
      </c>
    </row>
    <row r="30" spans="2:5" x14ac:dyDescent="0.25">
      <c r="B30" s="6" t="s">
        <v>44</v>
      </c>
      <c r="C30" s="2">
        <v>592</v>
      </c>
      <c r="D30" s="12">
        <v>635.46</v>
      </c>
      <c r="E30" s="3">
        <f t="shared" si="0"/>
        <v>0.47422388059701498</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listopad 2024. u eurima (EUR) (izvor: DZS)</v>
      </c>
      <c r="C33" s="94"/>
      <c r="D33" s="48">
        <f>'starosna mirovina BMU'!D33</f>
        <v>1340</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2024-12-20T11:40:01Z</cp:lastPrinted>
  <dcterms:created xsi:type="dcterms:W3CDTF">2023-10-03T11:00:22Z</dcterms:created>
  <dcterms:modified xsi:type="dcterms:W3CDTF">2024-12-20T11:40:42Z</dcterms:modified>
</cp:coreProperties>
</file>