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4\"/>
    </mc:Choice>
  </mc:AlternateContent>
  <bookViews>
    <workbookView xWindow="0" yWindow="0" windowWidth="28800" windowHeight="11700" tabRatio="944"/>
  </bookViews>
  <sheets>
    <sheet name="NOVO GRAF+TABLICA" sheetId="14" r:id="rId1"/>
    <sheet name="starosna mirovina BMU" sheetId="1" r:id="rId2"/>
    <sheet name="starosna za dugo.osig. BMU" sheetId="2" r:id="rId3"/>
    <sheet name="starosna prevedena iz inv.BMU" sheetId="3" r:id="rId4"/>
    <sheet name="PSM BMU" sheetId="5" r:id="rId5"/>
    <sheet name="PSM zbog stečaja BMU" sheetId="6" r:id="rId6"/>
    <sheet name="sveukupno ST BMU" sheetId="8" r:id="rId7"/>
    <sheet name="invalidska BMU" sheetId="9" r:id="rId8"/>
    <sheet name="obiteljska BMU" sheetId="11" r:id="rId9"/>
  </sheets>
  <definedNames>
    <definedName name="_xlnm.Print_Area" localSheetId="0">'NOVO GRAF+TABLICA'!$A$1:$D$122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1" l="1"/>
  <c r="B5" i="9"/>
  <c r="B5" i="8"/>
  <c r="B5" i="6"/>
  <c r="B5" i="5"/>
  <c r="D50" i="14" l="1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49" i="14"/>
  <c r="E6" i="2" l="1"/>
  <c r="E6" i="3"/>
  <c r="E6" i="5"/>
  <c r="E6" i="6"/>
  <c r="E6" i="8"/>
  <c r="E6" i="9"/>
  <c r="E6" i="11"/>
  <c r="D33" i="11"/>
  <c r="B33" i="11"/>
  <c r="D33" i="9"/>
  <c r="B33" i="9"/>
  <c r="D33" i="8"/>
  <c r="E7" i="8" s="1"/>
  <c r="B33" i="8"/>
  <c r="D33" i="6"/>
  <c r="B33" i="6"/>
  <c r="D33" i="5"/>
  <c r="B33" i="5"/>
  <c r="D16" i="2"/>
  <c r="D33" i="3"/>
  <c r="E7" i="3" s="1"/>
  <c r="B33" i="3"/>
  <c r="B16" i="2"/>
  <c r="E7" i="1"/>
  <c r="E7" i="2" l="1"/>
  <c r="E11" i="2"/>
  <c r="E8" i="2"/>
  <c r="E12" i="2"/>
  <c r="E9" i="2"/>
  <c r="E13" i="2"/>
  <c r="E10" i="2"/>
  <c r="E8" i="5"/>
  <c r="E12" i="5"/>
  <c r="E16" i="5"/>
  <c r="E20" i="5"/>
  <c r="E24" i="5"/>
  <c r="E28" i="5"/>
  <c r="E26" i="5"/>
  <c r="E11" i="5"/>
  <c r="E19" i="5"/>
  <c r="E9" i="5"/>
  <c r="E13" i="5"/>
  <c r="E17" i="5"/>
  <c r="E21" i="5"/>
  <c r="E25" i="5"/>
  <c r="E29" i="5"/>
  <c r="E22" i="5"/>
  <c r="E15" i="5"/>
  <c r="E27" i="5"/>
  <c r="E10" i="5"/>
  <c r="E14" i="5"/>
  <c r="E18" i="5"/>
  <c r="E30" i="5"/>
  <c r="E23" i="5"/>
  <c r="B5" i="3"/>
  <c r="B5" i="2"/>
  <c r="E30" i="11" l="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7" i="5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</calcChain>
</file>

<file path=xl/sharedStrings.xml><?xml version="1.0" encoding="utf-8"?>
<sst xmlns="http://schemas.openxmlformats.org/spreadsheetml/2006/main" count="144" uniqueCount="61">
  <si>
    <t>broj korisnika</t>
  </si>
  <si>
    <t xml:space="preserve">  20 - 24 </t>
  </si>
  <si>
    <t xml:space="preserve">  25 - 29 </t>
  </si>
  <si>
    <t xml:space="preserve">46 I VIŠE </t>
  </si>
  <si>
    <t xml:space="preserve">   UKUPNO </t>
  </si>
  <si>
    <t xml:space="preserve">   0 - 34 </t>
  </si>
  <si>
    <t xml:space="preserve">  35 - 39 </t>
  </si>
  <si>
    <t xml:space="preserve">40 I VIŠE </t>
  </si>
  <si>
    <t>prosječni iznos netomirovine</t>
  </si>
  <si>
    <t xml:space="preserve">  do - 19 </t>
  </si>
  <si>
    <t>do - 41</t>
  </si>
  <si>
    <t>godine mirovinskog staža</t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</si>
  <si>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</si>
  <si>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</si>
  <si>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SVEUKUPNO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</si>
  <si>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INVALIDSKE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</si>
  <si>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OBITELJSKE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</si>
  <si>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ZA DUGOGODIŠNJEG OSIGURANIKA - ČLANAK 35.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KOJI SU PRAVO NA MIROVINU OSTVARILI PREMA ZAKONU O MIROVINSKOM OSIGURANJU 
</t>
    </r>
    <r>
      <rPr>
        <b/>
        <sz val="10"/>
        <color rgb="FFFF0000"/>
        <rFont val="Calibri"/>
        <family val="2"/>
        <charset val="238"/>
        <scheme val="minor"/>
      </rPr>
      <t xml:space="preserve">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</si>
  <si>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PREVEDENE IZ INVALIDSKE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</si>
  <si>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>KORISNICI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 ZBOG STEČAJA POSLODAVCA - ČLANAK 36.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</si>
  <si>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t>Iznosi u stupcima 2012.-2022. preračunavaju se iz kune u euro prema fiksnom tečaju konverzije (1 EUR=7,53450 kuna)</t>
  </si>
  <si>
    <t>Izvor podataka: Bruto bilanca</t>
  </si>
  <si>
    <t>Aktualna vrijednost mirovine (AVM u eurima) i % usklađivanja</t>
  </si>
  <si>
    <r>
      <t xml:space="preserve">Korisnici najniže mirovine kojima je mirovina određena prema ZOMO-u
</t>
    </r>
    <r>
      <rPr>
        <sz val="8"/>
        <color rgb="FFFF0000"/>
        <rFont val="Calibri"/>
        <family val="2"/>
        <charset val="238"/>
        <scheme val="minor"/>
      </rPr>
      <t>(Prosječna mirovina određena na osnovi mirovinskog staža i ostvarenih plaća)</t>
    </r>
  </si>
  <si>
    <t>Prosječna starosna mirovina prema ZOMO-u s mirovinskim stažem od 40 i više godina</t>
  </si>
  <si>
    <t>Korisnici kojima je isplaćena osobna i dio obiteljske mirovine (DOM)</t>
  </si>
  <si>
    <t xml:space="preserve">Korisnici osnovnih mirovina </t>
  </si>
  <si>
    <t>SVEUKUPNO I.+II.+III.+IV.</t>
  </si>
  <si>
    <t xml:space="preserve">IV. Pripadnici Hrvatskog vijeća obrane  - HVO </t>
  </si>
  <si>
    <t>III. Hrvatski branitelji iz Domovinskog rata - ZOHBDR</t>
  </si>
  <si>
    <t xml:space="preserve">II. Djelatne vojne osobe - DVO </t>
  </si>
  <si>
    <t xml:space="preserve"> I. UKUPNO  </t>
  </si>
  <si>
    <t>Obiteljska mirovina</t>
  </si>
  <si>
    <t>Invalidska mirovina</t>
  </si>
  <si>
    <t>Sveukupno starosna mirovina</t>
  </si>
  <si>
    <t>Prijevremena starosna mirovina zbog stečaja poslodavca - čl. 36.</t>
  </si>
  <si>
    <t>Prijevremena starosna mirovina</t>
  </si>
  <si>
    <t>Ukupno starosna mirovina</t>
  </si>
  <si>
    <t xml:space="preserve">Starosna mirovina prevedena iz invalidske   </t>
  </si>
  <si>
    <t>Starosna mirovina za dugogodišnjeg osiguranika - čl. 35.</t>
  </si>
  <si>
    <t>Starosna mirovina</t>
  </si>
  <si>
    <t>Prosječna netomirovina u eurima (EUR)</t>
  </si>
  <si>
    <t>Broj korisnika</t>
  </si>
  <si>
    <t>Vrste mirovina</t>
  </si>
  <si>
    <r>
      <t xml:space="preserve">Korisnici mirovina koji su pravo na mirovinu ostvarili prema Zakonu o mirovinskom osiguranju 
</t>
    </r>
    <r>
      <rPr>
        <b/>
        <i/>
        <sz val="14"/>
        <color rgb="FFFF0000"/>
        <rFont val="Calibri"/>
        <family val="2"/>
        <charset val="238"/>
        <scheme val="minor"/>
      </rPr>
      <t>bez međunarodnih ugovora</t>
    </r>
  </si>
  <si>
    <r>
      <rPr>
        <b/>
        <i/>
        <sz val="9"/>
        <color theme="1"/>
        <rFont val="Calibri"/>
        <family val="2"/>
        <charset val="238"/>
        <scheme val="minor"/>
      </rPr>
      <t>Napomena:</t>
    </r>
    <r>
      <rPr>
        <i/>
        <sz val="9"/>
        <color theme="1"/>
        <rFont val="Calibri"/>
        <family val="2"/>
        <charset val="238"/>
        <scheme val="minor"/>
      </rPr>
      <t xml:space="preserve"> 
*U 2021. godini uključeno je jednokratno novčano primanje korisnicima mirovine radi ublažavanja posljedica uzrokovanih epidemijom bolesti COVID-19 u u ukupnom iznosu od 62.308.819 EUR, najvećim dijelom isplaćeno u </t>
    </r>
    <r>
      <rPr>
        <b/>
        <i/>
        <sz val="9"/>
        <color theme="1"/>
        <rFont val="Calibri"/>
        <family val="2"/>
        <charset val="238"/>
        <scheme val="minor"/>
      </rPr>
      <t xml:space="preserve">travnju. </t>
    </r>
  </si>
  <si>
    <r>
      <t xml:space="preserve">*U 2022. godini uključeni su rashodi za jednokratno novčano primanje korisnicima mirovinskih primanja radi ublažavanja posljedica porasta cijena energenata u ukupnom iznosu od 59.648.802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>svibnju;</t>
    </r>
    <r>
      <rPr>
        <i/>
        <sz val="9"/>
        <color theme="1"/>
        <rFont val="Calibri"/>
        <family val="2"/>
        <charset val="238"/>
        <scheme val="minor"/>
      </rPr>
      <t xml:space="preserve"> rashodi za jednokratno novčano primanje korisnicima mirovinskih primanja radi ublažavanja posljedica porasta cijena  u ukupnom iznosu od 62.419.295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 xml:space="preserve">listopadu </t>
    </r>
    <r>
      <rPr>
        <i/>
        <sz val="9"/>
        <color theme="1"/>
        <rFont val="Calibri"/>
        <family val="2"/>
        <charset val="238"/>
        <scheme val="minor"/>
      </rPr>
      <t>te</t>
    </r>
    <r>
      <rPr>
        <sz val="9"/>
        <color theme="1"/>
        <rFont val="Calibri"/>
        <family val="2"/>
        <charset val="238"/>
        <scheme val="minor"/>
      </rPr>
      <t xml:space="preserve"> r</t>
    </r>
    <r>
      <rPr>
        <i/>
        <sz val="9"/>
        <color theme="1"/>
        <rFont val="Calibri"/>
        <family val="2"/>
        <charset val="238"/>
        <scheme val="minor"/>
      </rPr>
      <t xml:space="preserve">ashodi za jednokratno novčano primanje korisnicima mirovinskih primanja radi ublažavanja posljedica rasta troškova života u ukupnom iznosu od 61.727.693 EUR,najvećim dijelom isplaćeni u </t>
    </r>
    <r>
      <rPr>
        <b/>
        <i/>
        <sz val="9"/>
        <color theme="1"/>
        <rFont val="Calibri"/>
        <family val="2"/>
        <charset val="238"/>
        <scheme val="minor"/>
      </rPr>
      <t>prosincu.</t>
    </r>
  </si>
  <si>
    <t>z56</t>
  </si>
  <si>
    <t>korigirati plaću za ožujak</t>
  </si>
  <si>
    <t>godine ukupnog mirovinskog staža</t>
  </si>
  <si>
    <t>U tablici je prikazan ukupni staž korisnika mirovina.</t>
  </si>
  <si>
    <t>Napomena: u broj korisnika mirovina nisu uključeni korisnici mirovina DVO, ZOHBDR i HVO.</t>
  </si>
  <si>
    <t>Napomena: u broj korisnika mirovina nisu uključeni korisnici mirovina DVO, ZOHBDR i HVO.                                                                                                                         U tablici je prikazan staž korisnika od kojeg je određeno pravo na obiteljsku mirovinu.</t>
  </si>
  <si>
    <t>PREGLED OSNOVNIH PODATAKA O STANJU U SUSTAVU MIROVINSKOG OSIGURANJA
 za studeni 2024. (isplata u prosincu 2024.)</t>
  </si>
  <si>
    <t>* U 2024. godini prosječna netoplaća u RH dostupna je za listopad 2024.</t>
  </si>
  <si>
    <t>Udio u prosječnoj netoplaći za listopad 2024.</t>
  </si>
  <si>
    <t>Prosječna mjesečna isplaćena netoplaća Republike Hrvatske za listopad 2024. u eurima (EUR) (izvor: DZS)</t>
  </si>
  <si>
    <r>
      <t xml:space="preserve">395,73
</t>
    </r>
    <r>
      <rPr>
        <sz val="12"/>
        <color rgb="FFFF0000"/>
        <rFont val="Calibri"/>
        <family val="2"/>
        <charset val="238"/>
        <scheme val="minor"/>
      </rPr>
      <t>(268,47)</t>
    </r>
  </si>
  <si>
    <t>za studeni 2024. (isplata u prosincu 2024.)</t>
  </si>
  <si>
    <t>udio u prosječnoj netoplaći za listopad 2024.</t>
  </si>
  <si>
    <t>*U 2023. uključeni su rashodi za jednokratno novčano primanje korisnicima mirovinskih primanja radi ublažavanja posljedica rasta troškova života u iznosu od 210.483.302 eura (EUR).                                                                                                                                                                                                                                         **Za 2024. posljednji je dostupni podatak o ostvarenim rashodima za mirovine i mirovinska primanja (privremeni)  za razdoblje siječanj - studeni  2024., dok su planirani rashodi za razdoblje I.-XII.2024. u visini od 8.372.313.300 eura (tekući plan Hrvatskog zavoda za mirovinsko osiguranje za 2024. godinu).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</si>
</sst>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4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u/>
      <sz val="14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206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41" fillId="0" borderId="0" applyFont="0" applyFill="0" applyBorder="0" applyAlignment="0" applyProtection="0"/>
  </cellStyleXfs>
  <cellXfs count="100">
    <xf numFmtId="0" fontId="0" fillId="0" borderId="0" xfId="0"/>
    <xf numFmtId="2" fontId="0" fillId="0" borderId="0" xfId="0" applyNumberFormat="1"/>
    <xf numFmtId="0" fontId="0" fillId="2" borderId="1" xfId="0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/>
    <xf numFmtId="0" fontId="15" fillId="0" borderId="0" xfId="0" applyFont="1" applyFill="1" applyBorder="1" applyAlignment="1">
      <alignment vertical="top"/>
    </xf>
    <xf numFmtId="4" fontId="19" fillId="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left" vertical="center" wrapText="1"/>
    </xf>
    <xf numFmtId="2" fontId="13" fillId="0" borderId="0" xfId="0" applyNumberFormat="1" applyFont="1"/>
    <xf numFmtId="0" fontId="22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6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9" fillId="0" borderId="0" xfId="0" applyFont="1" applyAlignme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top"/>
    </xf>
    <xf numFmtId="0" fontId="20" fillId="0" borderId="0" xfId="0" applyFont="1"/>
    <xf numFmtId="0" fontId="30" fillId="0" borderId="0" xfId="0" applyFont="1"/>
    <xf numFmtId="0" fontId="21" fillId="0" borderId="0" xfId="0" applyFont="1"/>
    <xf numFmtId="0" fontId="0" fillId="2" borderId="0" xfId="0" applyFill="1"/>
    <xf numFmtId="164" fontId="31" fillId="0" borderId="0" xfId="0" applyNumberFormat="1" applyFont="1" applyAlignment="1">
      <alignment vertical="top"/>
    </xf>
    <xf numFmtId="0" fontId="32" fillId="0" borderId="0" xfId="0" applyFont="1" applyBorder="1" applyAlignment="1">
      <alignment horizontal="center" vertical="center"/>
    </xf>
    <xf numFmtId="0" fontId="31" fillId="0" borderId="0" xfId="0" applyFont="1" applyAlignment="1">
      <alignment vertical="top" wrapText="1"/>
    </xf>
    <xf numFmtId="0" fontId="32" fillId="0" borderId="0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3" fillId="0" borderId="0" xfId="0" applyNumberFormat="1" applyFont="1"/>
    <xf numFmtId="165" fontId="31" fillId="0" borderId="0" xfId="0" applyNumberFormat="1" applyFont="1" applyAlignment="1">
      <alignment vertical="top"/>
    </xf>
    <xf numFmtId="1" fontId="25" fillId="2" borderId="1" xfId="0" applyNumberFormat="1" applyFont="1" applyFill="1" applyBorder="1" applyAlignment="1">
      <alignment vertical="center"/>
    </xf>
    <xf numFmtId="4" fontId="25" fillId="2" borderId="1" xfId="0" applyNumberFormat="1" applyFont="1" applyFill="1" applyBorder="1" applyAlignment="1">
      <alignment vertical="center"/>
    </xf>
    <xf numFmtId="1" fontId="11" fillId="6" borderId="1" xfId="0" applyNumberFormat="1" applyFont="1" applyFill="1" applyBorder="1" applyAlignment="1">
      <alignment vertical="center"/>
    </xf>
    <xf numFmtId="4" fontId="11" fillId="6" borderId="1" xfId="0" applyNumberFormat="1" applyFont="1" applyFill="1" applyBorder="1" applyAlignment="1">
      <alignment vertical="center"/>
    </xf>
    <xf numFmtId="1" fontId="24" fillId="5" borderId="1" xfId="0" applyNumberFormat="1" applyFont="1" applyFill="1" applyBorder="1" applyAlignment="1">
      <alignment vertical="center"/>
    </xf>
    <xf numFmtId="4" fontId="24" fillId="5" borderId="1" xfId="0" applyNumberFormat="1" applyFont="1" applyFill="1" applyBorder="1" applyAlignment="1">
      <alignment vertical="center"/>
    </xf>
    <xf numFmtId="0" fontId="10" fillId="5" borderId="1" xfId="0" applyFont="1" applyFill="1" applyBorder="1"/>
    <xf numFmtId="4" fontId="10" fillId="5" borderId="1" xfId="0" applyNumberFormat="1" applyFont="1" applyFill="1" applyBorder="1"/>
    <xf numFmtId="1" fontId="12" fillId="4" borderId="2" xfId="0" applyNumberFormat="1" applyFont="1" applyFill="1" applyBorder="1"/>
    <xf numFmtId="4" fontId="12" fillId="4" borderId="2" xfId="0" applyNumberFormat="1" applyFont="1" applyFill="1" applyBorder="1"/>
    <xf numFmtId="0" fontId="19" fillId="2" borderId="2" xfId="0" applyFont="1" applyFill="1" applyBorder="1" applyAlignment="1">
      <alignment horizontal="right" vertical="center"/>
    </xf>
    <xf numFmtId="4" fontId="19" fillId="2" borderId="2" xfId="0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right" vertical="center"/>
    </xf>
    <xf numFmtId="4" fontId="19" fillId="2" borderId="1" xfId="0" applyNumberFormat="1" applyFont="1" applyFill="1" applyBorder="1" applyAlignment="1">
      <alignment horizontal="right" vertical="top" wrapText="1"/>
    </xf>
    <xf numFmtId="4" fontId="19" fillId="2" borderId="1" xfId="0" applyNumberFormat="1" applyFont="1" applyFill="1" applyBorder="1" applyAlignment="1">
      <alignment horizontal="right" vertical="center"/>
    </xf>
    <xf numFmtId="0" fontId="38" fillId="0" borderId="0" xfId="0" applyFont="1" applyAlignment="1">
      <alignment vertical="center"/>
    </xf>
    <xf numFmtId="2" fontId="5" fillId="0" borderId="0" xfId="0" applyNumberFormat="1" applyFont="1" applyAlignment="1">
      <alignment wrapText="1"/>
    </xf>
    <xf numFmtId="1" fontId="0" fillId="0" borderId="0" xfId="0" applyNumberFormat="1"/>
    <xf numFmtId="2" fontId="4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37" fillId="8" borderId="1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top"/>
    </xf>
    <xf numFmtId="3" fontId="14" fillId="0" borderId="0" xfId="0" applyNumberFormat="1" applyFont="1" applyAlignment="1">
      <alignment horizontal="center" vertical="center"/>
    </xf>
    <xf numFmtId="165" fontId="19" fillId="0" borderId="1" xfId="0" applyNumberFormat="1" applyFont="1" applyBorder="1"/>
    <xf numFmtId="165" fontId="10" fillId="7" borderId="1" xfId="0" applyNumberFormat="1" applyFont="1" applyFill="1" applyBorder="1"/>
    <xf numFmtId="165" fontId="10" fillId="5" borderId="1" xfId="0" applyNumberFormat="1" applyFont="1" applyFill="1" applyBorder="1"/>
    <xf numFmtId="165" fontId="10" fillId="4" borderId="1" xfId="0" applyNumberFormat="1" applyFont="1" applyFill="1" applyBorder="1"/>
    <xf numFmtId="3" fontId="19" fillId="0" borderId="1" xfId="0" applyNumberFormat="1" applyFont="1" applyFill="1" applyBorder="1" applyAlignment="1">
      <alignment vertical="center"/>
    </xf>
    <xf numFmtId="165" fontId="0" fillId="0" borderId="0" xfId="1" applyNumberFormat="1" applyFont="1"/>
    <xf numFmtId="0" fontId="0" fillId="0" borderId="0" xfId="0" applyNumberFormat="1"/>
    <xf numFmtId="165" fontId="19" fillId="0" borderId="1" xfId="0" applyNumberFormat="1" applyFont="1" applyBorder="1" applyAlignment="1">
      <alignment horizontal="right" vertical="center"/>
    </xf>
    <xf numFmtId="10" fontId="4" fillId="3" borderId="1" xfId="0" applyNumberFormat="1" applyFont="1" applyFill="1" applyBorder="1" applyAlignment="1">
      <alignment horizontal="center"/>
    </xf>
    <xf numFmtId="164" fontId="4" fillId="0" borderId="0" xfId="0" applyNumberFormat="1" applyFont="1"/>
    <xf numFmtId="165" fontId="0" fillId="0" borderId="1" xfId="0" applyNumberFormat="1" applyFont="1" applyBorder="1" applyAlignment="1">
      <alignment horizontal="right" vertical="top"/>
    </xf>
    <xf numFmtId="1" fontId="31" fillId="0" borderId="0" xfId="0" applyNumberFormat="1" applyFont="1" applyAlignment="1">
      <alignment vertical="top"/>
    </xf>
    <xf numFmtId="0" fontId="22" fillId="0" borderId="0" xfId="0" applyFont="1"/>
    <xf numFmtId="2" fontId="1" fillId="3" borderId="1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15" fillId="0" borderId="0" xfId="0" applyFont="1" applyAlignment="1">
      <alignment horizontal="left" vertical="top" wrapText="1"/>
    </xf>
    <xf numFmtId="0" fontId="33" fillId="0" borderId="0" xfId="0" applyFont="1" applyBorder="1" applyAlignment="1">
      <alignment horizontal="center" vertical="top" wrapText="1"/>
    </xf>
    <xf numFmtId="0" fontId="20" fillId="2" borderId="1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36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4</xdr:row>
      <xdr:rowOff>228600</xdr:rowOff>
    </xdr:from>
    <xdr:to>
      <xdr:col>3</xdr:col>
      <xdr:colOff>419101</xdr:colOff>
      <xdr:row>7</xdr:row>
      <xdr:rowOff>590550</xdr:rowOff>
    </xdr:to>
    <xdr:sp macro="" textlink="">
      <xdr:nvSpPr>
        <xdr:cNvPr id="2" name="Zaobljeni pravokutnik 1"/>
        <xdr:cNvSpPr/>
      </xdr:nvSpPr>
      <xdr:spPr>
        <a:xfrm>
          <a:off x="533400" y="1390650"/>
          <a:ext cx="5800726" cy="155257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</a:t>
          </a:r>
          <a:r>
            <a:rPr lang="hr-HR" sz="1800" i="1" baseline="0">
              <a:solidFill>
                <a:srgbClr val="FFFF00"/>
              </a:solidFill>
            </a:rPr>
            <a:t> studeni</a:t>
          </a:r>
          <a:r>
            <a:rPr lang="hr-HR" sz="1800" i="1">
              <a:solidFill>
                <a:srgbClr val="FFFF00"/>
              </a:solidFill>
            </a:rPr>
            <a:t> 2024.</a:t>
          </a:r>
        </a:p>
        <a:p>
          <a:pPr algn="ctr"/>
          <a:r>
            <a:rPr lang="hr-HR" sz="2400" b="1"/>
            <a:t>1.227.747</a:t>
          </a:r>
          <a:r>
            <a:rPr lang="hr-HR" sz="2400"/>
            <a:t> </a:t>
          </a:r>
          <a:r>
            <a:rPr lang="hr-HR" sz="1800"/>
            <a:t>(553,58 eura)</a:t>
          </a:r>
        </a:p>
      </xdr:txBody>
    </xdr:sp>
    <xdr:clientData/>
  </xdr:twoCellAnchor>
  <xdr:twoCellAnchor>
    <xdr:from>
      <xdr:col>0</xdr:col>
      <xdr:colOff>533400</xdr:colOff>
      <xdr:row>19</xdr:row>
      <xdr:rowOff>38100</xdr:rowOff>
    </xdr:from>
    <xdr:to>
      <xdr:col>3</xdr:col>
      <xdr:colOff>304800</xdr:colOff>
      <xdr:row>22</xdr:row>
      <xdr:rowOff>428625</xdr:rowOff>
    </xdr:to>
    <xdr:sp macro="" textlink="">
      <xdr:nvSpPr>
        <xdr:cNvPr id="3" name="Zaobljeni pravokutnik 2"/>
        <xdr:cNvSpPr/>
      </xdr:nvSpPr>
      <xdr:spPr>
        <a:xfrm>
          <a:off x="533400" y="6724650"/>
          <a:ext cx="5686425" cy="157162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r-HR" sz="1800">
              <a:solidFill>
                <a:schemeClr val="lt1"/>
              </a:solidFill>
              <a:latin typeface="+mn-lt"/>
              <a:ea typeface="+mn-ea"/>
              <a:cs typeface="+mn-cs"/>
            </a:rPr>
            <a:t>Sveukupan broj korisnika mirovina </a:t>
          </a:r>
        </a:p>
        <a:p>
          <a:pPr marL="0" indent="0" algn="ctr"/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za</a:t>
          </a:r>
          <a:r>
            <a:rPr lang="hr-HR" sz="1800" baseline="0">
              <a:solidFill>
                <a:srgbClr val="FFFF00"/>
              </a:solidFill>
              <a:latin typeface="+mn-lt"/>
              <a:ea typeface="+mn-ea"/>
              <a:cs typeface="+mn-cs"/>
            </a:rPr>
            <a:t> studeni</a:t>
          </a:r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 2024. </a:t>
          </a:r>
        </a:p>
        <a:p>
          <a:pPr algn="ctr"/>
          <a:r>
            <a:rPr lang="hr-HR" sz="1800" i="1" baseline="0">
              <a:solidFill>
                <a:srgbClr val="FFFF00"/>
              </a:solidFill>
            </a:rPr>
            <a:t>prema međunarodnim ugovorima</a:t>
          </a:r>
        </a:p>
        <a:p>
          <a:pPr algn="ctr"/>
          <a:r>
            <a:rPr lang="hr-HR" sz="2400" b="1" baseline="0">
              <a:solidFill>
                <a:schemeClr val="bg1"/>
              </a:solidFill>
            </a:rPr>
            <a:t>188.880</a:t>
          </a:r>
          <a:r>
            <a:rPr lang="hr-HR" sz="1800" baseline="0">
              <a:solidFill>
                <a:schemeClr val="bg1"/>
              </a:solidFill>
            </a:rPr>
            <a:t> (170,09 eura)</a:t>
          </a:r>
          <a:endParaRPr lang="hr-HR" sz="1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2457449</xdr:colOff>
      <xdr:row>8</xdr:row>
      <xdr:rowOff>38100</xdr:rowOff>
    </xdr:from>
    <xdr:to>
      <xdr:col>1</xdr:col>
      <xdr:colOff>57149</xdr:colOff>
      <xdr:row>10</xdr:row>
      <xdr:rowOff>9525</xdr:rowOff>
    </xdr:to>
    <xdr:sp macro="" textlink="">
      <xdr:nvSpPr>
        <xdr:cNvPr id="4" name="Minus 3"/>
        <xdr:cNvSpPr/>
      </xdr:nvSpPr>
      <xdr:spPr>
        <a:xfrm>
          <a:off x="609599" y="1562100"/>
          <a:ext cx="57150" cy="352425"/>
        </a:xfrm>
        <a:prstGeom prst="mathMinus">
          <a:avLst/>
        </a:prstGeom>
        <a:solidFill>
          <a:srgbClr val="002060"/>
        </a:solidFill>
        <a:ln w="508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0</xdr:col>
      <xdr:colOff>2324101</xdr:colOff>
      <xdr:row>17</xdr:row>
      <xdr:rowOff>161925</xdr:rowOff>
    </xdr:from>
    <xdr:to>
      <xdr:col>1</xdr:col>
      <xdr:colOff>76200</xdr:colOff>
      <xdr:row>18</xdr:row>
      <xdr:rowOff>333375</xdr:rowOff>
    </xdr:to>
    <xdr:sp macro="" textlink="">
      <xdr:nvSpPr>
        <xdr:cNvPr id="5" name="Jednako 4"/>
        <xdr:cNvSpPr/>
      </xdr:nvSpPr>
      <xdr:spPr>
        <a:xfrm>
          <a:off x="609601" y="3400425"/>
          <a:ext cx="76199" cy="219075"/>
        </a:xfrm>
        <a:prstGeom prst="mathEqual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323852</xdr:colOff>
      <xdr:row>10</xdr:row>
      <xdr:rowOff>161926</xdr:rowOff>
    </xdr:from>
    <xdr:to>
      <xdr:col>3</xdr:col>
      <xdr:colOff>323851</xdr:colOff>
      <xdr:row>17</xdr:row>
      <xdr:rowOff>104775</xdr:rowOff>
    </xdr:to>
    <xdr:sp macro="" textlink="">
      <xdr:nvSpPr>
        <xdr:cNvPr id="6" name="Zaobljeni pravokutnik 5"/>
        <xdr:cNvSpPr/>
      </xdr:nvSpPr>
      <xdr:spPr>
        <a:xfrm>
          <a:off x="323852" y="3733801"/>
          <a:ext cx="5915024" cy="2066924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 studeni 2024.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bez međunarodnih ugovora</a:t>
          </a:r>
        </a:p>
        <a:p>
          <a:pPr algn="ctr"/>
          <a:r>
            <a:rPr lang="hr-HR" sz="1800" b="1"/>
            <a:t>1.038.867</a:t>
          </a:r>
          <a:r>
            <a:rPr lang="hr-HR" sz="1800"/>
            <a:t> </a:t>
          </a:r>
          <a:r>
            <a:rPr lang="hr-HR" sz="1800" b="1"/>
            <a:t>(623,30 eura  </a:t>
          </a:r>
          <a:r>
            <a:rPr lang="hr-HR" sz="1800" b="1">
              <a:solidFill>
                <a:schemeClr val="bg1"/>
              </a:solidFill>
            </a:rPr>
            <a:t>46,5%)</a:t>
          </a:r>
        </a:p>
      </xdr:txBody>
    </xdr:sp>
    <xdr:clientData/>
  </xdr:twoCellAnchor>
  <xdr:twoCellAnchor editAs="oneCell">
    <xdr:from>
      <xdr:col>0</xdr:col>
      <xdr:colOff>1</xdr:colOff>
      <xdr:row>103</xdr:row>
      <xdr:rowOff>0</xdr:rowOff>
    </xdr:from>
    <xdr:to>
      <xdr:col>3</xdr:col>
      <xdr:colOff>962026</xdr:colOff>
      <xdr:row>121</xdr:row>
      <xdr:rowOff>161925</xdr:rowOff>
    </xdr:to>
    <xdr:pic>
      <xdr:nvPicPr>
        <xdr:cNvPr id="11" name="Slika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7041475"/>
          <a:ext cx="6877050" cy="3590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69</xdr:row>
      <xdr:rowOff>85724</xdr:rowOff>
    </xdr:from>
    <xdr:to>
      <xdr:col>3</xdr:col>
      <xdr:colOff>971550</xdr:colOff>
      <xdr:row>94</xdr:row>
      <xdr:rowOff>19049</xdr:rowOff>
    </xdr:to>
    <xdr:pic>
      <xdr:nvPicPr>
        <xdr:cNvPr id="9" name="Slika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631024"/>
          <a:ext cx="6886575" cy="469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95251</xdr:rowOff>
    </xdr:from>
    <xdr:to>
      <xdr:col>3</xdr:col>
      <xdr:colOff>962025</xdr:colOff>
      <xdr:row>43</xdr:row>
      <xdr:rowOff>180975</xdr:rowOff>
    </xdr:to>
    <xdr:pic>
      <xdr:nvPicPr>
        <xdr:cNvPr id="8" name="Slika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829676"/>
          <a:ext cx="6877050" cy="4162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18"/>
  <sheetViews>
    <sheetView tabSelected="1" zoomScaleNormal="100" workbookViewId="0"/>
  </sheetViews>
  <sheetFormatPr defaultColWidth="9.140625" defaultRowHeight="15" x14ac:dyDescent="0.25"/>
  <cols>
    <col min="1" max="1" width="59" style="11" customWidth="1"/>
    <col min="2" max="6" width="14.85546875" style="11" customWidth="1"/>
    <col min="7" max="8" width="11.28515625" style="12" customWidth="1"/>
    <col min="9" max="9" width="12.140625" style="12" customWidth="1"/>
    <col min="10" max="10" width="9.140625" style="12" customWidth="1"/>
    <col min="11" max="11" width="9.140625" style="13" customWidth="1"/>
    <col min="12" max="12" width="11.7109375" style="12" customWidth="1"/>
    <col min="13" max="14" width="9.140625" style="12" customWidth="1"/>
    <col min="15" max="17" width="9.140625" style="12"/>
    <col min="18" max="16384" width="9.140625" style="11"/>
  </cols>
  <sheetData>
    <row r="3" spans="1:15" ht="43.5" customHeight="1" x14ac:dyDescent="0.25">
      <c r="A3" s="89" t="s">
        <v>53</v>
      </c>
      <c r="B3" s="89"/>
      <c r="C3" s="89"/>
      <c r="D3" s="45"/>
      <c r="E3" s="45"/>
      <c r="F3" s="44"/>
      <c r="G3" s="37"/>
      <c r="H3" s="37"/>
      <c r="I3" s="37"/>
      <c r="J3" s="37"/>
      <c r="K3" s="37"/>
      <c r="L3" s="37"/>
      <c r="M3" s="37"/>
      <c r="N3" s="37"/>
      <c r="O3" s="37"/>
    </row>
    <row r="4" spans="1:15" ht="18" customHeight="1" x14ac:dyDescent="0.25">
      <c r="A4" s="43"/>
      <c r="B4" s="43"/>
      <c r="C4" s="43"/>
      <c r="D4" s="43"/>
      <c r="E4" s="43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customFormat="1" ht="28.5" customHeight="1" x14ac:dyDescent="0.25"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customFormat="1" ht="15.75" customHeight="1" x14ac:dyDescent="0.25"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customFormat="1" ht="49.5" customHeight="1" x14ac:dyDescent="0.25">
      <c r="F7" s="37"/>
      <c r="G7" s="37"/>
      <c r="H7" s="37"/>
      <c r="I7" s="42"/>
      <c r="J7" s="37"/>
      <c r="K7" s="37"/>
      <c r="L7" s="37"/>
      <c r="M7" s="37"/>
      <c r="N7" s="37"/>
      <c r="O7" s="37"/>
    </row>
    <row r="8" spans="1:15" customFormat="1" ht="66" customHeight="1" x14ac:dyDescent="0.25">
      <c r="F8" s="37"/>
      <c r="G8" s="37"/>
      <c r="H8" s="37"/>
      <c r="I8" s="37"/>
      <c r="J8" s="37"/>
      <c r="K8" s="37"/>
      <c r="L8" s="37"/>
      <c r="M8" s="37"/>
      <c r="N8" s="37"/>
      <c r="O8" s="37"/>
    </row>
    <row r="9" spans="1:15" customFormat="1" ht="15" customHeight="1" x14ac:dyDescent="0.25"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1:15" s="41" customFormat="1" ht="15" customHeight="1" x14ac:dyDescent="0.25"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5" s="38" customFormat="1" ht="30.75" customHeight="1" x14ac:dyDescent="0.2">
      <c r="A11" s="40"/>
      <c r="B11" s="40"/>
      <c r="C11" s="40"/>
      <c r="D11" s="40"/>
      <c r="E11" s="39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1:15" s="34" customFormat="1" ht="19.5" customHeight="1" x14ac:dyDescent="0.25">
      <c r="A12" s="35"/>
      <c r="B12" s="35"/>
      <c r="C12" s="35"/>
      <c r="D12" s="35"/>
      <c r="E12" s="36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s="34" customFormat="1" ht="19.5" customHeight="1" x14ac:dyDescent="0.25">
      <c r="A13" s="35"/>
      <c r="B13" s="35"/>
      <c r="C13" s="35"/>
      <c r="D13" s="35"/>
      <c r="E13" s="36"/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spans="1:15" s="34" customFormat="1" ht="19.5" customHeight="1" x14ac:dyDescent="0.25">
      <c r="A14" s="35"/>
      <c r="B14" s="35"/>
      <c r="C14" s="35"/>
      <c r="D14" s="35"/>
      <c r="E14" s="36"/>
      <c r="F14" s="37"/>
      <c r="G14" s="37"/>
      <c r="H14" s="37"/>
      <c r="I14" s="37"/>
      <c r="J14" s="37"/>
      <c r="K14" s="37"/>
      <c r="L14" s="37"/>
      <c r="M14" s="37"/>
      <c r="N14" s="37"/>
      <c r="O14" s="37"/>
    </row>
    <row r="15" spans="1:15" s="34" customFormat="1" ht="19.5" customHeight="1" x14ac:dyDescent="0.25">
      <c r="A15" s="35"/>
      <c r="B15" s="35"/>
      <c r="C15" s="35"/>
      <c r="D15" s="35"/>
      <c r="E15" s="35"/>
      <c r="F15" s="37"/>
      <c r="G15" s="37"/>
      <c r="H15" s="37"/>
      <c r="I15" s="37"/>
      <c r="J15" s="37"/>
      <c r="K15" s="37"/>
      <c r="L15" s="37"/>
      <c r="M15" s="37"/>
      <c r="N15" s="37"/>
      <c r="O15" s="37"/>
    </row>
    <row r="16" spans="1:15" s="34" customFormat="1" ht="19.5" customHeight="1" x14ac:dyDescent="0.25">
      <c r="A16" s="35"/>
      <c r="B16" s="35"/>
      <c r="C16" s="35"/>
      <c r="D16" s="35"/>
      <c r="E16" s="65"/>
      <c r="F16" s="42"/>
      <c r="G16" s="37"/>
      <c r="H16" s="84"/>
      <c r="I16" s="37"/>
      <c r="J16" s="37"/>
      <c r="K16" s="37"/>
      <c r="L16" s="37"/>
      <c r="M16" s="37"/>
      <c r="N16" s="37"/>
      <c r="O16" s="37"/>
    </row>
    <row r="17" spans="1:17" s="34" customFormat="1" ht="39" customHeight="1" x14ac:dyDescent="0.25">
      <c r="A17" s="35"/>
      <c r="B17" s="35"/>
      <c r="C17" s="35"/>
      <c r="D17" s="35"/>
      <c r="E17" s="65"/>
      <c r="F17" s="42"/>
      <c r="G17" s="49"/>
      <c r="H17" s="37"/>
      <c r="I17" s="37"/>
      <c r="J17" s="37"/>
      <c r="K17" s="37"/>
      <c r="L17" s="37"/>
      <c r="M17" s="37"/>
      <c r="N17" s="37"/>
      <c r="O17" s="37"/>
    </row>
    <row r="18" spans="1:17" s="34" customFormat="1" ht="39" customHeight="1" x14ac:dyDescent="0.25">
      <c r="A18" s="35"/>
      <c r="B18" s="35"/>
      <c r="C18" s="35"/>
      <c r="D18" s="35"/>
      <c r="E18" s="36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1:17" s="34" customFormat="1" ht="39" customHeight="1" x14ac:dyDescent="0.25">
      <c r="A19" s="35"/>
      <c r="B19" s="35"/>
      <c r="C19" s="35"/>
      <c r="D19" s="35"/>
      <c r="E19" s="36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1:17" s="34" customFormat="1" ht="39" customHeight="1" x14ac:dyDescent="0.25">
      <c r="A20" s="35"/>
      <c r="B20" s="35"/>
      <c r="C20" s="35"/>
      <c r="D20" s="35"/>
      <c r="E20" s="36"/>
      <c r="F20" s="32"/>
      <c r="G20" s="35"/>
      <c r="H20" s="35"/>
      <c r="I20" s="35"/>
      <c r="J20" s="35"/>
    </row>
    <row r="21" spans="1:17" s="34" customFormat="1" ht="19.5" customHeight="1" x14ac:dyDescent="0.25">
      <c r="A21" s="35"/>
      <c r="B21" s="35"/>
      <c r="C21" s="35"/>
      <c r="D21" s="35"/>
      <c r="E21" s="36"/>
      <c r="F21" s="32"/>
      <c r="G21" s="35"/>
      <c r="H21" s="35"/>
      <c r="I21" s="35"/>
      <c r="J21" s="35"/>
    </row>
    <row r="22" spans="1:17" customFormat="1" ht="34.5" customHeight="1" x14ac:dyDescent="0.3">
      <c r="D22" s="33"/>
      <c r="E22" s="33"/>
      <c r="F22" s="32"/>
      <c r="G22" s="33"/>
      <c r="H22" s="33"/>
      <c r="I22" s="33"/>
      <c r="J22" s="33"/>
      <c r="K22" s="33"/>
      <c r="L22" s="33"/>
    </row>
    <row r="23" spans="1:17" customFormat="1" ht="33.75" customHeight="1" x14ac:dyDescent="0.25">
      <c r="F23" s="32"/>
    </row>
    <row r="24" spans="1:17" customFormat="1" ht="34.5" customHeight="1" x14ac:dyDescent="0.25"/>
    <row r="25" spans="1:17" customFormat="1" ht="51" customHeight="1" x14ac:dyDescent="0.25"/>
    <row r="26" spans="1:17" x14ac:dyDescent="0.25">
      <c r="C26" s="13"/>
      <c r="D26" s="12"/>
      <c r="E26" s="12"/>
      <c r="F26" s="12"/>
      <c r="G26" s="13"/>
      <c r="K26" s="12"/>
      <c r="N26" s="11"/>
      <c r="O26" s="11"/>
      <c r="P26" s="11"/>
      <c r="Q26" s="11"/>
    </row>
    <row r="27" spans="1:17" x14ac:dyDescent="0.25">
      <c r="C27" s="13"/>
      <c r="D27" s="12"/>
      <c r="E27" s="12"/>
      <c r="F27" s="12"/>
      <c r="G27" s="13"/>
      <c r="K27" s="12"/>
      <c r="N27" s="11"/>
      <c r="O27" s="11"/>
      <c r="P27" s="11"/>
      <c r="Q27" s="11"/>
    </row>
    <row r="28" spans="1:17" x14ac:dyDescent="0.25">
      <c r="C28" s="13"/>
      <c r="D28" s="12"/>
      <c r="E28" s="12"/>
      <c r="F28" s="12"/>
      <c r="G28" s="13"/>
      <c r="I28" s="48"/>
      <c r="K28" s="12"/>
      <c r="N28" s="11"/>
      <c r="O28" s="11"/>
      <c r="P28" s="11"/>
      <c r="Q28" s="11"/>
    </row>
    <row r="29" spans="1:17" x14ac:dyDescent="0.25">
      <c r="C29" s="13"/>
      <c r="D29" s="12"/>
      <c r="E29" s="12"/>
      <c r="F29" s="12"/>
      <c r="G29" s="13"/>
      <c r="K29" s="12"/>
      <c r="N29" s="11"/>
      <c r="O29" s="11"/>
      <c r="P29" s="11"/>
      <c r="Q29" s="11"/>
    </row>
    <row r="30" spans="1:17" x14ac:dyDescent="0.25">
      <c r="C30" s="13"/>
      <c r="D30" s="12"/>
      <c r="E30" s="12"/>
      <c r="F30" s="12"/>
      <c r="G30" s="13"/>
      <c r="K30" s="12"/>
      <c r="N30" s="11"/>
      <c r="O30" s="11"/>
      <c r="P30" s="11"/>
      <c r="Q30" s="11"/>
    </row>
    <row r="31" spans="1:17" x14ac:dyDescent="0.25">
      <c r="C31" s="13"/>
      <c r="D31" s="12"/>
      <c r="E31" s="12"/>
      <c r="F31" s="12"/>
      <c r="G31" s="13"/>
      <c r="K31" s="12"/>
      <c r="N31" s="11"/>
      <c r="O31" s="11"/>
      <c r="P31" s="11"/>
      <c r="Q31" s="11"/>
    </row>
    <row r="32" spans="1:17" x14ac:dyDescent="0.25">
      <c r="C32" s="13"/>
      <c r="D32" s="12"/>
      <c r="E32" s="12"/>
      <c r="F32" s="12"/>
      <c r="G32" s="13"/>
      <c r="K32" s="12"/>
      <c r="N32" s="11"/>
      <c r="O32" s="11"/>
      <c r="P32" s="11"/>
      <c r="Q32" s="11"/>
    </row>
    <row r="33" spans="1:17" x14ac:dyDescent="0.25">
      <c r="C33" s="13"/>
      <c r="D33" s="12"/>
      <c r="E33" s="12"/>
      <c r="F33" s="12"/>
      <c r="G33" s="13"/>
      <c r="K33" s="12"/>
      <c r="N33" s="11"/>
      <c r="O33" s="11"/>
      <c r="P33" s="11"/>
      <c r="Q33" s="11"/>
    </row>
    <row r="34" spans="1:17" x14ac:dyDescent="0.25">
      <c r="C34" s="13"/>
      <c r="D34" s="12"/>
      <c r="E34" s="12"/>
      <c r="F34" s="12"/>
      <c r="G34" s="13"/>
      <c r="K34" s="12"/>
      <c r="N34" s="11"/>
      <c r="O34" s="11"/>
      <c r="P34" s="11"/>
      <c r="Q34" s="11"/>
    </row>
    <row r="35" spans="1:17" x14ac:dyDescent="0.25">
      <c r="C35" s="13"/>
      <c r="D35" s="12"/>
      <c r="E35" s="12"/>
      <c r="F35" s="12"/>
      <c r="G35" s="13"/>
      <c r="K35" s="12"/>
      <c r="N35" s="11"/>
      <c r="O35" s="11"/>
      <c r="P35" s="11"/>
      <c r="Q35" s="11"/>
    </row>
    <row r="36" spans="1:17" x14ac:dyDescent="0.25">
      <c r="C36" s="13"/>
      <c r="D36" s="12"/>
      <c r="E36" s="12"/>
      <c r="F36" s="12"/>
      <c r="G36" s="13"/>
      <c r="K36" s="12"/>
      <c r="N36" s="11"/>
      <c r="O36" s="11"/>
      <c r="P36" s="11"/>
      <c r="Q36" s="11"/>
    </row>
    <row r="37" spans="1:17" x14ac:dyDescent="0.25">
      <c r="C37" s="13"/>
      <c r="D37" s="12"/>
      <c r="E37" s="12"/>
      <c r="F37" s="12"/>
      <c r="G37" s="13"/>
      <c r="K37" s="12"/>
      <c r="N37" s="11"/>
      <c r="O37" s="11"/>
      <c r="P37" s="11"/>
      <c r="Q37" s="11"/>
    </row>
    <row r="38" spans="1:17" x14ac:dyDescent="0.25">
      <c r="C38" s="13"/>
      <c r="D38" s="12"/>
      <c r="E38" s="12"/>
      <c r="F38" s="12"/>
      <c r="G38" s="13"/>
      <c r="K38" s="12"/>
      <c r="N38" s="11"/>
      <c r="O38" s="11"/>
      <c r="P38" s="11"/>
      <c r="Q38" s="11"/>
    </row>
    <row r="39" spans="1:17" x14ac:dyDescent="0.25">
      <c r="C39" s="13"/>
      <c r="D39" s="12"/>
      <c r="E39" s="12"/>
      <c r="F39" s="12"/>
      <c r="G39" s="13"/>
      <c r="K39" s="12"/>
      <c r="N39" s="11"/>
      <c r="O39" s="11"/>
      <c r="P39" s="11"/>
      <c r="Q39" s="11"/>
    </row>
    <row r="40" spans="1:17" x14ac:dyDescent="0.25">
      <c r="C40" s="13"/>
      <c r="D40" s="12"/>
      <c r="E40" s="12"/>
      <c r="F40" s="12"/>
      <c r="G40" s="13"/>
      <c r="K40" s="12"/>
      <c r="N40" s="11"/>
      <c r="O40" s="11"/>
      <c r="P40" s="11"/>
      <c r="Q40" s="11"/>
    </row>
    <row r="41" spans="1:17" x14ac:dyDescent="0.25">
      <c r="C41" s="13"/>
      <c r="D41" s="12"/>
      <c r="E41" s="12"/>
      <c r="F41" s="12"/>
      <c r="G41" s="13"/>
      <c r="K41" s="12"/>
      <c r="N41" s="11"/>
      <c r="O41" s="11"/>
      <c r="P41" s="11"/>
      <c r="Q41" s="11"/>
    </row>
    <row r="42" spans="1:17" x14ac:dyDescent="0.25">
      <c r="C42" s="13"/>
      <c r="D42" s="12"/>
      <c r="E42" s="12"/>
      <c r="F42" s="12"/>
      <c r="G42" s="13"/>
      <c r="K42" s="12"/>
      <c r="N42" s="11"/>
      <c r="O42" s="11"/>
      <c r="P42" s="11"/>
      <c r="Q42" s="11"/>
    </row>
    <row r="43" spans="1:17" x14ac:dyDescent="0.25">
      <c r="C43" s="13"/>
      <c r="D43" s="12"/>
      <c r="E43" s="12"/>
      <c r="F43" s="12"/>
      <c r="G43" s="13"/>
      <c r="K43" s="12"/>
      <c r="N43" s="11"/>
      <c r="O43" s="11"/>
      <c r="P43" s="11"/>
      <c r="Q43" s="11"/>
    </row>
    <row r="44" spans="1:17" x14ac:dyDescent="0.25">
      <c r="C44" s="13"/>
      <c r="D44" s="12"/>
      <c r="E44" s="12"/>
      <c r="F44" s="12"/>
      <c r="G44" s="13"/>
      <c r="K44" s="12"/>
      <c r="N44" s="11"/>
      <c r="O44" s="11"/>
      <c r="P44" s="11"/>
      <c r="Q44" s="11"/>
    </row>
    <row r="45" spans="1:17" x14ac:dyDescent="0.25">
      <c r="A45" s="71" t="s">
        <v>54</v>
      </c>
      <c r="C45" s="13"/>
      <c r="D45" s="12"/>
      <c r="E45" s="12"/>
      <c r="F45" s="12"/>
      <c r="G45" s="13"/>
      <c r="K45" s="12"/>
      <c r="N45" s="11"/>
      <c r="O45" s="11"/>
      <c r="P45" s="11"/>
      <c r="Q45" s="11"/>
    </row>
    <row r="46" spans="1:17" ht="3" customHeight="1" x14ac:dyDescent="0.25">
      <c r="C46" s="13"/>
      <c r="D46" s="12"/>
      <c r="E46" s="12"/>
      <c r="F46" s="12"/>
      <c r="G46" s="13"/>
      <c r="K46" s="12"/>
      <c r="N46" s="11"/>
      <c r="O46" s="11"/>
      <c r="P46" s="11"/>
      <c r="Q46" s="11"/>
    </row>
    <row r="47" spans="1:17" ht="28.5" customHeight="1" x14ac:dyDescent="0.25">
      <c r="A47" s="91" t="s">
        <v>44</v>
      </c>
      <c r="B47" s="91"/>
      <c r="C47" s="91"/>
      <c r="D47" s="91"/>
    </row>
    <row r="48" spans="1:17" ht="38.25" x14ac:dyDescent="0.25">
      <c r="A48" s="31" t="s">
        <v>43</v>
      </c>
      <c r="B48" s="31" t="s">
        <v>42</v>
      </c>
      <c r="C48" s="31" t="s">
        <v>41</v>
      </c>
      <c r="D48" s="70" t="s">
        <v>55</v>
      </c>
      <c r="F48" s="12"/>
    </row>
    <row r="49" spans="1:11" ht="20.25" customHeight="1" x14ac:dyDescent="0.25">
      <c r="A49" s="27" t="s">
        <v>40</v>
      </c>
      <c r="B49" s="50">
        <v>407879</v>
      </c>
      <c r="C49" s="51">
        <v>632.66</v>
      </c>
      <c r="D49" s="73">
        <f>C49/$C$68</f>
        <v>0.47213432835820895</v>
      </c>
      <c r="E49" s="87"/>
      <c r="K49" s="13" t="s">
        <v>47</v>
      </c>
    </row>
    <row r="50" spans="1:11" ht="20.25" customHeight="1" x14ac:dyDescent="0.25">
      <c r="A50" s="30" t="s">
        <v>39</v>
      </c>
      <c r="B50" s="50">
        <v>51138</v>
      </c>
      <c r="C50" s="51">
        <v>715.25</v>
      </c>
      <c r="D50" s="73">
        <f t="shared" ref="D50:D65" si="0">C50/$C$68</f>
        <v>0.53376865671641793</v>
      </c>
      <c r="E50" s="87"/>
    </row>
    <row r="51" spans="1:11" ht="20.25" customHeight="1" x14ac:dyDescent="0.25">
      <c r="A51" s="30" t="s">
        <v>38</v>
      </c>
      <c r="B51" s="50">
        <v>64536</v>
      </c>
      <c r="C51" s="51">
        <v>531.9</v>
      </c>
      <c r="D51" s="73">
        <f t="shared" si="0"/>
        <v>0.39694029850746265</v>
      </c>
      <c r="E51" s="87"/>
    </row>
    <row r="52" spans="1:11" ht="18" customHeight="1" x14ac:dyDescent="0.25">
      <c r="A52" s="28" t="s">
        <v>37</v>
      </c>
      <c r="B52" s="52">
        <v>523553</v>
      </c>
      <c r="C52" s="53">
        <v>628.30999999999995</v>
      </c>
      <c r="D52" s="74">
        <f t="shared" si="0"/>
        <v>0.4688880597014925</v>
      </c>
      <c r="E52" s="87"/>
    </row>
    <row r="53" spans="1:11" ht="21" customHeight="1" x14ac:dyDescent="0.25">
      <c r="A53" s="27" t="s">
        <v>36</v>
      </c>
      <c r="B53" s="50">
        <v>176964</v>
      </c>
      <c r="C53" s="51">
        <v>572.19000000000005</v>
      </c>
      <c r="D53" s="73">
        <f t="shared" si="0"/>
        <v>0.4270074626865672</v>
      </c>
      <c r="E53" s="87"/>
    </row>
    <row r="54" spans="1:11" ht="21" customHeight="1" x14ac:dyDescent="0.25">
      <c r="A54" s="29" t="s">
        <v>35</v>
      </c>
      <c r="B54" s="50">
        <v>383</v>
      </c>
      <c r="C54" s="51">
        <v>565.54</v>
      </c>
      <c r="D54" s="73">
        <f t="shared" si="0"/>
        <v>0.42204477611940294</v>
      </c>
      <c r="E54" s="87"/>
    </row>
    <row r="55" spans="1:11" ht="18" customHeight="1" x14ac:dyDescent="0.25">
      <c r="A55" s="28" t="s">
        <v>34</v>
      </c>
      <c r="B55" s="52">
        <v>700900</v>
      </c>
      <c r="C55" s="53">
        <v>614.11</v>
      </c>
      <c r="D55" s="74">
        <f t="shared" si="0"/>
        <v>0.45829104477611943</v>
      </c>
      <c r="E55" s="87"/>
    </row>
    <row r="56" spans="1:11" ht="19.5" customHeight="1" x14ac:dyDescent="0.25">
      <c r="A56" s="27" t="s">
        <v>33</v>
      </c>
      <c r="B56" s="50">
        <v>84985</v>
      </c>
      <c r="C56" s="51">
        <v>419.17</v>
      </c>
      <c r="D56" s="73">
        <f t="shared" si="0"/>
        <v>0.31281343283582091</v>
      </c>
      <c r="E56" s="87"/>
    </row>
    <row r="57" spans="1:11" ht="19.5" customHeight="1" x14ac:dyDescent="0.25">
      <c r="A57" s="27" t="s">
        <v>32</v>
      </c>
      <c r="B57" s="50">
        <v>157477</v>
      </c>
      <c r="C57" s="51">
        <v>483.28</v>
      </c>
      <c r="D57" s="73">
        <f t="shared" si="0"/>
        <v>0.36065671641791042</v>
      </c>
      <c r="E57" s="87"/>
    </row>
    <row r="58" spans="1:11" ht="18.75" x14ac:dyDescent="0.25">
      <c r="A58" s="26" t="s">
        <v>31</v>
      </c>
      <c r="B58" s="54">
        <v>943362</v>
      </c>
      <c r="C58" s="55">
        <v>574.71</v>
      </c>
      <c r="D58" s="75">
        <f t="shared" si="0"/>
        <v>0.42888805970149257</v>
      </c>
    </row>
    <row r="59" spans="1:11" ht="19.5" customHeight="1" x14ac:dyDescent="0.25">
      <c r="A59" s="25" t="s">
        <v>30</v>
      </c>
      <c r="B59" s="56">
        <v>16101</v>
      </c>
      <c r="C59" s="57">
        <v>807.43</v>
      </c>
      <c r="D59" s="75">
        <f t="shared" si="0"/>
        <v>0.60255970149253724</v>
      </c>
    </row>
    <row r="60" spans="1:11" ht="19.5" customHeight="1" x14ac:dyDescent="0.25">
      <c r="A60" s="25" t="s">
        <v>29</v>
      </c>
      <c r="B60" s="56">
        <v>72074</v>
      </c>
      <c r="C60" s="57">
        <v>1213.22</v>
      </c>
      <c r="D60" s="75">
        <f t="shared" si="0"/>
        <v>0.90538805970149261</v>
      </c>
    </row>
    <row r="61" spans="1:11" ht="19.5" customHeight="1" x14ac:dyDescent="0.25">
      <c r="A61" s="25" t="s">
        <v>28</v>
      </c>
      <c r="B61" s="56">
        <v>7330</v>
      </c>
      <c r="C61" s="57">
        <v>672.82</v>
      </c>
      <c r="D61" s="75">
        <f t="shared" si="0"/>
        <v>0.50210447761194033</v>
      </c>
    </row>
    <row r="62" spans="1:11" ht="19.5" customHeight="1" x14ac:dyDescent="0.3">
      <c r="A62" s="24" t="s">
        <v>27</v>
      </c>
      <c r="B62" s="58">
        <v>1038867</v>
      </c>
      <c r="C62" s="59">
        <v>623.29999999999995</v>
      </c>
      <c r="D62" s="76">
        <f t="shared" si="0"/>
        <v>0.46514925373134325</v>
      </c>
    </row>
    <row r="63" spans="1:11" ht="18.75" customHeight="1" x14ac:dyDescent="0.25">
      <c r="A63" s="23" t="s">
        <v>26</v>
      </c>
      <c r="B63" s="60">
        <v>21121</v>
      </c>
      <c r="C63" s="61">
        <v>771.73</v>
      </c>
      <c r="D63" s="73">
        <f t="shared" si="0"/>
        <v>0.57591791044776119</v>
      </c>
    </row>
    <row r="64" spans="1:11" ht="18.75" customHeight="1" x14ac:dyDescent="0.25">
      <c r="A64" s="23" t="s">
        <v>25</v>
      </c>
      <c r="B64" s="60">
        <v>106138</v>
      </c>
      <c r="C64" s="61">
        <v>642.48</v>
      </c>
      <c r="D64" s="73">
        <f t="shared" si="0"/>
        <v>0.47946268656716418</v>
      </c>
    </row>
    <row r="65" spans="1:17" ht="29.25" customHeight="1" x14ac:dyDescent="0.25">
      <c r="A65" s="23" t="s">
        <v>24</v>
      </c>
      <c r="B65" s="62">
        <v>94106</v>
      </c>
      <c r="C65" s="64">
        <v>913.57</v>
      </c>
      <c r="D65" s="80">
        <f t="shared" si="0"/>
        <v>0.68176865671641795</v>
      </c>
      <c r="K65" s="82"/>
    </row>
    <row r="66" spans="1:17" ht="30.75" customHeight="1" x14ac:dyDescent="0.25">
      <c r="A66" s="22" t="s">
        <v>23</v>
      </c>
      <c r="B66" s="62">
        <v>271416</v>
      </c>
      <c r="C66" s="63" t="s">
        <v>57</v>
      </c>
      <c r="D66" s="83">
        <v>0.29499999999999998</v>
      </c>
      <c r="E66" s="69"/>
      <c r="F66" s="78"/>
      <c r="G66" s="21"/>
      <c r="I66" s="21"/>
    </row>
    <row r="67" spans="1:17" ht="18" customHeight="1" x14ac:dyDescent="0.25">
      <c r="A67" s="20" t="s">
        <v>22</v>
      </c>
      <c r="B67" s="19">
        <v>13.17</v>
      </c>
      <c r="C67" s="18">
        <v>7.46</v>
      </c>
      <c r="F67" s="13"/>
      <c r="K67" s="12"/>
      <c r="M67" s="11"/>
      <c r="N67" s="11"/>
      <c r="O67" s="11"/>
      <c r="P67" s="11"/>
      <c r="Q67" s="11"/>
    </row>
    <row r="68" spans="1:17" ht="25.5" customHeight="1" x14ac:dyDescent="0.25">
      <c r="A68" s="90" t="s">
        <v>56</v>
      </c>
      <c r="B68" s="90"/>
      <c r="C68" s="77">
        <v>1340</v>
      </c>
      <c r="F68" s="13"/>
      <c r="K68" s="12"/>
      <c r="M68" s="11"/>
      <c r="N68" s="11"/>
      <c r="O68" s="11"/>
      <c r="P68" s="11"/>
      <c r="Q68" s="11"/>
    </row>
    <row r="95" spans="1:6" x14ac:dyDescent="0.25">
      <c r="A95" s="17" t="s">
        <v>21</v>
      </c>
      <c r="B95" s="16"/>
      <c r="C95"/>
      <c r="D95"/>
      <c r="E95"/>
      <c r="F95"/>
    </row>
    <row r="96" spans="1:6" ht="12" customHeight="1" x14ac:dyDescent="0.25">
      <c r="A96" s="17" t="s">
        <v>20</v>
      </c>
      <c r="B96" s="16"/>
      <c r="C96" s="16"/>
      <c r="D96" s="16"/>
      <c r="E96" s="16"/>
      <c r="F96" s="16"/>
    </row>
    <row r="97" spans="1:12" ht="5.25" customHeight="1" x14ac:dyDescent="0.25"/>
    <row r="98" spans="1:12" ht="15" customHeight="1" x14ac:dyDescent="0.25">
      <c r="A98" s="93" t="s">
        <v>45</v>
      </c>
      <c r="B98" s="93"/>
      <c r="C98" s="93"/>
      <c r="D98" s="93"/>
      <c r="E98" s="14"/>
      <c r="F98" s="14"/>
      <c r="G98" s="14"/>
      <c r="H98" s="14"/>
      <c r="I98" s="14"/>
      <c r="J98" s="14"/>
      <c r="K98" s="14"/>
      <c r="L98" s="14"/>
    </row>
    <row r="99" spans="1:12" ht="15" customHeight="1" x14ac:dyDescent="0.25">
      <c r="A99" s="93"/>
      <c r="B99" s="93"/>
      <c r="C99" s="93"/>
      <c r="D99" s="93"/>
      <c r="E99" s="15"/>
      <c r="F99" s="15"/>
      <c r="G99" s="15"/>
      <c r="H99" s="15"/>
      <c r="I99" s="15"/>
      <c r="J99" s="15"/>
      <c r="K99" s="15"/>
      <c r="L99" s="15"/>
    </row>
    <row r="100" spans="1:12" ht="11.25" customHeight="1" x14ac:dyDescent="0.25">
      <c r="A100" s="93"/>
      <c r="B100" s="93"/>
      <c r="C100" s="93"/>
      <c r="D100" s="93"/>
    </row>
    <row r="101" spans="1:12" ht="67.5" customHeight="1" x14ac:dyDescent="0.25">
      <c r="A101" s="93" t="s">
        <v>46</v>
      </c>
      <c r="B101" s="93"/>
      <c r="C101" s="93"/>
      <c r="D101" s="93"/>
    </row>
    <row r="102" spans="1:12" ht="59.25" customHeight="1" x14ac:dyDescent="0.25">
      <c r="A102" s="92" t="s">
        <v>60</v>
      </c>
      <c r="B102" s="92"/>
      <c r="C102" s="92"/>
      <c r="D102" s="92"/>
    </row>
    <row r="117" spans="1:11" ht="15" customHeight="1" x14ac:dyDescent="0.25">
      <c r="A117" s="88"/>
      <c r="B117" s="88"/>
      <c r="C117" s="88"/>
      <c r="D117" s="14"/>
      <c r="E117" s="14"/>
      <c r="F117" s="14"/>
      <c r="G117" s="14"/>
      <c r="H117" s="14"/>
      <c r="I117" s="14"/>
      <c r="J117" s="14"/>
      <c r="K117" s="14"/>
    </row>
    <row r="118" spans="1:11" x14ac:dyDescent="0.25">
      <c r="A118" s="88"/>
      <c r="B118" s="88"/>
      <c r="C118" s="88"/>
    </row>
  </sheetData>
  <mergeCells count="7">
    <mergeCell ref="A117:C118"/>
    <mergeCell ref="A3:C3"/>
    <mergeCell ref="A68:B68"/>
    <mergeCell ref="A47:D47"/>
    <mergeCell ref="A102:D102"/>
    <mergeCell ref="A101:D101"/>
    <mergeCell ref="A98:D100"/>
  </mergeCells>
  <pageMargins left="0.59055118110236227" right="0" top="0.39370078740157483" bottom="0.39370078740157483" header="0.31496062992125984" footer="0.31496062992125984"/>
  <pageSetup paperSize="9" scale="92" orientation="portrait" r:id="rId1"/>
  <rowBreaks count="2" manualBreakCount="2">
    <brk id="24" max="3" man="1"/>
    <brk id="69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4"/>
  <sheetViews>
    <sheetView zoomScaleNormal="100" workbookViewId="0"/>
  </sheetViews>
  <sheetFormatPr defaultRowHeight="15" x14ac:dyDescent="0.25"/>
  <cols>
    <col min="2" max="2" width="15.140625" customWidth="1"/>
    <col min="3" max="5" width="16.7109375" customWidth="1"/>
    <col min="18" max="18" width="11.42578125" bestFit="1" customWidth="1"/>
  </cols>
  <sheetData>
    <row r="2" spans="2:29" ht="48.75" customHeight="1" x14ac:dyDescent="0.25">
      <c r="B2" s="94" t="s">
        <v>12</v>
      </c>
      <c r="C2" s="94"/>
      <c r="D2" s="94"/>
      <c r="E2" s="94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2:29" x14ac:dyDescent="0.25">
      <c r="R3" s="7"/>
    </row>
    <row r="4" spans="2:29" x14ac:dyDescent="0.25">
      <c r="R4" s="7"/>
    </row>
    <row r="5" spans="2:29" x14ac:dyDescent="0.25">
      <c r="B5" t="s">
        <v>58</v>
      </c>
      <c r="I5" s="12"/>
      <c r="R5" s="7"/>
    </row>
    <row r="6" spans="2:29" ht="34.5" customHeight="1" x14ac:dyDescent="0.25">
      <c r="B6" s="4" t="s">
        <v>11</v>
      </c>
      <c r="C6" s="4" t="s">
        <v>0</v>
      </c>
      <c r="D6" s="4" t="s">
        <v>8</v>
      </c>
      <c r="E6" s="4" t="s">
        <v>59</v>
      </c>
      <c r="R6" s="66"/>
    </row>
    <row r="7" spans="2:29" x14ac:dyDescent="0.25">
      <c r="B7" s="5" t="s">
        <v>9</v>
      </c>
      <c r="C7" s="2">
        <v>59532</v>
      </c>
      <c r="D7" s="10">
        <v>299.4946207081905</v>
      </c>
      <c r="E7" s="3">
        <f t="shared" ref="E7:E30" si="0">D7/$D$33</f>
        <v>0.2235034482896944</v>
      </c>
    </row>
    <row r="8" spans="2:29" x14ac:dyDescent="0.25">
      <c r="B8" s="5" t="s">
        <v>1</v>
      </c>
      <c r="C8" s="2">
        <v>46726</v>
      </c>
      <c r="D8" s="10">
        <v>375.39</v>
      </c>
      <c r="E8" s="3">
        <f t="shared" si="0"/>
        <v>0.2801417910447761</v>
      </c>
    </row>
    <row r="9" spans="2:29" x14ac:dyDescent="0.25">
      <c r="B9" s="5" t="s">
        <v>2</v>
      </c>
      <c r="C9" s="2">
        <v>49536</v>
      </c>
      <c r="D9" s="10">
        <v>484</v>
      </c>
      <c r="E9" s="3">
        <f t="shared" si="0"/>
        <v>0.36119402985074628</v>
      </c>
    </row>
    <row r="10" spans="2:29" x14ac:dyDescent="0.25">
      <c r="B10" s="5">
        <v>30</v>
      </c>
      <c r="C10" s="2">
        <v>20521</v>
      </c>
      <c r="D10" s="10">
        <v>602.94000000000005</v>
      </c>
      <c r="E10" s="3">
        <f t="shared" si="0"/>
        <v>0.44995522388059705</v>
      </c>
    </row>
    <row r="11" spans="2:29" x14ac:dyDescent="0.25">
      <c r="B11" s="5">
        <v>31</v>
      </c>
      <c r="C11" s="2">
        <v>12834</v>
      </c>
      <c r="D11" s="10">
        <v>624</v>
      </c>
      <c r="E11" s="3">
        <f t="shared" si="0"/>
        <v>0.46567164179104475</v>
      </c>
    </row>
    <row r="12" spans="2:29" x14ac:dyDescent="0.25">
      <c r="B12" s="5">
        <v>32</v>
      </c>
      <c r="C12" s="2">
        <v>12057</v>
      </c>
      <c r="D12" s="10">
        <v>634.71</v>
      </c>
      <c r="E12" s="3">
        <f t="shared" si="0"/>
        <v>0.47366417910447761</v>
      </c>
    </row>
    <row r="13" spans="2:29" x14ac:dyDescent="0.25">
      <c r="B13" s="5">
        <v>33</v>
      </c>
      <c r="C13" s="2">
        <v>10611</v>
      </c>
      <c r="D13" s="10">
        <v>658.05</v>
      </c>
      <c r="E13" s="3">
        <f t="shared" si="0"/>
        <v>0.49108208955223875</v>
      </c>
    </row>
    <row r="14" spans="2:29" x14ac:dyDescent="0.25">
      <c r="B14" s="5">
        <v>34</v>
      </c>
      <c r="C14" s="2">
        <v>8439</v>
      </c>
      <c r="D14" s="10">
        <v>699.03</v>
      </c>
      <c r="E14" s="3">
        <f t="shared" si="0"/>
        <v>0.5216641791044776</v>
      </c>
    </row>
    <row r="15" spans="2:29" x14ac:dyDescent="0.25">
      <c r="B15" s="5">
        <v>35</v>
      </c>
      <c r="C15" s="2">
        <v>42541</v>
      </c>
      <c r="D15" s="10">
        <v>710.45</v>
      </c>
      <c r="E15" s="3">
        <f t="shared" si="0"/>
        <v>0.53018656716417911</v>
      </c>
    </row>
    <row r="16" spans="2:29" x14ac:dyDescent="0.25">
      <c r="B16" s="5">
        <v>36</v>
      </c>
      <c r="C16" s="2">
        <v>14216</v>
      </c>
      <c r="D16" s="10">
        <v>754.62</v>
      </c>
      <c r="E16" s="3">
        <f t="shared" si="0"/>
        <v>0.56314925373134328</v>
      </c>
    </row>
    <row r="17" spans="2:5" x14ac:dyDescent="0.25">
      <c r="B17" s="5">
        <v>37</v>
      </c>
      <c r="C17" s="2">
        <v>12588</v>
      </c>
      <c r="D17" s="10">
        <v>796.54</v>
      </c>
      <c r="E17" s="3">
        <f t="shared" si="0"/>
        <v>0.59443283582089546</v>
      </c>
    </row>
    <row r="18" spans="2:5" x14ac:dyDescent="0.25">
      <c r="B18" s="5">
        <v>38</v>
      </c>
      <c r="C18" s="2">
        <v>12269</v>
      </c>
      <c r="D18" s="10">
        <v>840.42</v>
      </c>
      <c r="E18" s="3">
        <f t="shared" si="0"/>
        <v>0.62717910447761194</v>
      </c>
    </row>
    <row r="19" spans="2:5" x14ac:dyDescent="0.25">
      <c r="B19" s="5">
        <v>39</v>
      </c>
      <c r="C19" s="2">
        <v>11903</v>
      </c>
      <c r="D19" s="10">
        <v>884.44</v>
      </c>
      <c r="E19" s="3">
        <f t="shared" si="0"/>
        <v>0.66002985074626874</v>
      </c>
    </row>
    <row r="20" spans="2:5" x14ac:dyDescent="0.25">
      <c r="B20" s="5">
        <v>40</v>
      </c>
      <c r="C20" s="2">
        <v>26974</v>
      </c>
      <c r="D20" s="10">
        <v>870.27</v>
      </c>
      <c r="E20" s="3">
        <f t="shared" si="0"/>
        <v>0.64945522388059695</v>
      </c>
    </row>
    <row r="21" spans="2:5" x14ac:dyDescent="0.25">
      <c r="B21" s="5">
        <v>41</v>
      </c>
      <c r="C21" s="2">
        <v>14062</v>
      </c>
      <c r="D21" s="10">
        <v>892.06</v>
      </c>
      <c r="E21" s="3">
        <f t="shared" si="0"/>
        <v>0.66571641791044767</v>
      </c>
    </row>
    <row r="22" spans="2:5" x14ac:dyDescent="0.25">
      <c r="B22" s="5">
        <v>42</v>
      </c>
      <c r="C22" s="2">
        <v>10874</v>
      </c>
      <c r="D22" s="10">
        <v>898.38</v>
      </c>
      <c r="E22" s="3">
        <f t="shared" si="0"/>
        <v>0.67043283582089552</v>
      </c>
    </row>
    <row r="23" spans="2:5" x14ac:dyDescent="0.25">
      <c r="B23" s="5">
        <v>43</v>
      </c>
      <c r="C23" s="2">
        <v>9999</v>
      </c>
      <c r="D23" s="10">
        <v>897.89</v>
      </c>
      <c r="E23" s="3">
        <f t="shared" si="0"/>
        <v>0.6700671641791045</v>
      </c>
    </row>
    <row r="24" spans="2:5" x14ac:dyDescent="0.25">
      <c r="B24" s="5">
        <v>44</v>
      </c>
      <c r="C24" s="2">
        <v>8677</v>
      </c>
      <c r="D24" s="10">
        <v>915.43</v>
      </c>
      <c r="E24" s="3">
        <f t="shared" si="0"/>
        <v>0.68315671641791043</v>
      </c>
    </row>
    <row r="25" spans="2:5" x14ac:dyDescent="0.25">
      <c r="B25" s="5">
        <v>45</v>
      </c>
      <c r="C25" s="2">
        <v>8209</v>
      </c>
      <c r="D25" s="10">
        <v>922.61</v>
      </c>
      <c r="E25" s="3">
        <f t="shared" si="0"/>
        <v>0.6885149253731343</v>
      </c>
    </row>
    <row r="26" spans="2:5" x14ac:dyDescent="0.25">
      <c r="B26" s="5" t="s">
        <v>3</v>
      </c>
      <c r="C26" s="2">
        <v>15311</v>
      </c>
      <c r="D26" s="10">
        <v>1024.74</v>
      </c>
      <c r="E26" s="3">
        <f t="shared" si="0"/>
        <v>0.76473134328358205</v>
      </c>
    </row>
    <row r="27" spans="2:5" x14ac:dyDescent="0.25">
      <c r="B27" s="5" t="s">
        <v>4</v>
      </c>
      <c r="C27" s="6">
        <v>407879</v>
      </c>
      <c r="D27" s="68">
        <v>632.66</v>
      </c>
      <c r="E27" s="81">
        <f t="shared" si="0"/>
        <v>0.47213432835820895</v>
      </c>
    </row>
    <row r="28" spans="2:5" x14ac:dyDescent="0.25">
      <c r="B28" s="5" t="s">
        <v>5</v>
      </c>
      <c r="C28" s="2">
        <v>220256</v>
      </c>
      <c r="D28" s="10">
        <v>455.2</v>
      </c>
      <c r="E28" s="3">
        <f t="shared" si="0"/>
        <v>0.33970149253731341</v>
      </c>
    </row>
    <row r="29" spans="2:5" x14ac:dyDescent="0.25">
      <c r="B29" s="5" t="s">
        <v>6</v>
      </c>
      <c r="C29" s="2">
        <v>93517</v>
      </c>
      <c r="D29" s="10">
        <v>767.95</v>
      </c>
      <c r="E29" s="3">
        <f t="shared" si="0"/>
        <v>0.57309701492537313</v>
      </c>
    </row>
    <row r="30" spans="2:5" x14ac:dyDescent="0.25">
      <c r="B30" s="5" t="s">
        <v>7</v>
      </c>
      <c r="C30" s="2">
        <v>94106</v>
      </c>
      <c r="D30" s="10">
        <v>913.57</v>
      </c>
      <c r="E30" s="3">
        <f t="shared" si="0"/>
        <v>0.68176865671641795</v>
      </c>
    </row>
    <row r="31" spans="2:5" x14ac:dyDescent="0.25">
      <c r="B31" s="85" t="s">
        <v>51</v>
      </c>
    </row>
    <row r="32" spans="2:5" x14ac:dyDescent="0.25">
      <c r="B32" s="85" t="s">
        <v>50</v>
      </c>
    </row>
    <row r="33" spans="2:4" ht="40.5" customHeight="1" x14ac:dyDescent="0.25">
      <c r="B33" s="95" t="s">
        <v>56</v>
      </c>
      <c r="C33" s="95"/>
      <c r="D33" s="72">
        <v>1340</v>
      </c>
    </row>
    <row r="34" spans="2:4" x14ac:dyDescent="0.25">
      <c r="D34" s="13" t="s">
        <v>48</v>
      </c>
    </row>
  </sheetData>
  <mergeCells count="2">
    <mergeCell ref="B2:E2"/>
    <mergeCell ref="B33:C33"/>
  </mergeCells>
  <conditionalFormatting sqref="E7:E26 E28:E30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{F7714449-60C9-47BE-8A1E-03D3274A4FEC}</x14:id>
        </ext>
      </extLst>
    </cfRule>
  </conditionalFormatting>
  <conditionalFormatting sqref="E7:E2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{1C26FD4B-D5DC-477D-BD63-199124BC6638}</x14:id>
        </ext>
      </extLst>
    </cfRule>
  </conditionalFormatting>
  <conditionalFormatting sqref="E28:E3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{20BED7D4-F227-4D14-8CB9-C2AF6A1B097F}</x14:id>
        </ext>
      </extLst>
    </cfRule>
  </conditionalFormatting>
  <conditionalFormatting sqref="E2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{C68C8855-CADF-4F41-8CFE-CAB2A20D3C0E}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714449-60C9-47BE-8A1E-03D3274A4FE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E7:E26 E28:E30</xm:sqref>
        </x14:conditionalFormatting>
        <x14:conditionalFormatting xmlns:xm="http://schemas.microsoft.com/office/excel/2006/main">
          <x14:cfRule type="dataBar" id="{1C26FD4B-D5DC-477D-BD63-199124BC66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E7:E26</xm:sqref>
        </x14:conditionalFormatting>
        <x14:conditionalFormatting xmlns:xm="http://schemas.microsoft.com/office/excel/2006/main">
          <x14:cfRule type="dataBar" id="{20BED7D4-F227-4D14-8CB9-C2AF6A1B097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E28:E30</xm:sqref>
        </x14:conditionalFormatting>
        <x14:conditionalFormatting xmlns:xm="http://schemas.microsoft.com/office/excel/2006/main">
          <x14:cfRule type="dataBar" id="{C68C8855-CADF-4F41-8CFE-CAB2A20D3C0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6"/>
  <sheetViews>
    <sheetView workbookViewId="0"/>
  </sheetViews>
  <sheetFormatPr defaultRowHeight="15" x14ac:dyDescent="0.25"/>
  <cols>
    <col min="2" max="2" width="15.140625" customWidth="1"/>
    <col min="3" max="3" width="17.140625" customWidth="1"/>
    <col min="4" max="5" width="16.7109375" customWidth="1"/>
    <col min="7" max="7" width="11.5703125" bestFit="1" customWidth="1"/>
    <col min="8" max="8" width="9.5703125" bestFit="1" customWidth="1"/>
  </cols>
  <sheetData>
    <row r="2" spans="2:29" ht="68.25" customHeight="1" x14ac:dyDescent="0.25">
      <c r="B2" s="94" t="s">
        <v>17</v>
      </c>
      <c r="C2" s="94"/>
      <c r="D2" s="94"/>
      <c r="E2" s="94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5" spans="2:29" x14ac:dyDescent="0.25">
      <c r="B5" t="str">
        <f>'starosna mirovina BMU'!B5</f>
        <v>za studeni 2024. (isplata u prosincu 2024.)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listopad 2024.</v>
      </c>
    </row>
    <row r="7" spans="2:29" x14ac:dyDescent="0.25">
      <c r="B7" s="5" t="s">
        <v>10</v>
      </c>
      <c r="C7" s="2">
        <v>25956</v>
      </c>
      <c r="D7" s="10">
        <v>685.11516643550635</v>
      </c>
      <c r="E7" s="3">
        <f t="shared" ref="E7:E13" si="0">D7/$D$16</f>
        <v>0.51127997495187039</v>
      </c>
      <c r="G7" s="67"/>
      <c r="H7" s="1"/>
    </row>
    <row r="8" spans="2:29" x14ac:dyDescent="0.25">
      <c r="B8" s="5">
        <v>42</v>
      </c>
      <c r="C8" s="2">
        <v>11083</v>
      </c>
      <c r="D8" s="10">
        <v>712.97</v>
      </c>
      <c r="E8" s="3">
        <f t="shared" si="0"/>
        <v>0.53206716417910449</v>
      </c>
    </row>
    <row r="9" spans="2:29" x14ac:dyDescent="0.25">
      <c r="B9" s="5">
        <v>43</v>
      </c>
      <c r="C9" s="2">
        <v>6256</v>
      </c>
      <c r="D9" s="10">
        <v>745.24</v>
      </c>
      <c r="E9" s="3">
        <f t="shared" si="0"/>
        <v>0.55614925373134327</v>
      </c>
    </row>
    <row r="10" spans="2:29" x14ac:dyDescent="0.25">
      <c r="B10" s="5">
        <v>44</v>
      </c>
      <c r="C10" s="2">
        <v>3708</v>
      </c>
      <c r="D10" s="10">
        <v>776.8</v>
      </c>
      <c r="E10" s="3">
        <f t="shared" si="0"/>
        <v>0.5797014925373134</v>
      </c>
    </row>
    <row r="11" spans="2:29" x14ac:dyDescent="0.25">
      <c r="B11" s="5">
        <v>45</v>
      </c>
      <c r="C11" s="2">
        <v>2173</v>
      </c>
      <c r="D11" s="10">
        <v>801.61</v>
      </c>
      <c r="E11" s="3">
        <f t="shared" si="0"/>
        <v>0.59821641791044777</v>
      </c>
    </row>
    <row r="12" spans="2:29" x14ac:dyDescent="0.25">
      <c r="B12" s="5" t="s">
        <v>3</v>
      </c>
      <c r="C12" s="2">
        <v>1962</v>
      </c>
      <c r="D12" s="10">
        <v>819.23</v>
      </c>
      <c r="E12" s="3">
        <f t="shared" si="0"/>
        <v>0.61136567164179101</v>
      </c>
    </row>
    <row r="13" spans="2:29" x14ac:dyDescent="0.25">
      <c r="B13" s="5" t="s">
        <v>4</v>
      </c>
      <c r="C13" s="46">
        <v>51138</v>
      </c>
      <c r="D13" s="86">
        <v>715.25</v>
      </c>
      <c r="E13" s="81">
        <f t="shared" si="0"/>
        <v>0.53376865671641793</v>
      </c>
      <c r="H13" s="1"/>
    </row>
    <row r="14" spans="2:29" x14ac:dyDescent="0.25">
      <c r="B14" s="85" t="s">
        <v>51</v>
      </c>
    </row>
    <row r="15" spans="2:29" x14ac:dyDescent="0.25">
      <c r="B15" s="85" t="s">
        <v>50</v>
      </c>
    </row>
    <row r="16" spans="2:29" ht="44.25" customHeight="1" x14ac:dyDescent="0.25">
      <c r="B16" s="95" t="str">
        <f>'starosna mirovina BMU'!B33:C33</f>
        <v>Prosječna mjesečna isplaćena netoplaća Republike Hrvatske za listopad 2024. u eurima (EUR) (izvor: DZS)</v>
      </c>
      <c r="C16" s="95"/>
      <c r="D16" s="47">
        <f>'starosna mirovina BMU'!D33</f>
        <v>1340</v>
      </c>
    </row>
  </sheetData>
  <mergeCells count="2">
    <mergeCell ref="B2:E2"/>
    <mergeCell ref="B16:C16"/>
  </mergeCells>
  <conditionalFormatting sqref="E1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{44101019-AF21-40C0-AAE8-945475B6F634}</x14:id>
        </ext>
      </extLst>
    </cfRule>
  </conditionalFormatting>
  <conditionalFormatting sqref="E7:E12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{52E7E933-229F-4E7B-B9DF-D0F23A3615E3}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4101019-AF21-40C0-AAE8-945475B6F63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E13</xm:sqref>
        </x14:conditionalFormatting>
        <x14:conditionalFormatting xmlns:xm="http://schemas.microsoft.com/office/excel/2006/main">
          <x14:cfRule type="dataBar" id="{52E7E933-229F-4E7B-B9DF-D0F23A3615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E7:E12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5.42578125" customWidth="1"/>
    <col min="4" max="5" width="16.7109375" customWidth="1"/>
  </cols>
  <sheetData>
    <row r="2" spans="2:29" ht="52.5" customHeight="1" x14ac:dyDescent="0.25">
      <c r="B2" s="96" t="s">
        <v>18</v>
      </c>
      <c r="C2" s="96"/>
      <c r="D2" s="96"/>
      <c r="E2" s="9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studeni 2024. (isplata u prosincu 2024.)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listopad 2024.</v>
      </c>
    </row>
    <row r="7" spans="2:29" x14ac:dyDescent="0.25">
      <c r="B7" s="5" t="s">
        <v>9</v>
      </c>
      <c r="C7" s="2">
        <v>17800</v>
      </c>
      <c r="D7" s="10">
        <v>373.66491516853932</v>
      </c>
      <c r="E7" s="3">
        <f t="shared" ref="E7:E30" si="0">D7/$D$33</f>
        <v>0.27885441430488012</v>
      </c>
    </row>
    <row r="8" spans="2:29" x14ac:dyDescent="0.25">
      <c r="B8" s="5" t="s">
        <v>1</v>
      </c>
      <c r="C8" s="2">
        <v>15025</v>
      </c>
      <c r="D8" s="10">
        <v>511.46</v>
      </c>
      <c r="E8" s="3">
        <f t="shared" si="0"/>
        <v>0.38168656716417909</v>
      </c>
      <c r="I8" s="79"/>
    </row>
    <row r="9" spans="2:29" x14ac:dyDescent="0.25">
      <c r="B9" s="5" t="s">
        <v>2</v>
      </c>
      <c r="C9" s="2">
        <v>16564</v>
      </c>
      <c r="D9" s="10">
        <v>601.55999999999995</v>
      </c>
      <c r="E9" s="3">
        <f t="shared" si="0"/>
        <v>0.44892537313432834</v>
      </c>
    </row>
    <row r="10" spans="2:29" x14ac:dyDescent="0.25">
      <c r="B10" s="5">
        <v>30</v>
      </c>
      <c r="C10" s="2">
        <v>3091</v>
      </c>
      <c r="D10" s="10">
        <v>641.73</v>
      </c>
      <c r="E10" s="3">
        <f t="shared" si="0"/>
        <v>0.47890298507462686</v>
      </c>
    </row>
    <row r="11" spans="2:29" x14ac:dyDescent="0.25">
      <c r="B11" s="5">
        <v>31</v>
      </c>
      <c r="C11" s="2">
        <v>2544</v>
      </c>
      <c r="D11" s="10">
        <v>648.98</v>
      </c>
      <c r="E11" s="3">
        <f t="shared" si="0"/>
        <v>0.4843134328358209</v>
      </c>
    </row>
    <row r="12" spans="2:29" x14ac:dyDescent="0.25">
      <c r="B12" s="5">
        <v>32</v>
      </c>
      <c r="C12" s="2">
        <v>2240</v>
      </c>
      <c r="D12" s="10">
        <v>656.93</v>
      </c>
      <c r="E12" s="3">
        <f t="shared" si="0"/>
        <v>0.49024626865671639</v>
      </c>
    </row>
    <row r="13" spans="2:29" x14ac:dyDescent="0.25">
      <c r="B13" s="5">
        <v>33</v>
      </c>
      <c r="C13" s="2">
        <v>1876</v>
      </c>
      <c r="D13" s="10">
        <v>676.91</v>
      </c>
      <c r="E13" s="3">
        <f t="shared" si="0"/>
        <v>0.50515671641791038</v>
      </c>
    </row>
    <row r="14" spans="2:29" x14ac:dyDescent="0.25">
      <c r="B14" s="5">
        <v>34</v>
      </c>
      <c r="C14" s="2">
        <v>1430</v>
      </c>
      <c r="D14" s="10">
        <v>670.81</v>
      </c>
      <c r="E14" s="3">
        <f t="shared" si="0"/>
        <v>0.50060447761194027</v>
      </c>
    </row>
    <row r="15" spans="2:29" x14ac:dyDescent="0.25">
      <c r="B15" s="5">
        <v>35</v>
      </c>
      <c r="C15" s="2">
        <v>1168</v>
      </c>
      <c r="D15" s="10">
        <v>663.22</v>
      </c>
      <c r="E15" s="3">
        <f t="shared" si="0"/>
        <v>0.49494029850746268</v>
      </c>
    </row>
    <row r="16" spans="2:29" x14ac:dyDescent="0.25">
      <c r="B16" s="5">
        <v>36</v>
      </c>
      <c r="C16" s="2">
        <v>874</v>
      </c>
      <c r="D16" s="10">
        <v>682.6</v>
      </c>
      <c r="E16" s="3">
        <f t="shared" si="0"/>
        <v>0.50940298507462689</v>
      </c>
    </row>
    <row r="17" spans="2:10" x14ac:dyDescent="0.25">
      <c r="B17" s="5">
        <v>37</v>
      </c>
      <c r="C17" s="2">
        <v>647</v>
      </c>
      <c r="D17" s="10">
        <v>664.73</v>
      </c>
      <c r="E17" s="3">
        <f t="shared" si="0"/>
        <v>0.49606716417910451</v>
      </c>
    </row>
    <row r="18" spans="2:10" x14ac:dyDescent="0.25">
      <c r="B18" s="5">
        <v>38</v>
      </c>
      <c r="C18" s="2">
        <v>480</v>
      </c>
      <c r="D18" s="10">
        <v>692.18</v>
      </c>
      <c r="E18" s="3">
        <f t="shared" si="0"/>
        <v>0.51655223880597012</v>
      </c>
    </row>
    <row r="19" spans="2:10" x14ac:dyDescent="0.25">
      <c r="B19" s="5">
        <v>39</v>
      </c>
      <c r="C19" s="2">
        <v>287</v>
      </c>
      <c r="D19" s="10">
        <v>699.3</v>
      </c>
      <c r="E19" s="3">
        <f t="shared" si="0"/>
        <v>0.52186567164179098</v>
      </c>
    </row>
    <row r="20" spans="2:10" x14ac:dyDescent="0.25">
      <c r="B20" s="5">
        <v>40</v>
      </c>
      <c r="C20" s="2">
        <v>232</v>
      </c>
      <c r="D20" s="10">
        <v>679.37</v>
      </c>
      <c r="E20" s="3">
        <f t="shared" si="0"/>
        <v>0.50699253731343286</v>
      </c>
    </row>
    <row r="21" spans="2:10" x14ac:dyDescent="0.25">
      <c r="B21" s="5">
        <v>41</v>
      </c>
      <c r="C21" s="2">
        <v>121</v>
      </c>
      <c r="D21" s="10">
        <v>699.53</v>
      </c>
      <c r="E21" s="3">
        <f t="shared" si="0"/>
        <v>0.52203731343283577</v>
      </c>
    </row>
    <row r="22" spans="2:10" x14ac:dyDescent="0.25">
      <c r="B22" s="5">
        <v>42</v>
      </c>
      <c r="C22" s="2">
        <v>58</v>
      </c>
      <c r="D22" s="10">
        <v>726.26</v>
      </c>
      <c r="E22" s="3">
        <f t="shared" si="0"/>
        <v>0.54198507462686563</v>
      </c>
    </row>
    <row r="23" spans="2:10" x14ac:dyDescent="0.25">
      <c r="B23" s="5">
        <v>43</v>
      </c>
      <c r="C23" s="2">
        <v>43</v>
      </c>
      <c r="D23" s="10">
        <v>714.62</v>
      </c>
      <c r="E23" s="3">
        <f t="shared" si="0"/>
        <v>0.53329850746268659</v>
      </c>
    </row>
    <row r="24" spans="2:10" x14ac:dyDescent="0.25">
      <c r="B24" s="5">
        <v>44</v>
      </c>
      <c r="C24" s="2">
        <v>27</v>
      </c>
      <c r="D24" s="10">
        <v>743.05</v>
      </c>
      <c r="E24" s="3">
        <f t="shared" si="0"/>
        <v>0.55451492537313429</v>
      </c>
    </row>
    <row r="25" spans="2:10" x14ac:dyDescent="0.25">
      <c r="B25" s="5">
        <v>45</v>
      </c>
      <c r="C25" s="2">
        <v>13</v>
      </c>
      <c r="D25" s="10">
        <v>747.6</v>
      </c>
      <c r="E25" s="3">
        <f t="shared" si="0"/>
        <v>0.55791044776119403</v>
      </c>
    </row>
    <row r="26" spans="2:10" x14ac:dyDescent="0.25">
      <c r="B26" s="5" t="s">
        <v>3</v>
      </c>
      <c r="C26" s="2">
        <v>16</v>
      </c>
      <c r="D26" s="10">
        <v>766.92</v>
      </c>
      <c r="E26" s="3">
        <f t="shared" si="0"/>
        <v>0.57232835820895522</v>
      </c>
    </row>
    <row r="27" spans="2:10" x14ac:dyDescent="0.25">
      <c r="B27" s="5" t="s">
        <v>4</v>
      </c>
      <c r="C27" s="6">
        <v>64536</v>
      </c>
      <c r="D27" s="68">
        <v>531.9</v>
      </c>
      <c r="E27" s="81">
        <f t="shared" si="0"/>
        <v>0.39694029850746265</v>
      </c>
      <c r="J27" s="1"/>
    </row>
    <row r="28" spans="2:10" x14ac:dyDescent="0.25">
      <c r="B28" s="5" t="s">
        <v>5</v>
      </c>
      <c r="C28" s="2">
        <v>60570</v>
      </c>
      <c r="D28" s="10">
        <v>522.29999999999995</v>
      </c>
      <c r="E28" s="3">
        <f t="shared" si="0"/>
        <v>0.38977611940298507</v>
      </c>
    </row>
    <row r="29" spans="2:10" x14ac:dyDescent="0.25">
      <c r="B29" s="5" t="s">
        <v>6</v>
      </c>
      <c r="C29" s="2">
        <v>3456</v>
      </c>
      <c r="D29" s="10">
        <v>675.42</v>
      </c>
      <c r="E29" s="3">
        <f t="shared" si="0"/>
        <v>0.5040447761194029</v>
      </c>
    </row>
    <row r="30" spans="2:10" x14ac:dyDescent="0.25">
      <c r="B30" s="5" t="s">
        <v>7</v>
      </c>
      <c r="C30" s="2">
        <v>510</v>
      </c>
      <c r="D30" s="10">
        <v>700.31</v>
      </c>
      <c r="E30" s="3">
        <f t="shared" si="0"/>
        <v>0.52261940298507459</v>
      </c>
    </row>
    <row r="31" spans="2:10" x14ac:dyDescent="0.25">
      <c r="B31" s="85" t="s">
        <v>51</v>
      </c>
    </row>
    <row r="32" spans="2:10" x14ac:dyDescent="0.25">
      <c r="B32" s="85" t="s">
        <v>50</v>
      </c>
    </row>
    <row r="33" spans="2:4" ht="46.5" customHeight="1" x14ac:dyDescent="0.25">
      <c r="B33" s="95" t="str">
        <f>'starosna mirovina BMU'!B33:C33</f>
        <v>Prosječna mjesečna isplaćena netoplaća Republike Hrvatske za listopad 2024. u eurima (EUR) (izvor: DZS)</v>
      </c>
      <c r="C33" s="95"/>
      <c r="D33" s="47">
        <f>'starosna mirovina BMU'!D33</f>
        <v>1340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{1ED73458-5716-4A54-99D4-F957A34FA6A2}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D73458-5716-4A54-99D4-F957A34FA6A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6.140625" customWidth="1"/>
    <col min="4" max="5" width="16.7109375" customWidth="1"/>
  </cols>
  <sheetData>
    <row r="2" spans="2:29" ht="49.5" customHeight="1" x14ac:dyDescent="0.25">
      <c r="B2" s="94" t="s">
        <v>13</v>
      </c>
      <c r="C2" s="94"/>
      <c r="D2" s="94"/>
      <c r="E2" s="94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5" spans="2:29" x14ac:dyDescent="0.25">
      <c r="B5" t="str">
        <f>'starosna mirovina BMU'!B5</f>
        <v>za studeni 2024. (isplata u prosincu 2024.)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listopad 2024.</v>
      </c>
    </row>
    <row r="7" spans="2:29" x14ac:dyDescent="0.25">
      <c r="B7" s="5" t="s">
        <v>9</v>
      </c>
      <c r="C7" s="2">
        <v>1613</v>
      </c>
      <c r="D7" s="10">
        <v>433.26</v>
      </c>
      <c r="E7" s="3">
        <f t="shared" ref="E7:E30" si="0">D7/$D$33</f>
        <v>0.32332835820895522</v>
      </c>
    </row>
    <row r="8" spans="2:29" x14ac:dyDescent="0.25">
      <c r="B8" s="5" t="s">
        <v>1</v>
      </c>
      <c r="C8" s="2">
        <v>1</v>
      </c>
      <c r="D8" s="10">
        <v>452.09</v>
      </c>
      <c r="E8" s="3">
        <f t="shared" si="0"/>
        <v>0.33738059701492534</v>
      </c>
    </row>
    <row r="9" spans="2:29" x14ac:dyDescent="0.25">
      <c r="B9" s="5" t="s">
        <v>2</v>
      </c>
      <c r="C9" s="2">
        <v>4</v>
      </c>
      <c r="D9" s="10">
        <v>490.86</v>
      </c>
      <c r="E9" s="3">
        <f t="shared" si="0"/>
        <v>0.36631343283582091</v>
      </c>
    </row>
    <row r="10" spans="2:29" x14ac:dyDescent="0.25">
      <c r="B10" s="5">
        <v>30</v>
      </c>
      <c r="C10" s="2">
        <v>17965</v>
      </c>
      <c r="D10" s="10">
        <v>481.88</v>
      </c>
      <c r="E10" s="3">
        <f t="shared" si="0"/>
        <v>0.35961194029850746</v>
      </c>
    </row>
    <row r="11" spans="2:29" x14ac:dyDescent="0.25">
      <c r="B11" s="5">
        <v>31</v>
      </c>
      <c r="C11" s="2">
        <v>10203</v>
      </c>
      <c r="D11" s="10">
        <v>474.48</v>
      </c>
      <c r="E11" s="3">
        <f t="shared" si="0"/>
        <v>0.354089552238806</v>
      </c>
    </row>
    <row r="12" spans="2:29" x14ac:dyDescent="0.25">
      <c r="B12" s="5">
        <v>32</v>
      </c>
      <c r="C12" s="2">
        <v>10967</v>
      </c>
      <c r="D12" s="10">
        <v>488.33</v>
      </c>
      <c r="E12" s="3">
        <f t="shared" si="0"/>
        <v>0.36442537313432832</v>
      </c>
    </row>
    <row r="13" spans="2:29" x14ac:dyDescent="0.25">
      <c r="B13" s="5">
        <v>33</v>
      </c>
      <c r="C13" s="2">
        <v>10318</v>
      </c>
      <c r="D13" s="10">
        <v>508.74</v>
      </c>
      <c r="E13" s="3">
        <f t="shared" si="0"/>
        <v>0.37965671641791043</v>
      </c>
    </row>
    <row r="14" spans="2:29" x14ac:dyDescent="0.25">
      <c r="B14" s="5">
        <v>34</v>
      </c>
      <c r="C14" s="2">
        <v>8375</v>
      </c>
      <c r="D14" s="10">
        <v>522.30999999999995</v>
      </c>
      <c r="E14" s="3">
        <f t="shared" si="0"/>
        <v>0.38978358208955222</v>
      </c>
    </row>
    <row r="15" spans="2:29" x14ac:dyDescent="0.25">
      <c r="B15" s="5">
        <v>35</v>
      </c>
      <c r="C15" s="2">
        <v>29229</v>
      </c>
      <c r="D15" s="10">
        <v>582.87</v>
      </c>
      <c r="E15" s="3">
        <f t="shared" si="0"/>
        <v>0.43497761194029849</v>
      </c>
    </row>
    <row r="16" spans="2:29" x14ac:dyDescent="0.25">
      <c r="B16" s="5">
        <v>36</v>
      </c>
      <c r="C16" s="2">
        <v>18653</v>
      </c>
      <c r="D16" s="10">
        <v>584.49</v>
      </c>
      <c r="E16" s="3">
        <f t="shared" si="0"/>
        <v>0.43618656716417908</v>
      </c>
    </row>
    <row r="17" spans="2:5" x14ac:dyDescent="0.25">
      <c r="B17" s="5">
        <v>37</v>
      </c>
      <c r="C17" s="2">
        <v>18263</v>
      </c>
      <c r="D17" s="10">
        <v>598.45000000000005</v>
      </c>
      <c r="E17" s="3">
        <f t="shared" si="0"/>
        <v>0.44660447761194033</v>
      </c>
    </row>
    <row r="18" spans="2:5" x14ac:dyDescent="0.25">
      <c r="B18" s="5">
        <v>38</v>
      </c>
      <c r="C18" s="2">
        <v>16950</v>
      </c>
      <c r="D18" s="10">
        <v>611.91999999999996</v>
      </c>
      <c r="E18" s="3">
        <f t="shared" si="0"/>
        <v>0.45665671641791039</v>
      </c>
    </row>
    <row r="19" spans="2:5" x14ac:dyDescent="0.25">
      <c r="B19" s="5">
        <v>39</v>
      </c>
      <c r="C19" s="2">
        <v>14014</v>
      </c>
      <c r="D19" s="10">
        <v>636.26</v>
      </c>
      <c r="E19" s="3">
        <f t="shared" si="0"/>
        <v>0.47482089552238804</v>
      </c>
    </row>
    <row r="20" spans="2:5" x14ac:dyDescent="0.25">
      <c r="B20" s="5">
        <v>40</v>
      </c>
      <c r="C20" s="2">
        <v>11106</v>
      </c>
      <c r="D20" s="10">
        <v>659.9</v>
      </c>
      <c r="E20" s="3">
        <f t="shared" si="0"/>
        <v>0.49246268656716419</v>
      </c>
    </row>
    <row r="21" spans="2:5" x14ac:dyDescent="0.25">
      <c r="B21" s="5">
        <v>41</v>
      </c>
      <c r="C21" s="2">
        <v>4721</v>
      </c>
      <c r="D21" s="10">
        <v>681.49</v>
      </c>
      <c r="E21" s="3">
        <f t="shared" si="0"/>
        <v>0.50857462686567168</v>
      </c>
    </row>
    <row r="22" spans="2:5" x14ac:dyDescent="0.25">
      <c r="B22" s="5">
        <v>42</v>
      </c>
      <c r="C22" s="2">
        <v>2243</v>
      </c>
      <c r="D22" s="10">
        <v>714.25</v>
      </c>
      <c r="E22" s="3">
        <f t="shared" si="0"/>
        <v>0.53302238805970148</v>
      </c>
    </row>
    <row r="23" spans="2:5" x14ac:dyDescent="0.25">
      <c r="B23" s="5">
        <v>43</v>
      </c>
      <c r="C23" s="2">
        <v>1217</v>
      </c>
      <c r="D23" s="10">
        <v>739.79</v>
      </c>
      <c r="E23" s="3">
        <f t="shared" si="0"/>
        <v>0.55208208955223881</v>
      </c>
    </row>
    <row r="24" spans="2:5" x14ac:dyDescent="0.25">
      <c r="B24" s="5">
        <v>44</v>
      </c>
      <c r="C24" s="2">
        <v>648</v>
      </c>
      <c r="D24" s="10">
        <v>769.93</v>
      </c>
      <c r="E24" s="3">
        <f t="shared" si="0"/>
        <v>0.57457462686567162</v>
      </c>
    </row>
    <row r="25" spans="2:5" x14ac:dyDescent="0.25">
      <c r="B25" s="5">
        <v>45</v>
      </c>
      <c r="C25" s="2">
        <v>286</v>
      </c>
      <c r="D25" s="10">
        <v>775.79</v>
      </c>
      <c r="E25" s="3">
        <f t="shared" si="0"/>
        <v>0.5789477611940298</v>
      </c>
    </row>
    <row r="26" spans="2:5" x14ac:dyDescent="0.25">
      <c r="B26" s="5" t="s">
        <v>3</v>
      </c>
      <c r="C26" s="2">
        <v>188</v>
      </c>
      <c r="D26" s="10">
        <v>804.53</v>
      </c>
      <c r="E26" s="3">
        <f t="shared" si="0"/>
        <v>0.60039552238805971</v>
      </c>
    </row>
    <row r="27" spans="2:5" x14ac:dyDescent="0.25">
      <c r="B27" s="5" t="s">
        <v>4</v>
      </c>
      <c r="C27" s="6">
        <v>176964</v>
      </c>
      <c r="D27" s="68">
        <v>572.19000000000005</v>
      </c>
      <c r="E27" s="81">
        <f t="shared" si="0"/>
        <v>0.4270074626865672</v>
      </c>
    </row>
    <row r="28" spans="2:5" x14ac:dyDescent="0.25">
      <c r="B28" s="5" t="s">
        <v>5</v>
      </c>
      <c r="C28" s="2">
        <v>59446</v>
      </c>
      <c r="D28" s="10">
        <v>490.84</v>
      </c>
      <c r="E28" s="3">
        <f t="shared" si="0"/>
        <v>0.36629850746268655</v>
      </c>
    </row>
    <row r="29" spans="2:5" x14ac:dyDescent="0.25">
      <c r="B29" s="5" t="s">
        <v>6</v>
      </c>
      <c r="C29" s="2">
        <v>97109</v>
      </c>
      <c r="D29" s="10">
        <v>598.89</v>
      </c>
      <c r="E29" s="3">
        <f t="shared" si="0"/>
        <v>0.44693283582089549</v>
      </c>
    </row>
    <row r="30" spans="2:5" x14ac:dyDescent="0.25">
      <c r="B30" s="5" t="s">
        <v>7</v>
      </c>
      <c r="C30" s="2">
        <v>20409</v>
      </c>
      <c r="D30" s="10">
        <v>682.08</v>
      </c>
      <c r="E30" s="3">
        <f t="shared" si="0"/>
        <v>0.50901492537313431</v>
      </c>
    </row>
    <row r="31" spans="2:5" x14ac:dyDescent="0.25">
      <c r="B31" s="85" t="s">
        <v>51</v>
      </c>
    </row>
    <row r="32" spans="2:5" x14ac:dyDescent="0.25">
      <c r="B32" s="85" t="s">
        <v>50</v>
      </c>
    </row>
    <row r="33" spans="2:4" ht="51.75" customHeight="1" x14ac:dyDescent="0.25">
      <c r="B33" s="95" t="str">
        <f>'starosna mirovina BMU'!B33:C33</f>
        <v>Prosječna mjesečna isplaćena netoplaća Republike Hrvatske za listopad 2024. u eurima (EUR) (izvor: DZS)</v>
      </c>
      <c r="C33" s="95"/>
      <c r="D33" s="47">
        <f>'starosna mirovina BMU'!D33</f>
        <v>1340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{7881B877-B836-466F-848E-68AA4EA6FB17}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81B877-B836-466F-848E-68AA4EA6FB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5" width="16.7109375" customWidth="1"/>
  </cols>
  <sheetData>
    <row r="2" spans="2:29" ht="57.75" customHeight="1" x14ac:dyDescent="0.25">
      <c r="B2" s="96" t="s">
        <v>19</v>
      </c>
      <c r="C2" s="96"/>
      <c r="D2" s="96"/>
      <c r="E2" s="9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studeni 2024. (isplata u prosincu 2024.)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listopad 2024.</v>
      </c>
    </row>
    <row r="7" spans="2:29" x14ac:dyDescent="0.25">
      <c r="B7" s="5" t="s">
        <v>9</v>
      </c>
      <c r="C7" s="2">
        <v>0</v>
      </c>
      <c r="D7" s="10">
        <v>0</v>
      </c>
      <c r="E7" s="3">
        <f t="shared" ref="E7:E30" si="0">D7/$D$33</f>
        <v>0</v>
      </c>
    </row>
    <row r="8" spans="2:29" x14ac:dyDescent="0.25">
      <c r="B8" s="5" t="s">
        <v>1</v>
      </c>
      <c r="C8" s="2">
        <v>0</v>
      </c>
      <c r="D8" s="10">
        <v>0</v>
      </c>
      <c r="E8" s="3">
        <f t="shared" si="0"/>
        <v>0</v>
      </c>
    </row>
    <row r="9" spans="2:29" x14ac:dyDescent="0.25">
      <c r="B9" s="5" t="s">
        <v>2</v>
      </c>
      <c r="C9" s="2">
        <v>1</v>
      </c>
      <c r="D9" s="10">
        <v>542.75</v>
      </c>
      <c r="E9" s="3">
        <f t="shared" si="0"/>
        <v>0.40503731343283583</v>
      </c>
    </row>
    <row r="10" spans="2:29" x14ac:dyDescent="0.25">
      <c r="B10" s="5">
        <v>30</v>
      </c>
      <c r="C10" s="2">
        <v>0</v>
      </c>
      <c r="D10" s="10">
        <v>0</v>
      </c>
      <c r="E10" s="3">
        <f t="shared" si="0"/>
        <v>0</v>
      </c>
    </row>
    <row r="11" spans="2:29" x14ac:dyDescent="0.25">
      <c r="B11" s="5">
        <v>31</v>
      </c>
      <c r="C11" s="2">
        <v>13</v>
      </c>
      <c r="D11" s="10">
        <v>463.22</v>
      </c>
      <c r="E11" s="3">
        <f t="shared" si="0"/>
        <v>0.34568656716417911</v>
      </c>
    </row>
    <row r="12" spans="2:29" x14ac:dyDescent="0.25">
      <c r="B12" s="5">
        <v>32</v>
      </c>
      <c r="C12" s="2">
        <v>46</v>
      </c>
      <c r="D12" s="10">
        <v>479.32</v>
      </c>
      <c r="E12" s="3">
        <f t="shared" si="0"/>
        <v>0.35770149253731343</v>
      </c>
    </row>
    <row r="13" spans="2:29" x14ac:dyDescent="0.25">
      <c r="B13" s="5">
        <v>33</v>
      </c>
      <c r="C13" s="2">
        <v>40</v>
      </c>
      <c r="D13" s="10">
        <v>476.63</v>
      </c>
      <c r="E13" s="3">
        <f t="shared" si="0"/>
        <v>0.35569402985074627</v>
      </c>
    </row>
    <row r="14" spans="2:29" x14ac:dyDescent="0.25">
      <c r="B14" s="5">
        <v>34</v>
      </c>
      <c r="C14" s="2">
        <v>21</v>
      </c>
      <c r="D14" s="10">
        <v>502.34</v>
      </c>
      <c r="E14" s="3">
        <f t="shared" si="0"/>
        <v>0.37488059701492538</v>
      </c>
    </row>
    <row r="15" spans="2:29" x14ac:dyDescent="0.25">
      <c r="B15" s="5">
        <v>35</v>
      </c>
      <c r="C15" s="2">
        <v>93</v>
      </c>
      <c r="D15" s="10">
        <v>585.9</v>
      </c>
      <c r="E15" s="3">
        <f t="shared" si="0"/>
        <v>0.43723880597014925</v>
      </c>
    </row>
    <row r="16" spans="2:29" x14ac:dyDescent="0.25">
      <c r="B16" s="5">
        <v>36</v>
      </c>
      <c r="C16" s="2">
        <v>56</v>
      </c>
      <c r="D16" s="10">
        <v>580.62</v>
      </c>
      <c r="E16" s="3">
        <f t="shared" si="0"/>
        <v>0.43329850746268656</v>
      </c>
    </row>
    <row r="17" spans="2:5" x14ac:dyDescent="0.25">
      <c r="B17" s="5">
        <v>37</v>
      </c>
      <c r="C17" s="2">
        <v>49</v>
      </c>
      <c r="D17" s="10">
        <v>590.63</v>
      </c>
      <c r="E17" s="3">
        <f t="shared" si="0"/>
        <v>0.44076865671641791</v>
      </c>
    </row>
    <row r="18" spans="2:5" x14ac:dyDescent="0.25">
      <c r="B18" s="5">
        <v>38</v>
      </c>
      <c r="C18" s="2">
        <v>26</v>
      </c>
      <c r="D18" s="10">
        <v>638.13</v>
      </c>
      <c r="E18" s="3">
        <f t="shared" si="0"/>
        <v>0.47621641791044778</v>
      </c>
    </row>
    <row r="19" spans="2:5" x14ac:dyDescent="0.25">
      <c r="B19" s="5">
        <v>39</v>
      </c>
      <c r="C19" s="2">
        <v>19</v>
      </c>
      <c r="D19" s="10">
        <v>644.73</v>
      </c>
      <c r="E19" s="3">
        <f t="shared" si="0"/>
        <v>0.48114179104477611</v>
      </c>
    </row>
    <row r="20" spans="2:5" x14ac:dyDescent="0.25">
      <c r="B20" s="5">
        <v>40</v>
      </c>
      <c r="C20" s="2">
        <v>10</v>
      </c>
      <c r="D20" s="10">
        <v>691.88</v>
      </c>
      <c r="E20" s="3">
        <f t="shared" si="0"/>
        <v>0.51632835820895517</v>
      </c>
    </row>
    <row r="21" spans="2:5" x14ac:dyDescent="0.25">
      <c r="B21" s="5">
        <v>41</v>
      </c>
      <c r="C21" s="2">
        <v>3</v>
      </c>
      <c r="D21" s="10">
        <v>722.51</v>
      </c>
      <c r="E21" s="3">
        <f t="shared" si="0"/>
        <v>0.53918656716417912</v>
      </c>
    </row>
    <row r="22" spans="2:5" x14ac:dyDescent="0.25">
      <c r="B22" s="5">
        <v>42</v>
      </c>
      <c r="C22" s="2">
        <v>4</v>
      </c>
      <c r="D22" s="10">
        <v>719.58</v>
      </c>
      <c r="E22" s="3">
        <f t="shared" si="0"/>
        <v>0.53700000000000003</v>
      </c>
    </row>
    <row r="23" spans="2:5" x14ac:dyDescent="0.25">
      <c r="B23" s="5">
        <v>43</v>
      </c>
      <c r="C23" s="2">
        <v>2</v>
      </c>
      <c r="D23" s="10">
        <v>812.91</v>
      </c>
      <c r="E23" s="3">
        <f t="shared" si="0"/>
        <v>0.60664925373134326</v>
      </c>
    </row>
    <row r="24" spans="2:5" x14ac:dyDescent="0.25">
      <c r="B24" s="5">
        <v>44</v>
      </c>
      <c r="C24" s="2">
        <v>0</v>
      </c>
      <c r="D24" s="10">
        <v>0</v>
      </c>
      <c r="E24" s="3">
        <f t="shared" si="0"/>
        <v>0</v>
      </c>
    </row>
    <row r="25" spans="2:5" x14ac:dyDescent="0.25">
      <c r="B25" s="5">
        <v>45</v>
      </c>
      <c r="C25" s="2">
        <v>0</v>
      </c>
      <c r="D25" s="10">
        <v>0</v>
      </c>
      <c r="E25" s="3">
        <f t="shared" si="0"/>
        <v>0</v>
      </c>
    </row>
    <row r="26" spans="2:5" x14ac:dyDescent="0.25">
      <c r="B26" s="5" t="s">
        <v>3</v>
      </c>
      <c r="C26" s="2">
        <v>0</v>
      </c>
      <c r="D26" s="10">
        <v>0</v>
      </c>
      <c r="E26" s="3">
        <f t="shared" si="0"/>
        <v>0</v>
      </c>
    </row>
    <row r="27" spans="2:5" x14ac:dyDescent="0.25">
      <c r="B27" s="5" t="s">
        <v>4</v>
      </c>
      <c r="C27" s="6">
        <v>383</v>
      </c>
      <c r="D27" s="68">
        <v>565.54</v>
      </c>
      <c r="E27" s="81">
        <f t="shared" si="0"/>
        <v>0.42204477611940294</v>
      </c>
    </row>
    <row r="28" spans="2:5" x14ac:dyDescent="0.25">
      <c r="B28" s="5" t="s">
        <v>5</v>
      </c>
      <c r="C28" s="2">
        <v>121</v>
      </c>
      <c r="D28" s="10">
        <v>481.22</v>
      </c>
      <c r="E28" s="3">
        <f t="shared" si="0"/>
        <v>0.35911940298507466</v>
      </c>
    </row>
    <row r="29" spans="2:5" x14ac:dyDescent="0.25">
      <c r="B29" s="5" t="s">
        <v>6</v>
      </c>
      <c r="C29" s="2">
        <v>243</v>
      </c>
      <c r="D29" s="10">
        <v>595.83000000000004</v>
      </c>
      <c r="E29" s="3">
        <f t="shared" si="0"/>
        <v>0.44464925373134334</v>
      </c>
    </row>
    <row r="30" spans="2:5" x14ac:dyDescent="0.25">
      <c r="B30" s="5" t="s">
        <v>7</v>
      </c>
      <c r="C30" s="2">
        <v>19</v>
      </c>
      <c r="D30" s="10">
        <v>715.29</v>
      </c>
      <c r="E30" s="3">
        <f t="shared" si="0"/>
        <v>0.53379850746268653</v>
      </c>
    </row>
    <row r="31" spans="2:5" x14ac:dyDescent="0.25">
      <c r="B31" s="85" t="s">
        <v>51</v>
      </c>
    </row>
    <row r="32" spans="2:5" x14ac:dyDescent="0.25">
      <c r="B32" s="85" t="s">
        <v>50</v>
      </c>
    </row>
    <row r="33" spans="2:4" ht="48" customHeight="1" x14ac:dyDescent="0.25">
      <c r="B33" s="95" t="str">
        <f>'starosna mirovina BMU'!B33:C33</f>
        <v>Prosječna mjesečna isplaćena netoplaća Republike Hrvatske za listopad 2024. u eurima (EUR) (izvor: DZS)</v>
      </c>
      <c r="C33" s="95"/>
      <c r="D33" s="47">
        <f>'starosna mirovina BMU'!D33</f>
        <v>1340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{3DB55979-8B77-4158-8C4C-29F0848DDEF3}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B55979-8B77-4158-8C4C-29F0848DDEF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7.7109375" customWidth="1"/>
    <col min="4" max="5" width="16.7109375" customWidth="1"/>
  </cols>
  <sheetData>
    <row r="2" spans="2:29" ht="50.25" customHeight="1" x14ac:dyDescent="0.25">
      <c r="B2" s="94" t="s">
        <v>14</v>
      </c>
      <c r="C2" s="94"/>
      <c r="D2" s="94"/>
      <c r="E2" s="94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2:29" ht="26.25" customHeight="1" x14ac:dyDescent="0.25"/>
    <row r="5" spans="2:29" x14ac:dyDescent="0.25">
      <c r="B5" t="str">
        <f>'starosna mirovina BMU'!B5</f>
        <v>za studeni 2024. (isplata u prosincu 2024.)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listopad 2024.</v>
      </c>
    </row>
    <row r="7" spans="2:29" x14ac:dyDescent="0.25">
      <c r="B7" s="5" t="s">
        <v>9</v>
      </c>
      <c r="C7" s="2">
        <v>79022</v>
      </c>
      <c r="D7" s="10">
        <v>319.23606337475638</v>
      </c>
      <c r="E7" s="3">
        <f t="shared" ref="E7:E30" si="0">D7/$D$33</f>
        <v>0.23823586819011672</v>
      </c>
    </row>
    <row r="8" spans="2:29" x14ac:dyDescent="0.25">
      <c r="B8" s="5" t="s">
        <v>1</v>
      </c>
      <c r="C8" s="2">
        <v>61754</v>
      </c>
      <c r="D8" s="10">
        <v>408.5</v>
      </c>
      <c r="E8" s="3">
        <f t="shared" si="0"/>
        <v>0.30485074626865671</v>
      </c>
    </row>
    <row r="9" spans="2:29" x14ac:dyDescent="0.25">
      <c r="B9" s="5" t="s">
        <v>2</v>
      </c>
      <c r="C9" s="2">
        <v>66106</v>
      </c>
      <c r="D9" s="10">
        <v>513.46</v>
      </c>
      <c r="E9" s="3">
        <f t="shared" si="0"/>
        <v>0.38317910447761194</v>
      </c>
    </row>
    <row r="10" spans="2:29" x14ac:dyDescent="0.25">
      <c r="B10" s="5">
        <v>30</v>
      </c>
      <c r="C10" s="2">
        <v>41577</v>
      </c>
      <c r="D10" s="10">
        <v>553.52</v>
      </c>
      <c r="E10" s="3">
        <f t="shared" si="0"/>
        <v>0.41307462686567165</v>
      </c>
    </row>
    <row r="11" spans="2:29" x14ac:dyDescent="0.25">
      <c r="B11" s="5">
        <v>31</v>
      </c>
      <c r="C11" s="2">
        <v>25594</v>
      </c>
      <c r="D11" s="10">
        <v>566.79999999999995</v>
      </c>
      <c r="E11" s="3">
        <f t="shared" si="0"/>
        <v>0.42298507462686563</v>
      </c>
    </row>
    <row r="12" spans="2:29" x14ac:dyDescent="0.25">
      <c r="B12" s="5">
        <v>32</v>
      </c>
      <c r="C12" s="2">
        <v>25310</v>
      </c>
      <c r="D12" s="10">
        <v>572.96</v>
      </c>
      <c r="E12" s="3">
        <f t="shared" si="0"/>
        <v>0.42758208955223881</v>
      </c>
    </row>
    <row r="13" spans="2:29" x14ac:dyDescent="0.25">
      <c r="B13" s="5">
        <v>33</v>
      </c>
      <c r="C13" s="2">
        <v>22845</v>
      </c>
      <c r="D13" s="10">
        <v>591.85</v>
      </c>
      <c r="E13" s="3">
        <f t="shared" si="0"/>
        <v>0.44167910447761194</v>
      </c>
    </row>
    <row r="14" spans="2:29" x14ac:dyDescent="0.25">
      <c r="B14" s="5">
        <v>34</v>
      </c>
      <c r="C14" s="2">
        <v>18265</v>
      </c>
      <c r="D14" s="10">
        <v>615.55999999999995</v>
      </c>
      <c r="E14" s="3">
        <f t="shared" si="0"/>
        <v>0.45937313432835819</v>
      </c>
    </row>
    <row r="15" spans="2:29" x14ac:dyDescent="0.25">
      <c r="B15" s="5">
        <v>35</v>
      </c>
      <c r="C15" s="2">
        <v>73031</v>
      </c>
      <c r="D15" s="10">
        <v>658.48</v>
      </c>
      <c r="E15" s="3">
        <f t="shared" si="0"/>
        <v>0.49140298507462687</v>
      </c>
    </row>
    <row r="16" spans="2:29" x14ac:dyDescent="0.25">
      <c r="B16" s="5">
        <v>36</v>
      </c>
      <c r="C16" s="2">
        <v>33799</v>
      </c>
      <c r="D16" s="10">
        <v>658.58</v>
      </c>
      <c r="E16" s="3">
        <f t="shared" si="0"/>
        <v>0.49147761194029854</v>
      </c>
    </row>
    <row r="17" spans="2:5" x14ac:dyDescent="0.25">
      <c r="B17" s="5">
        <v>37</v>
      </c>
      <c r="C17" s="2">
        <v>31547</v>
      </c>
      <c r="D17" s="10">
        <v>678.84</v>
      </c>
      <c r="E17" s="3">
        <f t="shared" si="0"/>
        <v>0.50659701492537312</v>
      </c>
    </row>
    <row r="18" spans="2:5" x14ac:dyDescent="0.25">
      <c r="B18" s="5">
        <v>38</v>
      </c>
      <c r="C18" s="2">
        <v>29727</v>
      </c>
      <c r="D18" s="10">
        <v>707.56</v>
      </c>
      <c r="E18" s="3">
        <f t="shared" si="0"/>
        <v>0.52802985074626863</v>
      </c>
    </row>
    <row r="19" spans="2:5" x14ac:dyDescent="0.25">
      <c r="B19" s="5">
        <v>39</v>
      </c>
      <c r="C19" s="2">
        <v>26223</v>
      </c>
      <c r="D19" s="10">
        <v>749.61</v>
      </c>
      <c r="E19" s="3">
        <f t="shared" si="0"/>
        <v>0.55941044776119409</v>
      </c>
    </row>
    <row r="20" spans="2:5" x14ac:dyDescent="0.25">
      <c r="B20" s="5">
        <v>40</v>
      </c>
      <c r="C20" s="2">
        <v>38322</v>
      </c>
      <c r="D20" s="10">
        <v>808.1</v>
      </c>
      <c r="E20" s="3">
        <f t="shared" si="0"/>
        <v>0.60305970149253729</v>
      </c>
    </row>
    <row r="21" spans="2:5" x14ac:dyDescent="0.25">
      <c r="B21" s="5">
        <v>41</v>
      </c>
      <c r="C21" s="2">
        <v>44781</v>
      </c>
      <c r="D21" s="10">
        <v>749.9</v>
      </c>
      <c r="E21" s="3">
        <f t="shared" si="0"/>
        <v>0.55962686567164177</v>
      </c>
    </row>
    <row r="22" spans="2:5" x14ac:dyDescent="0.25">
      <c r="B22" s="5">
        <v>42</v>
      </c>
      <c r="C22" s="2">
        <v>24262</v>
      </c>
      <c r="D22" s="10">
        <v>796.22</v>
      </c>
      <c r="E22" s="3">
        <f t="shared" si="0"/>
        <v>0.59419402985074632</v>
      </c>
    </row>
    <row r="23" spans="2:5" x14ac:dyDescent="0.25">
      <c r="B23" s="5">
        <v>43</v>
      </c>
      <c r="C23" s="2">
        <v>17517</v>
      </c>
      <c r="D23" s="10">
        <v>831.93</v>
      </c>
      <c r="E23" s="3">
        <f t="shared" si="0"/>
        <v>0.62084328358208951</v>
      </c>
    </row>
    <row r="24" spans="2:5" x14ac:dyDescent="0.25">
      <c r="B24" s="5">
        <v>44</v>
      </c>
      <c r="C24" s="2">
        <v>13060</v>
      </c>
      <c r="D24" s="10">
        <v>868.5</v>
      </c>
      <c r="E24" s="3">
        <f t="shared" si="0"/>
        <v>0.64813432835820894</v>
      </c>
    </row>
    <row r="25" spans="2:5" x14ac:dyDescent="0.25">
      <c r="B25" s="5">
        <v>45</v>
      </c>
      <c r="C25" s="2">
        <v>10681</v>
      </c>
      <c r="D25" s="10">
        <v>893.85</v>
      </c>
      <c r="E25" s="3">
        <f t="shared" si="0"/>
        <v>0.6670522388059702</v>
      </c>
    </row>
    <row r="26" spans="2:5" x14ac:dyDescent="0.25">
      <c r="B26" s="5" t="s">
        <v>3</v>
      </c>
      <c r="C26" s="2">
        <v>17477</v>
      </c>
      <c r="D26" s="10">
        <v>999.06</v>
      </c>
      <c r="E26" s="3">
        <f t="shared" si="0"/>
        <v>0.7455671641791044</v>
      </c>
    </row>
    <row r="27" spans="2:5" x14ac:dyDescent="0.25">
      <c r="B27" s="5" t="s">
        <v>4</v>
      </c>
      <c r="C27" s="6">
        <v>700900</v>
      </c>
      <c r="D27" s="68">
        <v>614.11</v>
      </c>
      <c r="E27" s="81">
        <f t="shared" si="0"/>
        <v>0.45829104477611943</v>
      </c>
    </row>
    <row r="28" spans="2:5" x14ac:dyDescent="0.25">
      <c r="B28" s="5" t="s">
        <v>5</v>
      </c>
      <c r="C28" s="2">
        <v>340473</v>
      </c>
      <c r="D28" s="10">
        <v>473.41</v>
      </c>
      <c r="E28" s="3">
        <f t="shared" si="0"/>
        <v>0.35329104477611945</v>
      </c>
    </row>
    <row r="29" spans="2:5" x14ac:dyDescent="0.25">
      <c r="B29" s="5" t="s">
        <v>6</v>
      </c>
      <c r="C29" s="2">
        <v>194327</v>
      </c>
      <c r="D29" s="10">
        <v>681.6</v>
      </c>
      <c r="E29" s="3">
        <f t="shared" si="0"/>
        <v>0.50865671641791044</v>
      </c>
    </row>
    <row r="30" spans="2:5" x14ac:dyDescent="0.25">
      <c r="B30" s="5" t="s">
        <v>7</v>
      </c>
      <c r="C30" s="2">
        <v>166100</v>
      </c>
      <c r="D30" s="10">
        <v>823.54</v>
      </c>
      <c r="E30" s="3">
        <f t="shared" si="0"/>
        <v>0.61458208955223881</v>
      </c>
    </row>
    <row r="31" spans="2:5" x14ac:dyDescent="0.25">
      <c r="B31" s="85" t="s">
        <v>51</v>
      </c>
    </row>
    <row r="32" spans="2:5" x14ac:dyDescent="0.25">
      <c r="B32" s="85" t="s">
        <v>50</v>
      </c>
    </row>
    <row r="33" spans="2:4" ht="45.75" customHeight="1" x14ac:dyDescent="0.25">
      <c r="B33" s="95" t="str">
        <f>'starosna mirovina BMU'!B33:C33</f>
        <v>Prosječna mjesečna isplaćena netoplaća Republike Hrvatske za listopad 2024. u eurima (EUR) (izvor: DZS)</v>
      </c>
      <c r="C33" s="95"/>
      <c r="D33" s="47">
        <f>'starosna mirovina BMU'!D33</f>
        <v>1340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{891DE951-73B4-4BE3-A51D-5EBAF9AE1DEA}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1DE951-73B4-4BE3-A51D-5EBAF9AE1DE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6.28515625" customWidth="1"/>
    <col min="4" max="5" width="16.7109375" customWidth="1"/>
  </cols>
  <sheetData>
    <row r="2" spans="2:29" ht="46.5" customHeight="1" x14ac:dyDescent="0.25">
      <c r="B2" s="97" t="s">
        <v>15</v>
      </c>
      <c r="C2" s="97"/>
      <c r="D2" s="97"/>
      <c r="E2" s="97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5" spans="2:29" x14ac:dyDescent="0.25">
      <c r="B5" t="str">
        <f>'starosna mirovina BMU'!B5</f>
        <v>za studeni 2024. (isplata u prosincu 2024.)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listopad 2024.</v>
      </c>
    </row>
    <row r="7" spans="2:29" x14ac:dyDescent="0.25">
      <c r="B7" s="5" t="s">
        <v>9</v>
      </c>
      <c r="C7" s="2">
        <v>34326</v>
      </c>
      <c r="D7" s="10">
        <v>343.5625077200956</v>
      </c>
      <c r="E7" s="3">
        <f t="shared" ref="E7:E30" si="0">D7/$D$33</f>
        <v>0.25638993113439967</v>
      </c>
    </row>
    <row r="8" spans="2:29" x14ac:dyDescent="0.25">
      <c r="B8" s="5" t="s">
        <v>1</v>
      </c>
      <c r="C8" s="2">
        <v>17433</v>
      </c>
      <c r="D8" s="10">
        <v>416.78</v>
      </c>
      <c r="E8" s="3">
        <f t="shared" si="0"/>
        <v>0.31102985074626865</v>
      </c>
      <c r="I8" s="1"/>
    </row>
    <row r="9" spans="2:29" x14ac:dyDescent="0.25">
      <c r="B9" s="5" t="s">
        <v>2</v>
      </c>
      <c r="C9" s="2">
        <v>17482</v>
      </c>
      <c r="D9" s="10">
        <v>465.75</v>
      </c>
      <c r="E9" s="3">
        <f t="shared" si="0"/>
        <v>0.34757462686567164</v>
      </c>
    </row>
    <row r="10" spans="2:29" x14ac:dyDescent="0.25">
      <c r="B10" s="5">
        <v>30</v>
      </c>
      <c r="C10" s="2">
        <v>2979</v>
      </c>
      <c r="D10" s="10">
        <v>500.45</v>
      </c>
      <c r="E10" s="3">
        <f t="shared" si="0"/>
        <v>0.37347014925373134</v>
      </c>
    </row>
    <row r="11" spans="2:29" x14ac:dyDescent="0.25">
      <c r="B11" s="5">
        <v>31</v>
      </c>
      <c r="C11" s="2">
        <v>2462</v>
      </c>
      <c r="D11" s="10">
        <v>506.38</v>
      </c>
      <c r="E11" s="3">
        <f t="shared" si="0"/>
        <v>0.37789552238805968</v>
      </c>
    </row>
    <row r="12" spans="2:29" x14ac:dyDescent="0.25">
      <c r="B12" s="5">
        <v>32</v>
      </c>
      <c r="C12" s="2">
        <v>2144</v>
      </c>
      <c r="D12" s="10">
        <v>520.41</v>
      </c>
      <c r="E12" s="3">
        <f t="shared" si="0"/>
        <v>0.38836567164179103</v>
      </c>
    </row>
    <row r="13" spans="2:29" x14ac:dyDescent="0.25">
      <c r="B13" s="5">
        <v>33</v>
      </c>
      <c r="C13" s="2">
        <v>1908</v>
      </c>
      <c r="D13" s="10">
        <v>532.69000000000005</v>
      </c>
      <c r="E13" s="3">
        <f t="shared" si="0"/>
        <v>0.39752985074626868</v>
      </c>
    </row>
    <row r="14" spans="2:29" x14ac:dyDescent="0.25">
      <c r="B14" s="5">
        <v>34</v>
      </c>
      <c r="C14" s="2">
        <v>1617</v>
      </c>
      <c r="D14" s="10">
        <v>547.27</v>
      </c>
      <c r="E14" s="3">
        <f t="shared" si="0"/>
        <v>0.40841044776119401</v>
      </c>
    </row>
    <row r="15" spans="2:29" x14ac:dyDescent="0.25">
      <c r="B15" s="5">
        <v>35</v>
      </c>
      <c r="C15" s="2">
        <v>1288</v>
      </c>
      <c r="D15" s="10">
        <v>549.20000000000005</v>
      </c>
      <c r="E15" s="3">
        <f t="shared" si="0"/>
        <v>0.40985074626865675</v>
      </c>
    </row>
    <row r="16" spans="2:29" x14ac:dyDescent="0.25">
      <c r="B16" s="5">
        <v>36</v>
      </c>
      <c r="C16" s="2">
        <v>1042</v>
      </c>
      <c r="D16" s="10">
        <v>561.11</v>
      </c>
      <c r="E16" s="3">
        <f t="shared" si="0"/>
        <v>0.41873880597014929</v>
      </c>
    </row>
    <row r="17" spans="2:5" x14ac:dyDescent="0.25">
      <c r="B17" s="5">
        <v>37</v>
      </c>
      <c r="C17" s="2">
        <v>742</v>
      </c>
      <c r="D17" s="10">
        <v>580.53</v>
      </c>
      <c r="E17" s="3">
        <f t="shared" si="0"/>
        <v>0.43323134328358209</v>
      </c>
    </row>
    <row r="18" spans="2:5" x14ac:dyDescent="0.25">
      <c r="B18" s="5">
        <v>38</v>
      </c>
      <c r="C18" s="2">
        <v>586</v>
      </c>
      <c r="D18" s="10">
        <v>584.51</v>
      </c>
      <c r="E18" s="3">
        <f t="shared" si="0"/>
        <v>0.43620149253731344</v>
      </c>
    </row>
    <row r="19" spans="2:5" x14ac:dyDescent="0.25">
      <c r="B19" s="5">
        <v>39</v>
      </c>
      <c r="C19" s="2">
        <v>384</v>
      </c>
      <c r="D19" s="10">
        <v>589.12</v>
      </c>
      <c r="E19" s="3">
        <f t="shared" si="0"/>
        <v>0.43964179104477613</v>
      </c>
    </row>
    <row r="20" spans="2:5" x14ac:dyDescent="0.25">
      <c r="B20" s="5">
        <v>40</v>
      </c>
      <c r="C20" s="2">
        <v>242</v>
      </c>
      <c r="D20" s="10">
        <v>608.73</v>
      </c>
      <c r="E20" s="3">
        <f t="shared" si="0"/>
        <v>0.45427611940298507</v>
      </c>
    </row>
    <row r="21" spans="2:5" x14ac:dyDescent="0.25">
      <c r="B21" s="5">
        <v>41</v>
      </c>
      <c r="C21" s="2">
        <v>139</v>
      </c>
      <c r="D21" s="10">
        <v>605.25</v>
      </c>
      <c r="E21" s="3">
        <f t="shared" si="0"/>
        <v>0.45167910447761195</v>
      </c>
    </row>
    <row r="22" spans="2:5" x14ac:dyDescent="0.25">
      <c r="B22" s="5">
        <v>42</v>
      </c>
      <c r="C22" s="2">
        <v>67</v>
      </c>
      <c r="D22" s="10">
        <v>643.64</v>
      </c>
      <c r="E22" s="3">
        <f t="shared" si="0"/>
        <v>0.4803283582089552</v>
      </c>
    </row>
    <row r="23" spans="2:5" x14ac:dyDescent="0.25">
      <c r="B23" s="5">
        <v>43</v>
      </c>
      <c r="C23" s="2">
        <v>56</v>
      </c>
      <c r="D23" s="10">
        <v>695.87</v>
      </c>
      <c r="E23" s="3">
        <f t="shared" si="0"/>
        <v>0.51930597014925373</v>
      </c>
    </row>
    <row r="24" spans="2:5" x14ac:dyDescent="0.25">
      <c r="B24" s="5">
        <v>44</v>
      </c>
      <c r="C24" s="2">
        <v>31</v>
      </c>
      <c r="D24" s="10">
        <v>662.68</v>
      </c>
      <c r="E24" s="3">
        <f t="shared" si="0"/>
        <v>0.4945373134328358</v>
      </c>
    </row>
    <row r="25" spans="2:5" x14ac:dyDescent="0.25">
      <c r="B25" s="5">
        <v>45</v>
      </c>
      <c r="C25" s="2">
        <v>24</v>
      </c>
      <c r="D25" s="10">
        <v>716.01</v>
      </c>
      <c r="E25" s="3">
        <f t="shared" si="0"/>
        <v>0.53433582089552234</v>
      </c>
    </row>
    <row r="26" spans="2:5" x14ac:dyDescent="0.25">
      <c r="B26" s="5" t="s">
        <v>3</v>
      </c>
      <c r="C26" s="2">
        <v>33</v>
      </c>
      <c r="D26" s="10">
        <v>755.52</v>
      </c>
      <c r="E26" s="3">
        <f t="shared" si="0"/>
        <v>0.56382089552238801</v>
      </c>
    </row>
    <row r="27" spans="2:5" x14ac:dyDescent="0.25">
      <c r="B27" s="5" t="s">
        <v>4</v>
      </c>
      <c r="C27" s="6">
        <v>84985</v>
      </c>
      <c r="D27" s="68">
        <v>419.17</v>
      </c>
      <c r="E27" s="81">
        <f t="shared" si="0"/>
        <v>0.31281343283582091</v>
      </c>
    </row>
    <row r="28" spans="2:5" x14ac:dyDescent="0.25">
      <c r="B28" s="5" t="s">
        <v>5</v>
      </c>
      <c r="C28" s="2">
        <v>80351</v>
      </c>
      <c r="D28" s="10">
        <v>410.15</v>
      </c>
      <c r="E28" s="3">
        <f t="shared" si="0"/>
        <v>0.30608208955223881</v>
      </c>
    </row>
    <row r="29" spans="2:5" x14ac:dyDescent="0.25">
      <c r="B29" s="5" t="s">
        <v>6</v>
      </c>
      <c r="C29" s="2">
        <v>4042</v>
      </c>
      <c r="D29" s="10">
        <v>566.92999999999995</v>
      </c>
      <c r="E29" s="3">
        <f t="shared" si="0"/>
        <v>0.42308208955223875</v>
      </c>
    </row>
    <row r="30" spans="2:5" x14ac:dyDescent="0.25">
      <c r="B30" s="5" t="s">
        <v>7</v>
      </c>
      <c r="C30" s="2">
        <v>592</v>
      </c>
      <c r="D30" s="10">
        <v>635.46</v>
      </c>
      <c r="E30" s="3">
        <f t="shared" si="0"/>
        <v>0.47422388059701498</v>
      </c>
    </row>
    <row r="31" spans="2:5" x14ac:dyDescent="0.25">
      <c r="B31" s="85" t="s">
        <v>51</v>
      </c>
    </row>
    <row r="32" spans="2:5" x14ac:dyDescent="0.25">
      <c r="B32" s="85" t="s">
        <v>50</v>
      </c>
    </row>
    <row r="33" spans="2:4" ht="46.5" customHeight="1" x14ac:dyDescent="0.25">
      <c r="B33" s="95" t="str">
        <f>'starosna mirovina BMU'!B33:C33</f>
        <v>Prosječna mjesečna isplaćena netoplaća Republike Hrvatske za listopad 2024. u eurima (EUR) (izvor: DZS)</v>
      </c>
      <c r="C33" s="95"/>
      <c r="D33" s="47">
        <f>'starosna mirovina BMU'!D33</f>
        <v>1340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{B10FB4BF-1B7C-42CA-B250-0ED4EFA8503A}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0FB4BF-1B7C-42CA-B250-0ED4EFA8503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3"/>
  <sheetViews>
    <sheetView workbookViewId="0"/>
  </sheetViews>
  <sheetFormatPr defaultRowHeight="15" x14ac:dyDescent="0.25"/>
  <cols>
    <col min="2" max="2" width="15.140625" customWidth="1"/>
    <col min="3" max="3" width="17" customWidth="1"/>
    <col min="4" max="5" width="16.7109375" customWidth="1"/>
  </cols>
  <sheetData>
    <row r="1" spans="2:29" ht="9.75" customHeight="1" x14ac:dyDescent="0.25"/>
    <row r="2" spans="2:29" ht="39.75" customHeight="1" x14ac:dyDescent="0.25">
      <c r="B2" s="94" t="s">
        <v>16</v>
      </c>
      <c r="C2" s="94"/>
      <c r="D2" s="94"/>
      <c r="E2" s="94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5" spans="2:29" x14ac:dyDescent="0.25">
      <c r="B5" t="str">
        <f>'starosna mirovina BMU'!B5</f>
        <v>za studeni 2024. (isplata u prosincu 2024.)</v>
      </c>
    </row>
    <row r="6" spans="2:29" ht="36" x14ac:dyDescent="0.25">
      <c r="B6" s="4" t="s">
        <v>49</v>
      </c>
      <c r="C6" s="4" t="s">
        <v>0</v>
      </c>
      <c r="D6" s="4" t="s">
        <v>8</v>
      </c>
      <c r="E6" s="4" t="str">
        <f>'starosna mirovina BMU'!E6</f>
        <v>udio u prosječnoj netoplaći za listopad 2024.</v>
      </c>
    </row>
    <row r="7" spans="2:29" x14ac:dyDescent="0.25">
      <c r="B7" s="5" t="s">
        <v>9</v>
      </c>
      <c r="C7" s="2">
        <v>40450</v>
      </c>
      <c r="D7" s="10">
        <v>321.34224622991348</v>
      </c>
      <c r="E7" s="3">
        <f t="shared" ref="E7:E30" si="0">D7/$D$33</f>
        <v>0.23980764644023395</v>
      </c>
    </row>
    <row r="8" spans="2:29" x14ac:dyDescent="0.25">
      <c r="B8" s="5" t="s">
        <v>1</v>
      </c>
      <c r="C8" s="2">
        <v>18586</v>
      </c>
      <c r="D8" s="10">
        <v>371.37</v>
      </c>
      <c r="E8" s="3">
        <f t="shared" si="0"/>
        <v>0.2771417910447761</v>
      </c>
    </row>
    <row r="9" spans="2:29" x14ac:dyDescent="0.25">
      <c r="B9" s="5" t="s">
        <v>2</v>
      </c>
      <c r="C9" s="2">
        <v>20416</v>
      </c>
      <c r="D9" s="10">
        <v>450.02</v>
      </c>
      <c r="E9" s="3">
        <f t="shared" si="0"/>
        <v>0.33583582089552239</v>
      </c>
    </row>
    <row r="10" spans="2:29" x14ac:dyDescent="0.25">
      <c r="B10" s="5">
        <v>30</v>
      </c>
      <c r="C10" s="2">
        <v>4999</v>
      </c>
      <c r="D10" s="10">
        <v>490.46</v>
      </c>
      <c r="E10" s="3">
        <f t="shared" si="0"/>
        <v>0.36601492537313429</v>
      </c>
    </row>
    <row r="11" spans="2:29" x14ac:dyDescent="0.25">
      <c r="B11" s="5">
        <v>31</v>
      </c>
      <c r="C11" s="2">
        <v>4535</v>
      </c>
      <c r="D11" s="10">
        <v>511.8</v>
      </c>
      <c r="E11" s="3">
        <f t="shared" si="0"/>
        <v>0.38194029850746269</v>
      </c>
    </row>
    <row r="12" spans="2:29" x14ac:dyDescent="0.25">
      <c r="B12" s="5">
        <v>32</v>
      </c>
      <c r="C12" s="2">
        <v>4484</v>
      </c>
      <c r="D12" s="10">
        <v>515.69000000000005</v>
      </c>
      <c r="E12" s="3">
        <f t="shared" si="0"/>
        <v>0.38484328358208958</v>
      </c>
    </row>
    <row r="13" spans="2:29" x14ac:dyDescent="0.25">
      <c r="B13" s="5">
        <v>33</v>
      </c>
      <c r="C13" s="2">
        <v>4387</v>
      </c>
      <c r="D13" s="10">
        <v>535.71</v>
      </c>
      <c r="E13" s="3">
        <f t="shared" si="0"/>
        <v>0.39978358208955228</v>
      </c>
    </row>
    <row r="14" spans="2:29" x14ac:dyDescent="0.25">
      <c r="B14" s="5">
        <v>34</v>
      </c>
      <c r="C14" s="2">
        <v>3903</v>
      </c>
      <c r="D14" s="10">
        <v>555.58000000000004</v>
      </c>
      <c r="E14" s="3">
        <f t="shared" si="0"/>
        <v>0.41461194029850751</v>
      </c>
    </row>
    <row r="15" spans="2:29" x14ac:dyDescent="0.25">
      <c r="B15" s="5">
        <v>35</v>
      </c>
      <c r="C15" s="2">
        <v>12675</v>
      </c>
      <c r="D15" s="10">
        <v>537.58000000000004</v>
      </c>
      <c r="E15" s="3">
        <f t="shared" si="0"/>
        <v>0.40117910447761196</v>
      </c>
    </row>
    <row r="16" spans="2:29" x14ac:dyDescent="0.25">
      <c r="B16" s="5">
        <v>36</v>
      </c>
      <c r="C16" s="2">
        <v>5882</v>
      </c>
      <c r="D16" s="10">
        <v>582.88</v>
      </c>
      <c r="E16" s="3">
        <f t="shared" si="0"/>
        <v>0.43498507462686564</v>
      </c>
    </row>
    <row r="17" spans="2:5" x14ac:dyDescent="0.25">
      <c r="B17" s="5">
        <v>37</v>
      </c>
      <c r="C17" s="2">
        <v>4897</v>
      </c>
      <c r="D17" s="10">
        <v>610.87</v>
      </c>
      <c r="E17" s="3">
        <f t="shared" si="0"/>
        <v>0.45587313432835819</v>
      </c>
    </row>
    <row r="18" spans="2:5" x14ac:dyDescent="0.25">
      <c r="B18" s="5">
        <v>38</v>
      </c>
      <c r="C18" s="2">
        <v>4328</v>
      </c>
      <c r="D18" s="10">
        <v>642.1</v>
      </c>
      <c r="E18" s="3">
        <f t="shared" si="0"/>
        <v>0.47917910447761197</v>
      </c>
    </row>
    <row r="19" spans="2:5" x14ac:dyDescent="0.25">
      <c r="B19" s="5">
        <v>39</v>
      </c>
      <c r="C19" s="2">
        <v>3333</v>
      </c>
      <c r="D19" s="10">
        <v>663.75</v>
      </c>
      <c r="E19" s="3">
        <f t="shared" si="0"/>
        <v>0.49533582089552236</v>
      </c>
    </row>
    <row r="20" spans="2:5" x14ac:dyDescent="0.25">
      <c r="B20" s="5">
        <v>40</v>
      </c>
      <c r="C20" s="2">
        <v>14209</v>
      </c>
      <c r="D20" s="10">
        <v>653.70000000000005</v>
      </c>
      <c r="E20" s="3">
        <f t="shared" si="0"/>
        <v>0.48783582089552241</v>
      </c>
    </row>
    <row r="21" spans="2:5" x14ac:dyDescent="0.25">
      <c r="B21" s="5">
        <v>41</v>
      </c>
      <c r="C21" s="2">
        <v>3363</v>
      </c>
      <c r="D21" s="10">
        <v>690.41</v>
      </c>
      <c r="E21" s="3">
        <f t="shared" si="0"/>
        <v>0.51523134328358211</v>
      </c>
    </row>
    <row r="22" spans="2:5" x14ac:dyDescent="0.25">
      <c r="B22" s="5">
        <v>42</v>
      </c>
      <c r="C22" s="2">
        <v>2027</v>
      </c>
      <c r="D22" s="10">
        <v>721.32</v>
      </c>
      <c r="E22" s="3">
        <f t="shared" si="0"/>
        <v>0.53829850746268659</v>
      </c>
    </row>
    <row r="23" spans="2:5" x14ac:dyDescent="0.25">
      <c r="B23" s="5">
        <v>43</v>
      </c>
      <c r="C23" s="2">
        <v>1500</v>
      </c>
      <c r="D23" s="10">
        <v>755</v>
      </c>
      <c r="E23" s="3">
        <f t="shared" si="0"/>
        <v>0.56343283582089554</v>
      </c>
    </row>
    <row r="24" spans="2:5" x14ac:dyDescent="0.25">
      <c r="B24" s="5">
        <v>44</v>
      </c>
      <c r="C24" s="2">
        <v>1054</v>
      </c>
      <c r="D24" s="10">
        <v>786.18</v>
      </c>
      <c r="E24" s="3">
        <f t="shared" si="0"/>
        <v>0.58670149253731341</v>
      </c>
    </row>
    <row r="25" spans="2:5" x14ac:dyDescent="0.25">
      <c r="B25" s="5">
        <v>45</v>
      </c>
      <c r="C25" s="2">
        <v>795</v>
      </c>
      <c r="D25" s="10">
        <v>811.15</v>
      </c>
      <c r="E25" s="3">
        <f t="shared" si="0"/>
        <v>0.6053358208955224</v>
      </c>
    </row>
    <row r="26" spans="2:5" x14ac:dyDescent="0.25">
      <c r="B26" s="5" t="s">
        <v>3</v>
      </c>
      <c r="C26" s="2">
        <v>1654</v>
      </c>
      <c r="D26" s="10">
        <v>913.44</v>
      </c>
      <c r="E26" s="3">
        <f t="shared" si="0"/>
        <v>0.68167164179104478</v>
      </c>
    </row>
    <row r="27" spans="2:5" x14ac:dyDescent="0.25">
      <c r="B27" s="5" t="s">
        <v>4</v>
      </c>
      <c r="C27" s="6">
        <v>157477</v>
      </c>
      <c r="D27" s="68">
        <v>483.28</v>
      </c>
      <c r="E27" s="81">
        <f t="shared" si="0"/>
        <v>0.36065671641791042</v>
      </c>
    </row>
    <row r="28" spans="2:5" x14ac:dyDescent="0.25">
      <c r="B28" s="5" t="s">
        <v>5</v>
      </c>
      <c r="C28" s="2">
        <v>101760</v>
      </c>
      <c r="D28" s="10">
        <v>399.88</v>
      </c>
      <c r="E28" s="3">
        <f t="shared" si="0"/>
        <v>0.29841791044776117</v>
      </c>
    </row>
    <row r="29" spans="2:5" x14ac:dyDescent="0.25">
      <c r="B29" s="5" t="s">
        <v>6</v>
      </c>
      <c r="C29" s="2">
        <v>31115</v>
      </c>
      <c r="D29" s="10">
        <v>585.73</v>
      </c>
      <c r="E29" s="3">
        <f t="shared" si="0"/>
        <v>0.43711194029850747</v>
      </c>
    </row>
    <row r="30" spans="2:5" x14ac:dyDescent="0.25">
      <c r="B30" s="5" t="s">
        <v>7</v>
      </c>
      <c r="C30" s="2">
        <v>24602</v>
      </c>
      <c r="D30" s="10">
        <v>698.69</v>
      </c>
      <c r="E30" s="3">
        <f t="shared" si="0"/>
        <v>0.52141044776119405</v>
      </c>
    </row>
    <row r="31" spans="2:5" ht="15" customHeight="1" x14ac:dyDescent="0.25">
      <c r="B31" s="98" t="s">
        <v>52</v>
      </c>
      <c r="C31" s="98"/>
      <c r="D31" s="98"/>
      <c r="E31" s="98"/>
    </row>
    <row r="32" spans="2:5" x14ac:dyDescent="0.25">
      <c r="B32" s="99"/>
      <c r="C32" s="99"/>
      <c r="D32" s="99"/>
      <c r="E32" s="99"/>
    </row>
    <row r="33" spans="2:4" ht="45.75" customHeight="1" x14ac:dyDescent="0.25">
      <c r="B33" s="95" t="str">
        <f>'starosna mirovina BMU'!B33:C33</f>
        <v>Prosječna mjesečna isplaćena netoplaća Republike Hrvatske za listopad 2024. u eurima (EUR) (izvor: DZS)</v>
      </c>
      <c r="C33" s="95"/>
      <c r="D33" s="47">
        <f>'starosna mirovina BMU'!D33</f>
        <v>1340</v>
      </c>
    </row>
  </sheetData>
  <mergeCells count="3">
    <mergeCell ref="B2:E2"/>
    <mergeCell ref="B33:C33"/>
    <mergeCell ref="B31:E32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{EB328C51-FA36-4FAD-86BD-A03FECF86510}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328C51-FA36-4FAD-86BD-A03FECF8651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</vt:i4>
      </vt:variant>
    </vt:vector>
  </HeadingPairs>
  <TitlesOfParts>
    <vt:vector size="10" baseType="lpstr">
      <vt:lpstr>NOVO GRAF+TABLICA</vt:lpstr>
      <vt:lpstr>starosna mirovina BMU</vt:lpstr>
      <vt:lpstr>starosna za dugo.osig. BMU</vt:lpstr>
      <vt:lpstr>starosna prevedena iz inv.BMU</vt:lpstr>
      <vt:lpstr>PSM BMU</vt:lpstr>
      <vt:lpstr>PSM zbog stečaja BMU</vt:lpstr>
      <vt:lpstr>sveukupno ST BMU</vt:lpstr>
      <vt:lpstr>invalidska BMU</vt:lpstr>
      <vt:lpstr>obiteljska BMU</vt:lpstr>
      <vt:lpstr>'NOVO GRAF+TABLICA'!Podrucje_ispisa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Oštarić</dc:creator>
  <cp:lastModifiedBy>Tomislav Oštarić</cp:lastModifiedBy>
  <cp:lastPrinted>2024-12-20T11:24:36Z</cp:lastPrinted>
  <dcterms:created xsi:type="dcterms:W3CDTF">2023-10-03T11:00:22Z</dcterms:created>
  <dcterms:modified xsi:type="dcterms:W3CDTF">2024-12-20T11:25:21Z</dcterms:modified>
</cp:coreProperties>
</file>