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D33" i="1" l="1"/>
  <c r="E7" i="4" l="1"/>
  <c r="E6" i="13"/>
  <c r="D33" i="13"/>
  <c r="B33" i="13"/>
  <c r="D33" i="11"/>
  <c r="B33" i="11"/>
  <c r="D33" i="9"/>
  <c r="B33" i="9"/>
  <c r="D33" i="8"/>
  <c r="B33" i="8"/>
  <c r="D33" i="6"/>
  <c r="B33" i="6"/>
  <c r="D32" i="5"/>
  <c r="B32" i="5"/>
  <c r="D34" i="4"/>
  <c r="B34" i="4"/>
  <c r="D19" i="2"/>
  <c r="D33" i="3"/>
  <c r="B33" i="3"/>
  <c r="B19"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14" i="2"/>
  <c r="E15" i="2"/>
  <c r="E16"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<sst xmlns="http://schemas.openxmlformats.org/spreadsheetml/2006/main" count="141" uniqueCount="66">
  <si>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</si>
  <si>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</si>
  <si>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</si>
  <si>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</si>
  <si>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</si>
  <si>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</si>
  <si>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</si>
  <si>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</si>
  <si>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</si>
  <si>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</si>
  <si>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</si>
  <si>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</si>
  <si>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</si>
  <si>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</si>
  <si>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</si>
  <si>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</si>
  <si>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</si>
  <si>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</si>
  <si>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</si>
  <si>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</si>
  <si>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</si>
  <si>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</si>
  <si>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</si>
  <si>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</si>
  <si>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</si>
  <si>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</si>
  <si>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</si>
  <si>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</si>
  <si>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</si>
  <si>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</si>
  <si>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</si>
  <si>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</si>
  <si>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</si>
  <si>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</si>
  <si>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</si>
  <si>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</si>
  <si>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</si>
  <si>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</si>
  <si>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</si>
  <si>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</si>
  <si>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</si>
  <si>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</si>
  <si>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</si>
  <si>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</si>
  <si>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</si>
  <si>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</si>
  <si>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</si>
  <si>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</si>
  <si>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</si>
  <si>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</si>
  <si>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</si>
  <si>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</si>
  <si>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</si>
  <si>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</si>
  <si>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</si>
  <si>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</si>
  <si>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</si>
  <si>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t>Prosječna mjesečna isplaćena netoplaća Republike Hrvatske za siječanj 2024. u eurima (EUR) (izvor: DZS)</t>
  </si>
  <si>
    <t>OVERVIEW OF BASIC STATUS INFORMATION ON THE PENSION INSURANCE SYSTEM
 for March 2024 (paid in April 2024)</t>
  </si>
  <si>
    <r>
      <t xml:space="preserve">365,07
</t>
    </r>
    <r>
      <rPr>
        <sz val="12"/>
        <color rgb="FFFF0000"/>
        <rFont val="Calibri"/>
        <family val="2"/>
        <charset val="238"/>
        <scheme val="minor"/>
      </rPr>
      <t>(246,37)</t>
    </r>
  </si>
  <si>
    <t xml:space="preserve">Average net salary in the Republic of Croatia for February 2024., in EUR (source: State Bureau of Statistics) </t>
  </si>
  <si>
    <t>For March 2024 (paid in April 2024)</t>
  </si>
  <si>
    <t>* In 2024, an average net salary in the Republic of Croaita is available for February 2024.</t>
  </si>
  <si>
    <t>Net replacement rate for  February 2024.</t>
  </si>
  <si>
    <t>Net replacement rate for February 2024.</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</si>
  <si>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to February 2024, while the planned expenditure from January to December 2024 is  8.372.313.300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</si>
</sst>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sz val="12"/>
      <color rgb="FFFF0000"/>
      <name val="Calibri"/>
      <family val="2"/>
      <charset val="238"/>
      <scheme val="minor"/>
    </font>
    <font>
      <b/>
      <sz val="8"/>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91">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2" fontId="0"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20" fillId="0" borderId="1" xfId="0" applyNumberFormat="1" applyFont="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9" fillId="0" borderId="0" xfId="0" applyFont="1" applyAlignment="1">
      <alignment vertical="top"/>
    </xf>
    <xf numFmtId="3" fontId="20" fillId="0" borderId="1" xfId="0" applyNumberFormat="1" applyFont="1" applyFill="1" applyBorder="1" applyAlignment="1">
      <alignment vertical="center"/>
    </xf>
    <xf numFmtId="165" fontId="0" fillId="0" borderId="1" xfId="0" applyNumberFormat="1" applyFont="1" applyBorder="1" applyAlignment="1">
      <alignment horizontal="right" vertical="top"/>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March 2024</a:t>
          </a:r>
        </a:p>
        <a:p>
          <a:pPr algn="ctr"/>
          <a:r>
            <a:rPr lang="hr-HR" sz="2400" b="1"/>
            <a:t>1.227.689</a:t>
          </a:r>
          <a:r>
            <a:rPr lang="hr-HR" sz="2400"/>
            <a:t>  </a:t>
          </a:r>
          <a:r>
            <a:rPr lang="hr-HR" sz="1800"/>
            <a:t>(EUR 513,57)</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March 2024 </a:t>
          </a:r>
        </a:p>
        <a:p>
          <a:pPr algn="ctr"/>
          <a:r>
            <a:rPr lang="hr-HR" sz="1800" i="1" baseline="0">
              <a:solidFill>
                <a:srgbClr val="FFFF00"/>
              </a:solidFill>
            </a:rPr>
            <a:t>according to the international agreements</a:t>
          </a:r>
        </a:p>
        <a:p>
          <a:pPr algn="ctr"/>
          <a:r>
            <a:rPr lang="hr-HR" sz="2400" b="1" baseline="0">
              <a:solidFill>
                <a:schemeClr val="bg1"/>
              </a:solidFill>
            </a:rPr>
            <a:t>186.547</a:t>
          </a:r>
          <a:r>
            <a:rPr lang="hr-HR" sz="1800" baseline="0">
              <a:solidFill>
                <a:schemeClr val="bg1"/>
              </a:solidFill>
            </a:rPr>
            <a:t> (EUR 158,23 )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a:solidFill>
                <a:srgbClr val="FFFF00"/>
              </a:solidFill>
            </a:rPr>
            <a:t>March</a:t>
          </a:r>
          <a:r>
            <a:rPr lang="hr-HR" sz="1800" i="1" baseline="0">
              <a:solidFill>
                <a:srgbClr val="FFFF00"/>
              </a:solidFill>
            </a:rPr>
            <a:t>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1.041.142</a:t>
          </a:r>
          <a:r>
            <a:rPr lang="hr-HR" sz="1800"/>
            <a:t>  </a:t>
          </a:r>
          <a:r>
            <a:rPr lang="hr-HR" sz="1800" b="1"/>
            <a:t>(EUR 577,24</a:t>
          </a:r>
          <a:r>
            <a:rPr lang="hr-HR" sz="1800" b="1" baseline="0"/>
            <a:t> </a:t>
          </a:r>
          <a:r>
            <a:rPr lang="hr-HR" sz="1800" b="1"/>
            <a:t> </a:t>
          </a:r>
          <a:r>
            <a:rPr lang="hr-HR" sz="1800" b="1">
              <a:solidFill>
                <a:schemeClr val="bg1"/>
              </a:solidFill>
            </a:rPr>
            <a:t>46,3%)</a:t>
          </a:r>
        </a:p>
      </xdr:txBody>
    </xdr:sp>
    <xdr:clientData/>
  </xdr:twoCellAnchor>
  <xdr:twoCellAnchor editAs="oneCell">
    <xdr:from>
      <xdr:col>0</xdr:col>
      <xdr:colOff>0</xdr:colOff>
      <xdr:row>69</xdr:row>
      <xdr:rowOff>95250</xdr:rowOff>
    </xdr:from>
    <xdr:to>
      <xdr:col>4</xdr:col>
      <xdr:colOff>19050</xdr:colOff>
      <xdr:row>94</xdr:row>
      <xdr:rowOff>0</xdr:rowOff>
    </xdr:to>
    <xdr:pic>
      <xdr:nvPicPr>
        <xdr:cNvPr id="10" name="Slika 9"/>
        <xdr:cNvPicPr>
          <a:picLocks noChangeAspect="1"/>
        </xdr:cNvPicPr>
      </xdr:nvPicPr>
      <xdr:blipFill>
        <a:blip xmlns:r="http://schemas.openxmlformats.org/officeDocument/2006/relationships" r:embed="rId1"/>
        <a:stretch>
          <a:fillRect/>
        </a:stretch>
      </xdr:blipFill>
      <xdr:spPr>
        <a:xfrm>
          <a:off x="0" y="19935825"/>
          <a:ext cx="6924675" cy="4667250"/>
        </a:xfrm>
        <a:prstGeom prst="rect">
          <a:avLst/>
        </a:prstGeom>
      </xdr:spPr>
    </xdr:pic>
    <xdr:clientData/>
  </xdr:twoCellAnchor>
  <xdr:twoCellAnchor editAs="oneCell">
    <xdr:from>
      <xdr:col>0</xdr:col>
      <xdr:colOff>0</xdr:colOff>
      <xdr:row>102</xdr:row>
      <xdr:rowOff>85725</xdr:rowOff>
    </xdr:from>
    <xdr:to>
      <xdr:col>4</xdr:col>
      <xdr:colOff>19050</xdr:colOff>
      <xdr:row>121</xdr:row>
      <xdr:rowOff>171450</xdr:rowOff>
    </xdr:to>
    <xdr:pic>
      <xdr:nvPicPr>
        <xdr:cNvPr id="11" name="Slika 10"/>
        <xdr:cNvPicPr>
          <a:picLocks noChangeAspect="1"/>
        </xdr:cNvPicPr>
      </xdr:nvPicPr>
      <xdr:blipFill>
        <a:blip xmlns:r="http://schemas.openxmlformats.org/officeDocument/2006/relationships" r:embed="rId2"/>
        <a:stretch>
          <a:fillRect/>
        </a:stretch>
      </xdr:blipFill>
      <xdr:spPr>
        <a:xfrm>
          <a:off x="0" y="26831925"/>
          <a:ext cx="6924675" cy="3705225"/>
        </a:xfrm>
        <a:prstGeom prst="rect">
          <a:avLst/>
        </a:prstGeom>
      </xdr:spPr>
    </xdr:pic>
    <xdr:clientData/>
  </xdr:twoCellAnchor>
  <xdr:twoCellAnchor editAs="oneCell">
    <xdr:from>
      <xdr:col>0</xdr:col>
      <xdr:colOff>1</xdr:colOff>
      <xdr:row>24</xdr:row>
      <xdr:rowOff>123826</xdr:rowOff>
    </xdr:from>
    <xdr:to>
      <xdr:col>3</xdr:col>
      <xdr:colOff>904876</xdr:colOff>
      <xdr:row>43</xdr:row>
      <xdr:rowOff>171450</xdr:rowOff>
    </xdr:to>
    <xdr:pic>
      <xdr:nvPicPr>
        <xdr:cNvPr id="7" name="Slika 6"/>
        <xdr:cNvPicPr>
          <a:picLocks noChangeAspect="1"/>
        </xdr:cNvPicPr>
      </xdr:nvPicPr>
      <xdr:blipFill>
        <a:blip xmlns:r="http://schemas.openxmlformats.org/officeDocument/2006/relationships" r:embed="rId3"/>
        <a:stretch>
          <a:fillRect/>
        </a:stretch>
      </xdr:blipFill>
      <xdr:spPr>
        <a:xfrm>
          <a:off x="1" y="9067801"/>
          <a:ext cx="6819900" cy="412432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topLeftCell="A82" zoomScaleNormal="100" workbookViewId="0">
      <selection activeCell="A102" sqref="A102:D102"/>
    </sheetView>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0" t="s">
        <v>58</v>
      </c>
      <c r="B3" s="80"/>
      <c r="C3" s="80"/>
      <c r="D3" s="47"/>
      <c r="E3" s="47"/>
      <c r="F3" s="46"/>
      <c r="G3" s="39"/>
      <c r="H3" s="39"/>
      <c r="I3" s="39"/>
      <c r="J3" s="39"/>
      <c r="K3" s="39"/>
      <c r="L3" s="39"/>
      <c r="M3" s="39"/>
      <c r="N3" s="39"/>
      <c r="O3" s="39"/>
    </row>
    <row r="4" spans="1:15" ht="18" customHeight="1" x14ac:dyDescent="0.25">
      <c r="A4" s="45"/>
      <c r="B4" s="45"/>
      <c r="C4" s="45"/>
      <c r="D4" s="45"/>
      <c r="E4" s="45"/>
      <c r="F4" s="39"/>
      <c r="G4" s="39"/>
      <c r="H4" s="39"/>
      <c r="I4" s="39"/>
      <c r="J4" s="39"/>
      <c r="K4" s="39"/>
      <c r="L4" s="39"/>
      <c r="M4" s="39"/>
      <c r="N4" s="39"/>
      <c r="O4" s="39"/>
    </row>
    <row r="5" spans="1:15" customFormat="1" ht="28.5" customHeight="1" x14ac:dyDescent="0.25">
      <c r="F5" s="39"/>
      <c r="G5" s="39"/>
      <c r="H5" s="39"/>
      <c r="I5" s="39"/>
      <c r="J5" s="39"/>
      <c r="K5" s="39"/>
      <c r="L5" s="39"/>
      <c r="M5" s="39"/>
      <c r="N5" s="39"/>
      <c r="O5" s="39"/>
    </row>
    <row r="6" spans="1:15" customFormat="1" ht="15.75" customHeight="1" x14ac:dyDescent="0.25">
      <c r="F6" s="39"/>
      <c r="G6" s="39"/>
      <c r="H6" s="39"/>
      <c r="I6" s="39"/>
      <c r="J6" s="39"/>
      <c r="K6" s="39"/>
      <c r="L6" s="39"/>
      <c r="M6" s="39"/>
      <c r="N6" s="39"/>
      <c r="O6" s="39"/>
    </row>
    <row r="7" spans="1:15" customFormat="1" ht="49.5" customHeight="1" x14ac:dyDescent="0.25">
      <c r="F7" s="39"/>
      <c r="G7" s="39"/>
      <c r="H7" s="39"/>
      <c r="I7" s="44"/>
      <c r="J7" s="39"/>
      <c r="K7" s="39"/>
      <c r="L7" s="39"/>
      <c r="M7" s="39"/>
      <c r="N7" s="39"/>
      <c r="O7" s="39"/>
    </row>
    <row r="8" spans="1:15" customFormat="1" ht="66" customHeight="1" x14ac:dyDescent="0.25">
      <c r="F8" s="39"/>
      <c r="G8" s="39"/>
      <c r="H8" s="39"/>
      <c r="I8" s="39"/>
      <c r="J8" s="39"/>
      <c r="K8" s="39"/>
      <c r="L8" s="39"/>
      <c r="M8" s="39"/>
      <c r="N8" s="39"/>
      <c r="O8" s="39"/>
    </row>
    <row r="9" spans="1:15" customFormat="1" ht="15" customHeight="1" x14ac:dyDescent="0.25">
      <c r="F9" s="39"/>
      <c r="G9" s="39"/>
      <c r="H9" s="39"/>
      <c r="I9" s="39"/>
      <c r="J9" s="39"/>
      <c r="K9" s="39"/>
      <c r="L9" s="39"/>
      <c r="M9" s="39"/>
      <c r="N9" s="39"/>
      <c r="O9" s="39"/>
    </row>
    <row r="10" spans="1:15" s="43" customFormat="1" ht="15" customHeight="1" x14ac:dyDescent="0.25">
      <c r="F10" s="39"/>
      <c r="G10" s="39"/>
      <c r="H10" s="39"/>
      <c r="I10" s="39"/>
      <c r="J10" s="39"/>
      <c r="K10" s="39"/>
      <c r="L10" s="39"/>
      <c r="M10" s="39"/>
      <c r="N10" s="39"/>
      <c r="O10" s="39"/>
    </row>
    <row r="11" spans="1:15" s="40" customFormat="1" ht="30.75" customHeight="1" x14ac:dyDescent="0.2">
      <c r="A11" s="42"/>
      <c r="B11" s="42"/>
      <c r="C11" s="42"/>
      <c r="D11" s="42"/>
      <c r="E11" s="41"/>
      <c r="F11" s="39"/>
      <c r="G11" s="39"/>
      <c r="H11" s="39"/>
      <c r="I11" s="39"/>
      <c r="J11" s="39"/>
      <c r="K11" s="39"/>
      <c r="L11" s="39"/>
      <c r="M11" s="39"/>
      <c r="N11" s="39"/>
      <c r="O11" s="39"/>
    </row>
    <row r="12" spans="1:15" s="36" customFormat="1" ht="19.5" customHeight="1" x14ac:dyDescent="0.25">
      <c r="A12" s="37"/>
      <c r="B12" s="37"/>
      <c r="C12" s="37"/>
      <c r="D12" s="37"/>
      <c r="E12" s="38"/>
      <c r="F12" s="39"/>
      <c r="G12" s="39"/>
      <c r="H12" s="39"/>
      <c r="I12" s="39"/>
      <c r="J12" s="39"/>
      <c r="K12" s="39"/>
      <c r="L12" s="39"/>
      <c r="M12" s="39"/>
      <c r="N12" s="39"/>
      <c r="O12" s="39"/>
    </row>
    <row r="13" spans="1:15" s="36" customFormat="1" ht="19.5" customHeight="1" x14ac:dyDescent="0.25">
      <c r="A13" s="37"/>
      <c r="B13" s="37"/>
      <c r="C13" s="37"/>
      <c r="D13" s="37"/>
      <c r="E13" s="38"/>
      <c r="F13" s="39"/>
      <c r="G13" s="39"/>
      <c r="H13" s="39"/>
      <c r="I13" s="39"/>
      <c r="J13" s="39"/>
      <c r="K13" s="39"/>
      <c r="L13" s="39"/>
      <c r="M13" s="39"/>
      <c r="N13" s="39"/>
      <c r="O13" s="39"/>
    </row>
    <row r="14" spans="1:15" s="36" customFormat="1" ht="19.5" customHeight="1" x14ac:dyDescent="0.25">
      <c r="A14" s="37"/>
      <c r="B14" s="37"/>
      <c r="C14" s="37"/>
      <c r="D14" s="37"/>
      <c r="E14" s="38"/>
      <c r="F14" s="39"/>
      <c r="G14" s="39"/>
      <c r="H14" s="39"/>
      <c r="I14" s="39"/>
      <c r="J14" s="39"/>
      <c r="K14" s="39"/>
      <c r="L14" s="39"/>
      <c r="M14" s="39"/>
      <c r="N14" s="39"/>
      <c r="O14" s="39"/>
    </row>
    <row r="15" spans="1:15" s="36" customFormat="1" ht="19.5" customHeight="1" x14ac:dyDescent="0.25">
      <c r="A15" s="37"/>
      <c r="B15" s="37"/>
      <c r="C15" s="37"/>
      <c r="D15" s="37"/>
      <c r="E15" s="38"/>
      <c r="F15" s="39"/>
      <c r="G15" s="39"/>
      <c r="H15" s="39"/>
      <c r="I15" s="39"/>
      <c r="J15" s="39"/>
      <c r="K15" s="39"/>
      <c r="L15" s="39"/>
      <c r="M15" s="39"/>
      <c r="N15" s="39"/>
      <c r="O15" s="39"/>
    </row>
    <row r="16" spans="1:15" s="36" customFormat="1" ht="19.5" customHeight="1" x14ac:dyDescent="0.25">
      <c r="A16" s="37"/>
      <c r="B16" s="37"/>
      <c r="C16" s="37"/>
      <c r="D16" s="37"/>
      <c r="E16" s="38"/>
      <c r="F16" s="44"/>
      <c r="G16" s="39"/>
      <c r="H16" s="39"/>
      <c r="I16" s="39"/>
      <c r="J16" s="39"/>
      <c r="K16" s="39"/>
      <c r="L16" s="39"/>
      <c r="M16" s="39"/>
      <c r="N16" s="39"/>
      <c r="O16" s="39"/>
    </row>
    <row r="17" spans="1:17" s="36" customFormat="1" ht="39" customHeight="1" x14ac:dyDescent="0.25">
      <c r="A17" s="37"/>
      <c r="B17" s="37"/>
      <c r="C17" s="37"/>
      <c r="D17" s="75"/>
      <c r="E17" s="38"/>
      <c r="F17" s="44"/>
      <c r="G17" s="51"/>
      <c r="H17" s="39"/>
      <c r="I17" s="39"/>
      <c r="J17" s="39"/>
      <c r="K17" s="39"/>
      <c r="L17" s="39"/>
      <c r="M17" s="39"/>
      <c r="N17" s="39"/>
      <c r="O17" s="39"/>
    </row>
    <row r="18" spans="1:17" s="36" customFormat="1" ht="39" customHeight="1" x14ac:dyDescent="0.25">
      <c r="A18" s="37"/>
      <c r="B18" s="37"/>
      <c r="C18" s="37"/>
      <c r="D18" s="37"/>
      <c r="E18" s="38"/>
      <c r="F18" s="39"/>
      <c r="G18" s="39"/>
      <c r="H18" s="39"/>
      <c r="I18" s="39"/>
      <c r="J18" s="39"/>
      <c r="K18" s="39"/>
      <c r="L18" s="39"/>
      <c r="M18" s="39"/>
      <c r="N18" s="39"/>
      <c r="O18" s="39"/>
    </row>
    <row r="19" spans="1:17" s="36" customFormat="1" ht="39" customHeight="1" x14ac:dyDescent="0.25">
      <c r="A19" s="37"/>
      <c r="B19" s="37"/>
      <c r="C19" s="37"/>
      <c r="D19" s="37"/>
      <c r="E19" s="38"/>
      <c r="F19" s="39"/>
      <c r="G19" s="39"/>
      <c r="H19" s="39"/>
      <c r="I19" s="39"/>
      <c r="J19" s="39"/>
      <c r="K19" s="39"/>
      <c r="L19" s="39"/>
      <c r="M19" s="39"/>
      <c r="N19" s="39"/>
      <c r="O19" s="39"/>
    </row>
    <row r="20" spans="1:17" s="36" customFormat="1" ht="39" customHeight="1" x14ac:dyDescent="0.25">
      <c r="A20" s="37"/>
      <c r="B20" s="37"/>
      <c r="C20" s="37"/>
      <c r="D20" s="37"/>
      <c r="E20" s="38"/>
      <c r="F20" s="34"/>
      <c r="G20" s="37"/>
      <c r="H20" s="37"/>
      <c r="I20" s="37"/>
      <c r="J20" s="37"/>
    </row>
    <row r="21" spans="1:17" s="36" customFormat="1" ht="19.5" customHeight="1" x14ac:dyDescent="0.25">
      <c r="A21" s="37"/>
      <c r="B21" s="37"/>
      <c r="C21" s="37"/>
      <c r="D21" s="37"/>
      <c r="E21" s="38"/>
      <c r="F21" s="34"/>
      <c r="G21" s="37"/>
      <c r="H21" s="37"/>
      <c r="I21" s="37"/>
      <c r="J21" s="37"/>
    </row>
    <row r="22" spans="1:17" customFormat="1" ht="34.5" customHeight="1" x14ac:dyDescent="0.3">
      <c r="D22" s="35"/>
      <c r="E22" s="35"/>
      <c r="F22" s="34"/>
      <c r="G22" s="35"/>
      <c r="H22" s="35"/>
      <c r="I22" s="35"/>
      <c r="J22" s="35"/>
      <c r="K22" s="35"/>
      <c r="L22" s="35"/>
    </row>
    <row r="23" spans="1:17" customFormat="1" ht="33.75" customHeight="1" x14ac:dyDescent="0.25">
      <c r="F23" s="34"/>
    </row>
    <row r="24" spans="1:17" customFormat="1" ht="34.5" customHeight="1" x14ac:dyDescent="0.25"/>
    <row r="25" spans="1:17" customFormat="1" ht="51" customHeight="1" x14ac:dyDescent="0.25">
      <c r="E25" s="34"/>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50"/>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6" t="s">
        <v>62</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82" t="s">
        <v>14</v>
      </c>
      <c r="B47" s="82"/>
      <c r="C47" s="82"/>
      <c r="D47" s="82"/>
    </row>
    <row r="48" spans="1:17" ht="38.25" x14ac:dyDescent="0.25">
      <c r="A48" s="33" t="s">
        <v>18</v>
      </c>
      <c r="B48" s="33" t="s">
        <v>19</v>
      </c>
      <c r="C48" s="33" t="s">
        <v>20</v>
      </c>
      <c r="D48" s="53" t="s">
        <v>63</v>
      </c>
      <c r="F48" s="14"/>
    </row>
    <row r="49" spans="1:4" ht="20.25" customHeight="1" x14ac:dyDescent="0.25">
      <c r="A49" s="30" t="s">
        <v>15</v>
      </c>
      <c r="B49" s="54">
        <v>408168</v>
      </c>
      <c r="C49" s="55">
        <v>585.09</v>
      </c>
      <c r="D49" s="69">
        <f>C49/$C$68</f>
        <v>0.46882211538461543</v>
      </c>
    </row>
    <row r="50" spans="1:4" ht="20.25" customHeight="1" x14ac:dyDescent="0.25">
      <c r="A50" s="74" t="s">
        <v>16</v>
      </c>
      <c r="B50" s="54">
        <v>47544</v>
      </c>
      <c r="C50" s="55">
        <v>667.09</v>
      </c>
      <c r="D50" s="69">
        <f t="shared" ref="D50:D65" si="0">C50/$C$68</f>
        <v>0.53452724358974357</v>
      </c>
    </row>
    <row r="51" spans="1:4" ht="20.25" customHeight="1" x14ac:dyDescent="0.25">
      <c r="A51" s="74" t="s">
        <v>17</v>
      </c>
      <c r="B51" s="54">
        <v>65108</v>
      </c>
      <c r="C51" s="55">
        <v>494.78</v>
      </c>
      <c r="D51" s="69">
        <f t="shared" si="0"/>
        <v>0.3964583333333333</v>
      </c>
    </row>
    <row r="52" spans="1:4" ht="18" customHeight="1" x14ac:dyDescent="0.25">
      <c r="A52" s="31" t="s">
        <v>23</v>
      </c>
      <c r="B52" s="56">
        <v>520820</v>
      </c>
      <c r="C52" s="57">
        <v>581.29</v>
      </c>
      <c r="D52" s="70">
        <f t="shared" si="0"/>
        <v>0.46577724358974354</v>
      </c>
    </row>
    <row r="53" spans="1:4" ht="21" customHeight="1" x14ac:dyDescent="0.25">
      <c r="A53" s="30" t="s">
        <v>21</v>
      </c>
      <c r="B53" s="54">
        <v>176580</v>
      </c>
      <c r="C53" s="55">
        <v>531.41999999999996</v>
      </c>
      <c r="D53" s="69">
        <f t="shared" si="0"/>
        <v>0.42581730769230763</v>
      </c>
    </row>
    <row r="54" spans="1:4" ht="21" customHeight="1" x14ac:dyDescent="0.25">
      <c r="A54" s="32" t="s">
        <v>22</v>
      </c>
      <c r="B54" s="54">
        <v>379</v>
      </c>
      <c r="C54" s="55">
        <v>526.39</v>
      </c>
      <c r="D54" s="69">
        <f t="shared" si="0"/>
        <v>0.42178685897435897</v>
      </c>
    </row>
    <row r="55" spans="1:4" ht="18" customHeight="1" x14ac:dyDescent="0.25">
      <c r="A55" s="31" t="s">
        <v>24</v>
      </c>
      <c r="B55" s="56">
        <v>697779</v>
      </c>
      <c r="C55" s="57">
        <v>568.64</v>
      </c>
      <c r="D55" s="70">
        <f t="shared" si="0"/>
        <v>0.45564102564102565</v>
      </c>
    </row>
    <row r="56" spans="1:4" ht="19.5" customHeight="1" x14ac:dyDescent="0.25">
      <c r="A56" s="30" t="s">
        <v>25</v>
      </c>
      <c r="B56" s="54">
        <v>87849</v>
      </c>
      <c r="C56" s="55">
        <v>390.32</v>
      </c>
      <c r="D56" s="69">
        <f t="shared" si="0"/>
        <v>0.31275641025641027</v>
      </c>
    </row>
    <row r="57" spans="1:4" ht="19.5" customHeight="1" x14ac:dyDescent="0.25">
      <c r="A57" s="30" t="s">
        <v>26</v>
      </c>
      <c r="B57" s="54">
        <v>160665</v>
      </c>
      <c r="C57" s="55">
        <v>448.86</v>
      </c>
      <c r="D57" s="69">
        <f t="shared" si="0"/>
        <v>0.35966346153846157</v>
      </c>
    </row>
    <row r="58" spans="1:4" ht="18.75" x14ac:dyDescent="0.25">
      <c r="A58" s="29" t="s">
        <v>27</v>
      </c>
      <c r="B58" s="58">
        <v>946293</v>
      </c>
      <c r="C58" s="59">
        <v>531.75</v>
      </c>
      <c r="D58" s="71">
        <f t="shared" si="0"/>
        <v>0.42608173076923078</v>
      </c>
    </row>
    <row r="59" spans="1:4" ht="19.5" customHeight="1" x14ac:dyDescent="0.25">
      <c r="A59" s="28" t="s">
        <v>28</v>
      </c>
      <c r="B59" s="60">
        <v>16035</v>
      </c>
      <c r="C59" s="61">
        <v>745.67</v>
      </c>
      <c r="D59" s="71">
        <f t="shared" si="0"/>
        <v>0.59749198717948715</v>
      </c>
    </row>
    <row r="60" spans="1:4" ht="19.5" customHeight="1" x14ac:dyDescent="0.25">
      <c r="A60" s="28" t="s">
        <v>29</v>
      </c>
      <c r="B60" s="60">
        <v>71576</v>
      </c>
      <c r="C60" s="61">
        <v>1135.94</v>
      </c>
      <c r="D60" s="71">
        <f t="shared" si="0"/>
        <v>0.9102083333333334</v>
      </c>
    </row>
    <row r="61" spans="1:4" ht="19.5" customHeight="1" x14ac:dyDescent="0.25">
      <c r="A61" s="28" t="s">
        <v>30</v>
      </c>
      <c r="B61" s="60">
        <v>7238</v>
      </c>
      <c r="C61" s="61">
        <v>626.19000000000005</v>
      </c>
      <c r="D61" s="71">
        <f t="shared" si="0"/>
        <v>0.50175480769230774</v>
      </c>
    </row>
    <row r="62" spans="1:4" ht="19.5" customHeight="1" x14ac:dyDescent="0.3">
      <c r="A62" s="27" t="s">
        <v>31</v>
      </c>
      <c r="B62" s="62">
        <v>1041142</v>
      </c>
      <c r="C62" s="63">
        <v>577.24</v>
      </c>
      <c r="D62" s="72">
        <f t="shared" si="0"/>
        <v>0.46253205128205127</v>
      </c>
    </row>
    <row r="63" spans="1:4" ht="18.75" customHeight="1" x14ac:dyDescent="0.25">
      <c r="A63" s="26" t="s">
        <v>32</v>
      </c>
      <c r="B63" s="64">
        <v>16831</v>
      </c>
      <c r="C63" s="65">
        <v>719.07</v>
      </c>
      <c r="D63" s="69">
        <f t="shared" si="0"/>
        <v>0.57617788461538466</v>
      </c>
    </row>
    <row r="64" spans="1:4" ht="25.5" customHeight="1" x14ac:dyDescent="0.25">
      <c r="A64" s="26" t="s">
        <v>33</v>
      </c>
      <c r="B64" s="64">
        <v>99627</v>
      </c>
      <c r="C64" s="65">
        <v>605.59</v>
      </c>
      <c r="D64" s="69">
        <f t="shared" si="0"/>
        <v>0.48524839743589748</v>
      </c>
    </row>
    <row r="65" spans="1:17" ht="29.25" customHeight="1" x14ac:dyDescent="0.25">
      <c r="A65" s="26" t="s">
        <v>37</v>
      </c>
      <c r="B65" s="66">
        <v>89954</v>
      </c>
      <c r="C65" s="68">
        <v>846.08</v>
      </c>
      <c r="D65" s="73">
        <f t="shared" si="0"/>
        <v>0.67794871794871803</v>
      </c>
    </row>
    <row r="66" spans="1:17" ht="30.75" customHeight="1" x14ac:dyDescent="0.25">
      <c r="A66" s="25" t="s">
        <v>38</v>
      </c>
      <c r="B66" s="66">
        <v>265930</v>
      </c>
      <c r="C66" s="67" t="s">
        <v>59</v>
      </c>
      <c r="D66" s="78">
        <v>0.29299999999999998</v>
      </c>
      <c r="F66" s="24"/>
      <c r="G66" s="23"/>
      <c r="I66" s="23"/>
    </row>
    <row r="67" spans="1:17" ht="18" customHeight="1" x14ac:dyDescent="0.25">
      <c r="A67" s="22" t="s">
        <v>34</v>
      </c>
      <c r="B67" s="21">
        <v>12.26</v>
      </c>
      <c r="C67" s="20">
        <v>4.1900000000000004</v>
      </c>
      <c r="F67" s="15"/>
      <c r="K67" s="14"/>
      <c r="M67" s="13"/>
      <c r="N67" s="13"/>
      <c r="O67" s="13"/>
      <c r="P67" s="13"/>
      <c r="Q67" s="13"/>
    </row>
    <row r="68" spans="1:17" ht="25.5" customHeight="1" x14ac:dyDescent="0.25">
      <c r="A68" s="81" t="s">
        <v>60</v>
      </c>
      <c r="B68" s="81"/>
      <c r="C68" s="77">
        <v>1248</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79" t="s">
        <v>55</v>
      </c>
      <c r="B98" s="79"/>
      <c r="C98" s="79"/>
      <c r="D98" s="79"/>
      <c r="E98" s="16"/>
      <c r="F98" s="16"/>
      <c r="G98" s="16"/>
      <c r="H98" s="16"/>
      <c r="I98" s="16"/>
      <c r="J98" s="16"/>
      <c r="K98" s="16"/>
      <c r="L98" s="16"/>
    </row>
    <row r="99" spans="1:12" ht="15" customHeight="1" x14ac:dyDescent="0.25">
      <c r="A99" s="79"/>
      <c r="B99" s="79"/>
      <c r="C99" s="79"/>
      <c r="D99" s="79"/>
      <c r="E99" s="17"/>
      <c r="F99" s="17"/>
      <c r="G99" s="17"/>
      <c r="H99" s="17"/>
      <c r="I99" s="17"/>
      <c r="J99" s="17"/>
      <c r="K99" s="17"/>
      <c r="L99" s="17"/>
    </row>
    <row r="100" spans="1:12" ht="6.75" customHeight="1" x14ac:dyDescent="0.25">
      <c r="A100" s="79"/>
      <c r="B100" s="79"/>
      <c r="C100" s="79"/>
      <c r="D100" s="79"/>
    </row>
    <row r="101" spans="1:12" ht="52.5" customHeight="1" x14ac:dyDescent="0.25">
      <c r="A101" s="79" t="s">
        <v>56</v>
      </c>
      <c r="B101" s="79"/>
      <c r="C101" s="79"/>
      <c r="D101" s="79"/>
    </row>
    <row r="102" spans="1:12" ht="47.25" customHeight="1" x14ac:dyDescent="0.25">
      <c r="A102" s="83" t="s">
        <v>65</v>
      </c>
      <c r="B102" s="83"/>
      <c r="C102" s="83"/>
      <c r="D102" s="83"/>
    </row>
    <row r="103" spans="1:12" x14ac:dyDescent="0.25">
      <c r="E103" s="14"/>
      <c r="F103" s="14"/>
      <c r="G103" s="15"/>
    </row>
    <row r="117" spans="1:11" ht="15" customHeight="1" x14ac:dyDescent="0.25">
      <c r="A117" s="79"/>
      <c r="B117" s="79"/>
      <c r="C117" s="79"/>
      <c r="D117" s="16"/>
      <c r="E117" s="16"/>
      <c r="F117" s="16"/>
      <c r="G117" s="16"/>
      <c r="H117" s="16"/>
      <c r="I117" s="16"/>
      <c r="J117" s="16"/>
      <c r="K117" s="16"/>
    </row>
    <row r="118" spans="1:11" x14ac:dyDescent="0.25">
      <c r="A118" s="79"/>
      <c r="B118" s="79"/>
      <c r="C118" s="79"/>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election activeCell="E6" sqref="E6"/>
    </sheetView>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84" t="s">
        <v>45</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
        <v>61</v>
      </c>
    </row>
    <row r="6" spans="2:29" ht="34.5" customHeight="1" x14ac:dyDescent="0.25">
      <c r="B6" s="5" t="s">
        <v>53</v>
      </c>
      <c r="C6" s="5" t="s">
        <v>19</v>
      </c>
      <c r="D6" s="5" t="s">
        <v>54</v>
      </c>
      <c r="E6" s="5" t="s">
        <v>64</v>
      </c>
    </row>
    <row r="7" spans="2:29" x14ac:dyDescent="0.25">
      <c r="B7" s="6" t="s">
        <v>41</v>
      </c>
      <c r="C7" s="2">
        <v>63351</v>
      </c>
      <c r="D7" s="12">
        <v>299.02773547378888</v>
      </c>
      <c r="E7" s="3">
        <f t="shared" ref="E7:E30" si="0">D7/$D$33</f>
        <v>0.23960555727066415</v>
      </c>
    </row>
    <row r="8" spans="2:29" x14ac:dyDescent="0.25">
      <c r="B8" s="6" t="s">
        <v>1</v>
      </c>
      <c r="C8" s="2">
        <v>46686</v>
      </c>
      <c r="D8" s="2">
        <v>348.09</v>
      </c>
      <c r="E8" s="3">
        <f t="shared" si="0"/>
        <v>0.27891826923076923</v>
      </c>
    </row>
    <row r="9" spans="2:29" x14ac:dyDescent="0.25">
      <c r="B9" s="6" t="s">
        <v>2</v>
      </c>
      <c r="C9" s="2">
        <v>48964</v>
      </c>
      <c r="D9" s="2">
        <v>450.13</v>
      </c>
      <c r="E9" s="3">
        <f t="shared" si="0"/>
        <v>0.36068108974358976</v>
      </c>
    </row>
    <row r="10" spans="2:29" x14ac:dyDescent="0.25">
      <c r="B10" s="6">
        <v>30</v>
      </c>
      <c r="C10" s="2">
        <v>20915</v>
      </c>
      <c r="D10" s="2">
        <v>559.63</v>
      </c>
      <c r="E10" s="3">
        <f t="shared" si="0"/>
        <v>0.44842147435897434</v>
      </c>
    </row>
    <row r="11" spans="2:29" x14ac:dyDescent="0.25">
      <c r="B11" s="6">
        <v>31</v>
      </c>
      <c r="C11" s="2">
        <v>12970</v>
      </c>
      <c r="D11" s="2">
        <v>579.44000000000005</v>
      </c>
      <c r="E11" s="3">
        <f t="shared" si="0"/>
        <v>0.46429487179487183</v>
      </c>
    </row>
    <row r="12" spans="2:29" x14ac:dyDescent="0.25">
      <c r="B12" s="6">
        <v>32</v>
      </c>
      <c r="C12" s="2">
        <v>12120</v>
      </c>
      <c r="D12" s="2">
        <v>590</v>
      </c>
      <c r="E12" s="3">
        <f t="shared" si="0"/>
        <v>0.47275641025641024</v>
      </c>
    </row>
    <row r="13" spans="2:29" x14ac:dyDescent="0.25">
      <c r="B13" s="6">
        <v>33</v>
      </c>
      <c r="C13" s="2">
        <v>10656</v>
      </c>
      <c r="D13" s="2">
        <v>613.01</v>
      </c>
      <c r="E13" s="3">
        <f t="shared" si="0"/>
        <v>0.49119391025641024</v>
      </c>
    </row>
    <row r="14" spans="2:29" x14ac:dyDescent="0.25">
      <c r="B14" s="6">
        <v>34</v>
      </c>
      <c r="C14" s="2">
        <v>8375</v>
      </c>
      <c r="D14" s="2">
        <v>652.74</v>
      </c>
      <c r="E14" s="3">
        <f t="shared" si="0"/>
        <v>0.52302884615384615</v>
      </c>
    </row>
    <row r="15" spans="2:29" x14ac:dyDescent="0.25">
      <c r="B15" s="6">
        <v>35</v>
      </c>
      <c r="C15" s="2">
        <v>44088</v>
      </c>
      <c r="D15" s="2">
        <v>658.49</v>
      </c>
      <c r="E15" s="3">
        <f t="shared" si="0"/>
        <v>0.52763621794871796</v>
      </c>
    </row>
    <row r="16" spans="2:29" x14ac:dyDescent="0.25">
      <c r="B16" s="6">
        <v>36</v>
      </c>
      <c r="C16" s="2">
        <v>14276</v>
      </c>
      <c r="D16" s="2">
        <v>702.21</v>
      </c>
      <c r="E16" s="3">
        <f t="shared" si="0"/>
        <v>0.56266826923076929</v>
      </c>
    </row>
    <row r="17" spans="2:5" x14ac:dyDescent="0.25">
      <c r="B17" s="6">
        <v>37</v>
      </c>
      <c r="C17" s="2">
        <v>12459</v>
      </c>
      <c r="D17" s="2">
        <v>742.87</v>
      </c>
      <c r="E17" s="3">
        <f t="shared" si="0"/>
        <v>0.59524839743589741</v>
      </c>
    </row>
    <row r="18" spans="2:5" x14ac:dyDescent="0.25">
      <c r="B18" s="6">
        <v>38</v>
      </c>
      <c r="C18" s="2">
        <v>11972</v>
      </c>
      <c r="D18" s="2">
        <v>784.33</v>
      </c>
      <c r="E18" s="3">
        <f t="shared" si="0"/>
        <v>0.62846955128205129</v>
      </c>
    </row>
    <row r="19" spans="2:5" x14ac:dyDescent="0.25">
      <c r="B19" s="6">
        <v>39</v>
      </c>
      <c r="C19" s="2">
        <v>11382</v>
      </c>
      <c r="D19" s="2">
        <v>825.94</v>
      </c>
      <c r="E19" s="3">
        <f t="shared" si="0"/>
        <v>0.66181089743589749</v>
      </c>
    </row>
    <row r="20" spans="2:5" x14ac:dyDescent="0.25">
      <c r="B20" s="6">
        <v>40</v>
      </c>
      <c r="C20" s="2">
        <v>27402</v>
      </c>
      <c r="D20" s="2">
        <v>806.51</v>
      </c>
      <c r="E20" s="3">
        <f t="shared" si="0"/>
        <v>0.64624198717948722</v>
      </c>
    </row>
    <row r="21" spans="2:5" x14ac:dyDescent="0.25">
      <c r="B21" s="6">
        <v>41</v>
      </c>
      <c r="C21" s="2">
        <v>13466</v>
      </c>
      <c r="D21" s="2">
        <v>829.9</v>
      </c>
      <c r="E21" s="3">
        <f t="shared" si="0"/>
        <v>0.66498397435897438</v>
      </c>
    </row>
    <row r="22" spans="2:5" x14ac:dyDescent="0.25">
      <c r="B22" s="6">
        <v>42</v>
      </c>
      <c r="C22" s="2">
        <v>10327</v>
      </c>
      <c r="D22" s="2">
        <v>835.52</v>
      </c>
      <c r="E22" s="3">
        <f t="shared" si="0"/>
        <v>0.66948717948717951</v>
      </c>
    </row>
    <row r="23" spans="2:5" x14ac:dyDescent="0.25">
      <c r="B23" s="6">
        <v>43</v>
      </c>
      <c r="C23" s="2">
        <v>9424</v>
      </c>
      <c r="D23" s="2">
        <v>835.03</v>
      </c>
      <c r="E23" s="3">
        <f t="shared" si="0"/>
        <v>0.66909455128205131</v>
      </c>
    </row>
    <row r="24" spans="2:5" x14ac:dyDescent="0.25">
      <c r="B24" s="6">
        <v>44</v>
      </c>
      <c r="C24" s="2">
        <v>8035</v>
      </c>
      <c r="D24" s="2">
        <v>851.33</v>
      </c>
      <c r="E24" s="3">
        <f t="shared" si="0"/>
        <v>0.68215544871794875</v>
      </c>
    </row>
    <row r="25" spans="2:5" x14ac:dyDescent="0.25">
      <c r="B25" s="6">
        <v>45</v>
      </c>
      <c r="C25" s="2">
        <v>7518</v>
      </c>
      <c r="D25" s="2">
        <v>856.1</v>
      </c>
      <c r="E25" s="3">
        <f t="shared" si="0"/>
        <v>0.68597756410256416</v>
      </c>
    </row>
    <row r="26" spans="2:5" x14ac:dyDescent="0.25">
      <c r="B26" s="6" t="s">
        <v>42</v>
      </c>
      <c r="C26" s="2">
        <v>13782</v>
      </c>
      <c r="D26" s="2">
        <v>947.53</v>
      </c>
      <c r="E26" s="3">
        <f t="shared" si="0"/>
        <v>0.75923878205128204</v>
      </c>
    </row>
    <row r="27" spans="2:5" x14ac:dyDescent="0.25">
      <c r="B27" s="6" t="s">
        <v>39</v>
      </c>
      <c r="C27" s="7">
        <v>408168</v>
      </c>
      <c r="D27" s="7">
        <v>585.09</v>
      </c>
      <c r="E27" s="4">
        <f t="shared" si="0"/>
        <v>0.46882211538461543</v>
      </c>
    </row>
    <row r="28" spans="2:5" x14ac:dyDescent="0.25">
      <c r="B28" s="6" t="s">
        <v>5</v>
      </c>
      <c r="C28" s="2">
        <v>224037</v>
      </c>
      <c r="D28" s="2">
        <v>426.73</v>
      </c>
      <c r="E28" s="3">
        <f t="shared" si="0"/>
        <v>0.34193108974358977</v>
      </c>
    </row>
    <row r="29" spans="2:5" x14ac:dyDescent="0.25">
      <c r="B29" s="6" t="s">
        <v>6</v>
      </c>
      <c r="C29" s="2">
        <v>94177</v>
      </c>
      <c r="D29" s="2">
        <v>712.51</v>
      </c>
      <c r="E29" s="3">
        <f t="shared" si="0"/>
        <v>0.57092147435897433</v>
      </c>
    </row>
    <row r="30" spans="2:5" x14ac:dyDescent="0.25">
      <c r="B30" s="6" t="s">
        <v>44</v>
      </c>
      <c r="C30" s="2">
        <v>89954</v>
      </c>
      <c r="D30" s="2">
        <v>846.08</v>
      </c>
      <c r="E30" s="3">
        <f t="shared" si="0"/>
        <v>0.67794871794871803</v>
      </c>
    </row>
    <row r="33" spans="2:4" ht="40.5" customHeight="1" x14ac:dyDescent="0.25">
      <c r="B33" s="85" t="s">
        <v>57</v>
      </c>
      <c r="C33" s="85"/>
      <c r="D33" s="52">
        <f>'NOVO GRAF+TABLICA'!C68</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9"/>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84" t="s">
        <v>46</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March 2024 (paid in April 2024)</v>
      </c>
    </row>
    <row r="6" spans="2:29" ht="33"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40</v>
      </c>
      <c r="C7" s="2">
        <v>23936</v>
      </c>
      <c r="D7" s="12">
        <v>639.57867772393047</v>
      </c>
      <c r="E7" s="3">
        <f t="shared" ref="E7:E16" si="0">D7/$D$19</f>
        <v>0.51248291484289299</v>
      </c>
    </row>
    <row r="8" spans="2:29" x14ac:dyDescent="0.25">
      <c r="B8" s="6">
        <v>42</v>
      </c>
      <c r="C8" s="2">
        <v>10120</v>
      </c>
      <c r="D8" s="2">
        <v>665.97</v>
      </c>
      <c r="E8" s="3">
        <f t="shared" si="0"/>
        <v>0.53362980769230772</v>
      </c>
    </row>
    <row r="9" spans="2:29" x14ac:dyDescent="0.25">
      <c r="B9" s="6">
        <v>43</v>
      </c>
      <c r="C9" s="2">
        <v>5688</v>
      </c>
      <c r="D9" s="2">
        <v>695.78</v>
      </c>
      <c r="E9" s="3">
        <f t="shared" si="0"/>
        <v>0.55751602564102565</v>
      </c>
    </row>
    <row r="10" spans="2:29" x14ac:dyDescent="0.25">
      <c r="B10" s="6">
        <v>44</v>
      </c>
      <c r="C10" s="2">
        <v>3396</v>
      </c>
      <c r="D10" s="2">
        <v>727.75</v>
      </c>
      <c r="E10" s="3">
        <f t="shared" si="0"/>
        <v>0.58313301282051277</v>
      </c>
    </row>
    <row r="11" spans="2:29" x14ac:dyDescent="0.25">
      <c r="B11" s="6">
        <v>45</v>
      </c>
      <c r="C11" s="2">
        <v>2056</v>
      </c>
      <c r="D11" s="2">
        <v>749.5</v>
      </c>
      <c r="E11" s="3">
        <f t="shared" si="0"/>
        <v>0.60056089743589747</v>
      </c>
    </row>
    <row r="12" spans="2:29" x14ac:dyDescent="0.25">
      <c r="B12" s="6" t="s">
        <v>42</v>
      </c>
      <c r="C12" s="2">
        <v>1845</v>
      </c>
      <c r="D12" s="2">
        <v>765.78</v>
      </c>
      <c r="E12" s="3">
        <f t="shared" si="0"/>
        <v>0.61360576923076926</v>
      </c>
    </row>
    <row r="13" spans="2:29" x14ac:dyDescent="0.25">
      <c r="B13" s="6" t="s">
        <v>39</v>
      </c>
      <c r="C13" s="48">
        <v>47544</v>
      </c>
      <c r="D13" s="48">
        <v>667.09</v>
      </c>
      <c r="E13" s="3">
        <f t="shared" si="0"/>
        <v>0.53452724358974357</v>
      </c>
    </row>
    <row r="14" spans="2:29" x14ac:dyDescent="0.25">
      <c r="B14" s="6" t="s">
        <v>5</v>
      </c>
      <c r="C14" s="2">
        <v>556</v>
      </c>
      <c r="D14" s="2">
        <v>548.09</v>
      </c>
      <c r="E14" s="3">
        <f t="shared" si="0"/>
        <v>0.43917467948717953</v>
      </c>
    </row>
    <row r="15" spans="2:29" x14ac:dyDescent="0.25">
      <c r="B15" s="6" t="s">
        <v>6</v>
      </c>
      <c r="C15" s="2">
        <v>24</v>
      </c>
      <c r="D15" s="2">
        <v>663.91</v>
      </c>
      <c r="E15" s="3">
        <f t="shared" si="0"/>
        <v>0.53197916666666667</v>
      </c>
    </row>
    <row r="16" spans="2:29" x14ac:dyDescent="0.25">
      <c r="B16" s="6" t="s">
        <v>44</v>
      </c>
      <c r="C16" s="2">
        <v>46964</v>
      </c>
      <c r="D16" s="2">
        <v>668.5</v>
      </c>
      <c r="E16" s="3">
        <f t="shared" si="0"/>
        <v>0.53565705128205132</v>
      </c>
    </row>
    <row r="19" spans="2:4" ht="44.25" customHeight="1" x14ac:dyDescent="0.25">
      <c r="B19" s="85" t="str">
        <f>'starosna mirovina BMU'!B33:C33</f>
        <v>Prosječna mjesečna isplaćena netoplaća Republike Hrvatske za siječanj 2024. u eurima (EUR) (izvor: DZS)</v>
      </c>
      <c r="C19" s="85"/>
      <c r="D19" s="49">
        <f>'starosna mirovina BMU'!D33</f>
        <v>1248</v>
      </c>
    </row>
  </sheetData>
  <mergeCells count="2">
    <mergeCell ref="B2:E2"/>
    <mergeCell ref="B19:C19"/>
  </mergeCells>
  <conditionalFormatting sqref="E7:E16">
    <cfRule type="dataBar" priority="1">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86" t="s">
        <v>47</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March 2024 (paid in April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17819</v>
      </c>
      <c r="D7" s="12">
        <v>344.98088781637574</v>
      </c>
      <c r="E7" s="3">
        <f t="shared" ref="E7:E30" si="0">D7/$D$33</f>
        <v>0.27642699344260879</v>
      </c>
    </row>
    <row r="8" spans="2:29" x14ac:dyDescent="0.25">
      <c r="B8" s="6" t="s">
        <v>1</v>
      </c>
      <c r="C8" s="2">
        <v>15168</v>
      </c>
      <c r="D8" s="2">
        <v>474.02</v>
      </c>
      <c r="E8" s="3">
        <f t="shared" si="0"/>
        <v>0.37982371794871794</v>
      </c>
      <c r="I8" s="1"/>
    </row>
    <row r="9" spans="2:29" x14ac:dyDescent="0.25">
      <c r="B9" s="6" t="s">
        <v>2</v>
      </c>
      <c r="C9" s="2">
        <v>16787</v>
      </c>
      <c r="D9" s="2">
        <v>559.67999999999995</v>
      </c>
      <c r="E9" s="3">
        <f t="shared" si="0"/>
        <v>0.44846153846153841</v>
      </c>
    </row>
    <row r="10" spans="2:29" x14ac:dyDescent="0.25">
      <c r="B10" s="6">
        <v>30</v>
      </c>
      <c r="C10" s="2">
        <v>3142</v>
      </c>
      <c r="D10" s="2">
        <v>600.21</v>
      </c>
      <c r="E10" s="3">
        <f t="shared" si="0"/>
        <v>0.48093750000000002</v>
      </c>
    </row>
    <row r="11" spans="2:29" x14ac:dyDescent="0.25">
      <c r="B11" s="6">
        <v>31</v>
      </c>
      <c r="C11" s="2">
        <v>2609</v>
      </c>
      <c r="D11" s="2">
        <v>604.33000000000004</v>
      </c>
      <c r="E11" s="3">
        <f t="shared" si="0"/>
        <v>0.48423878205128207</v>
      </c>
    </row>
    <row r="12" spans="2:29" x14ac:dyDescent="0.25">
      <c r="B12" s="6">
        <v>32</v>
      </c>
      <c r="C12" s="2">
        <v>2278</v>
      </c>
      <c r="D12" s="2">
        <v>611.9</v>
      </c>
      <c r="E12" s="3">
        <f t="shared" si="0"/>
        <v>0.49030448717948716</v>
      </c>
    </row>
    <row r="13" spans="2:29" x14ac:dyDescent="0.25">
      <c r="B13" s="6">
        <v>33</v>
      </c>
      <c r="C13" s="2">
        <v>1910</v>
      </c>
      <c r="D13" s="2">
        <v>632.72</v>
      </c>
      <c r="E13" s="3">
        <f t="shared" si="0"/>
        <v>0.50698717948717953</v>
      </c>
    </row>
    <row r="14" spans="2:29" x14ac:dyDescent="0.25">
      <c r="B14" s="6">
        <v>34</v>
      </c>
      <c r="C14" s="2">
        <v>1448</v>
      </c>
      <c r="D14" s="2">
        <v>627.14</v>
      </c>
      <c r="E14" s="3">
        <f t="shared" si="0"/>
        <v>0.5025160256410256</v>
      </c>
    </row>
    <row r="15" spans="2:29" x14ac:dyDescent="0.25">
      <c r="B15" s="6">
        <v>35</v>
      </c>
      <c r="C15" s="2">
        <v>1183</v>
      </c>
      <c r="D15" s="2">
        <v>623.35</v>
      </c>
      <c r="E15" s="3">
        <f t="shared" si="0"/>
        <v>0.4994791666666667</v>
      </c>
    </row>
    <row r="16" spans="2:29" x14ac:dyDescent="0.25">
      <c r="B16" s="6">
        <v>36</v>
      </c>
      <c r="C16" s="2">
        <v>858</v>
      </c>
      <c r="D16" s="2">
        <v>640.1</v>
      </c>
      <c r="E16" s="3">
        <f t="shared" si="0"/>
        <v>0.51290064102564104</v>
      </c>
    </row>
    <row r="17" spans="2:5" x14ac:dyDescent="0.25">
      <c r="B17" s="6">
        <v>37</v>
      </c>
      <c r="C17" s="2">
        <v>640</v>
      </c>
      <c r="D17" s="2">
        <v>621.58000000000004</v>
      </c>
      <c r="E17" s="3">
        <f t="shared" si="0"/>
        <v>0.49806089743589749</v>
      </c>
    </row>
    <row r="18" spans="2:5" x14ac:dyDescent="0.25">
      <c r="B18" s="6">
        <v>38</v>
      </c>
      <c r="C18" s="2">
        <v>481</v>
      </c>
      <c r="D18" s="2">
        <v>646.04999999999995</v>
      </c>
      <c r="E18" s="3">
        <f t="shared" si="0"/>
        <v>0.51766826923076914</v>
      </c>
    </row>
    <row r="19" spans="2:5" x14ac:dyDescent="0.25">
      <c r="B19" s="6">
        <v>39</v>
      </c>
      <c r="C19" s="2">
        <v>287</v>
      </c>
      <c r="D19" s="2">
        <v>650.49</v>
      </c>
      <c r="E19" s="3">
        <f t="shared" si="0"/>
        <v>0.52122596153846157</v>
      </c>
    </row>
    <row r="20" spans="2:5" x14ac:dyDescent="0.25">
      <c r="B20" s="6">
        <v>40</v>
      </c>
      <c r="C20" s="2">
        <v>227</v>
      </c>
      <c r="D20" s="2">
        <v>639.70000000000005</v>
      </c>
      <c r="E20" s="3">
        <f t="shared" si="0"/>
        <v>0.51258012820512822</v>
      </c>
    </row>
    <row r="21" spans="2:5" x14ac:dyDescent="0.25">
      <c r="B21" s="6">
        <v>41</v>
      </c>
      <c r="C21" s="2">
        <v>119</v>
      </c>
      <c r="D21" s="2">
        <v>651.11</v>
      </c>
      <c r="E21" s="3">
        <f t="shared" si="0"/>
        <v>0.52172275641025645</v>
      </c>
    </row>
    <row r="22" spans="2:5" x14ac:dyDescent="0.25">
      <c r="B22" s="6">
        <v>42</v>
      </c>
      <c r="C22" s="2">
        <v>54</v>
      </c>
      <c r="D22" s="2">
        <v>671.43</v>
      </c>
      <c r="E22" s="3">
        <f t="shared" si="0"/>
        <v>0.53800480769230763</v>
      </c>
    </row>
    <row r="23" spans="2:5" x14ac:dyDescent="0.25">
      <c r="B23" s="6">
        <v>43</v>
      </c>
      <c r="C23" s="2">
        <v>43</v>
      </c>
      <c r="D23" s="2">
        <v>675.09</v>
      </c>
      <c r="E23" s="3">
        <f t="shared" si="0"/>
        <v>0.54093750000000007</v>
      </c>
    </row>
    <row r="24" spans="2:5" x14ac:dyDescent="0.25">
      <c r="B24" s="6">
        <v>44</v>
      </c>
      <c r="C24" s="2">
        <v>26</v>
      </c>
      <c r="D24" s="2">
        <v>694.66</v>
      </c>
      <c r="E24" s="3">
        <f t="shared" si="0"/>
        <v>0.55661858974358969</v>
      </c>
    </row>
    <row r="25" spans="2:5" x14ac:dyDescent="0.25">
      <c r="B25" s="6">
        <v>45</v>
      </c>
      <c r="C25" s="2">
        <v>13</v>
      </c>
      <c r="D25" s="2">
        <v>692.37</v>
      </c>
      <c r="E25" s="3">
        <f t="shared" si="0"/>
        <v>0.5547836538461538</v>
      </c>
    </row>
    <row r="26" spans="2:5" x14ac:dyDescent="0.25">
      <c r="B26" s="6" t="s">
        <v>42</v>
      </c>
      <c r="C26" s="2">
        <v>16</v>
      </c>
      <c r="D26" s="2">
        <v>714.07</v>
      </c>
      <c r="E26" s="3">
        <f t="shared" si="0"/>
        <v>0.57217147435897442</v>
      </c>
    </row>
    <row r="27" spans="2:5" x14ac:dyDescent="0.25">
      <c r="B27" s="6" t="s">
        <v>39</v>
      </c>
      <c r="C27" s="7">
        <v>65108</v>
      </c>
      <c r="D27" s="7">
        <v>494.78</v>
      </c>
      <c r="E27" s="4">
        <f t="shared" si="0"/>
        <v>0.3964583333333333</v>
      </c>
    </row>
    <row r="28" spans="2:5" x14ac:dyDescent="0.25">
      <c r="B28" s="6" t="s">
        <v>5</v>
      </c>
      <c r="C28" s="2">
        <v>61161</v>
      </c>
      <c r="D28" s="2">
        <v>485.69</v>
      </c>
      <c r="E28" s="3">
        <f t="shared" si="0"/>
        <v>0.38917467948717949</v>
      </c>
    </row>
    <row r="29" spans="2:5" x14ac:dyDescent="0.25">
      <c r="B29" s="6" t="s">
        <v>6</v>
      </c>
      <c r="C29" s="2">
        <v>3449</v>
      </c>
      <c r="D29" s="2">
        <v>632.61</v>
      </c>
      <c r="E29" s="3">
        <f t="shared" si="0"/>
        <v>0.5068990384615385</v>
      </c>
    </row>
    <row r="30" spans="2:5" x14ac:dyDescent="0.25">
      <c r="B30" s="6" t="s">
        <v>43</v>
      </c>
      <c r="C30" s="2">
        <v>498</v>
      </c>
      <c r="D30" s="2">
        <v>655.56</v>
      </c>
      <c r="E30" s="3">
        <f t="shared" si="0"/>
        <v>0.52528846153846154</v>
      </c>
    </row>
    <row r="33" spans="2:4" ht="46.5"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84" t="s">
        <v>11</v>
      </c>
      <c r="C2" s="84"/>
      <c r="D2" s="84"/>
      <c r="E2" s="84"/>
    </row>
    <row r="3" spans="2:5" ht="18.75" customHeight="1" x14ac:dyDescent="0.25">
      <c r="B3" s="87" t="s">
        <v>12</v>
      </c>
      <c r="C3" s="87"/>
      <c r="D3" s="87"/>
      <c r="E3" s="88"/>
    </row>
    <row r="4" spans="2:5" x14ac:dyDescent="0.25">
      <c r="C4" s="11"/>
      <c r="D4" s="11"/>
    </row>
    <row r="6" spans="2:5" x14ac:dyDescent="0.25">
      <c r="B6" t="str">
        <f>'starosna prevedena iz inv.BMU'!B5</f>
        <v>For March 2024 (paid in April 2024)</v>
      </c>
    </row>
    <row r="7" spans="2:5" ht="24" x14ac:dyDescent="0.25">
      <c r="B7" s="5" t="s">
        <v>10</v>
      </c>
      <c r="C7" s="5" t="s">
        <v>0</v>
      </c>
      <c r="D7" s="5" t="s">
        <v>8</v>
      </c>
      <c r="E7" s="5" t="str">
        <f>'starosna mirovina BMU'!E6</f>
        <v>Net replacement rate for February 2024.</v>
      </c>
    </row>
    <row r="8" spans="2:5" x14ac:dyDescent="0.25">
      <c r="B8" s="6" t="s">
        <v>9</v>
      </c>
      <c r="C8" s="2">
        <v>79109</v>
      </c>
      <c r="D8" s="12">
        <v>287.86682476077311</v>
      </c>
      <c r="E8" s="3">
        <f t="shared" ref="E8:E31" si="0">D8/$D$34</f>
        <v>0.23066251984036307</v>
      </c>
    </row>
    <row r="9" spans="2:5" x14ac:dyDescent="0.25">
      <c r="B9" s="6" t="s">
        <v>1</v>
      </c>
      <c r="C9" s="2">
        <v>62083</v>
      </c>
      <c r="D9" s="2">
        <v>363.79</v>
      </c>
      <c r="E9" s="3">
        <f t="shared" si="0"/>
        <v>0.29149839743589745</v>
      </c>
    </row>
    <row r="10" spans="2:5" x14ac:dyDescent="0.25">
      <c r="B10" s="6" t="s">
        <v>2</v>
      </c>
      <c r="C10" s="2">
        <v>65926</v>
      </c>
      <c r="D10" s="2">
        <v>459.82</v>
      </c>
      <c r="E10" s="3">
        <f t="shared" si="0"/>
        <v>0.3684455128205128</v>
      </c>
    </row>
    <row r="11" spans="2:5" x14ac:dyDescent="0.25">
      <c r="B11" s="6">
        <v>30</v>
      </c>
      <c r="C11" s="2">
        <v>24220</v>
      </c>
      <c r="D11" s="2">
        <v>544.19000000000005</v>
      </c>
      <c r="E11" s="3">
        <f t="shared" si="0"/>
        <v>0.43604967948717954</v>
      </c>
    </row>
    <row r="12" spans="2:5" x14ac:dyDescent="0.25">
      <c r="B12" s="6">
        <v>31</v>
      </c>
      <c r="C12" s="2">
        <v>15667</v>
      </c>
      <c r="D12" s="2">
        <v>562.73</v>
      </c>
      <c r="E12" s="3">
        <f t="shared" si="0"/>
        <v>0.45090544871794874</v>
      </c>
    </row>
    <row r="13" spans="2:5" x14ac:dyDescent="0.25">
      <c r="B13" s="6">
        <v>32</v>
      </c>
      <c r="C13" s="2">
        <v>14476</v>
      </c>
      <c r="D13" s="2">
        <v>572.71</v>
      </c>
      <c r="E13" s="3">
        <f t="shared" si="0"/>
        <v>0.45890224358974363</v>
      </c>
    </row>
    <row r="14" spans="2:5" x14ac:dyDescent="0.25">
      <c r="B14" s="6">
        <v>33</v>
      </c>
      <c r="C14" s="2">
        <v>12648</v>
      </c>
      <c r="D14" s="2">
        <v>594.57000000000005</v>
      </c>
      <c r="E14" s="3">
        <f t="shared" si="0"/>
        <v>0.4764182692307693</v>
      </c>
    </row>
    <row r="15" spans="2:5" x14ac:dyDescent="0.25">
      <c r="B15" s="6">
        <v>34</v>
      </c>
      <c r="C15" s="2">
        <v>9880</v>
      </c>
      <c r="D15" s="2">
        <v>627.23</v>
      </c>
      <c r="E15" s="3">
        <f t="shared" si="0"/>
        <v>0.50258814102564109</v>
      </c>
    </row>
    <row r="16" spans="2:5" x14ac:dyDescent="0.25">
      <c r="B16" s="6">
        <v>35</v>
      </c>
      <c r="C16" s="2">
        <v>45732</v>
      </c>
      <c r="D16" s="2">
        <v>635.46</v>
      </c>
      <c r="E16" s="3">
        <f t="shared" si="0"/>
        <v>0.50918269230769231</v>
      </c>
    </row>
    <row r="17" spans="2:5" x14ac:dyDescent="0.25">
      <c r="B17" s="6">
        <v>36</v>
      </c>
      <c r="C17" s="2">
        <v>15233</v>
      </c>
      <c r="D17" s="2">
        <v>676.56</v>
      </c>
      <c r="E17" s="3">
        <f t="shared" si="0"/>
        <v>0.54211538461538455</v>
      </c>
    </row>
    <row r="18" spans="2:5" x14ac:dyDescent="0.25">
      <c r="B18" s="6">
        <v>37</v>
      </c>
      <c r="C18" s="2">
        <v>13154</v>
      </c>
      <c r="D18" s="2">
        <v>713.68</v>
      </c>
      <c r="E18" s="3">
        <f t="shared" si="0"/>
        <v>0.57185897435897437</v>
      </c>
    </row>
    <row r="19" spans="2:5" x14ac:dyDescent="0.25">
      <c r="B19" s="6">
        <v>38</v>
      </c>
      <c r="C19" s="2">
        <v>12503</v>
      </c>
      <c r="D19" s="2">
        <v>755.08</v>
      </c>
      <c r="E19" s="3">
        <f t="shared" si="0"/>
        <v>0.60503205128205129</v>
      </c>
    </row>
    <row r="20" spans="2:5" x14ac:dyDescent="0.25">
      <c r="B20" s="6">
        <v>39</v>
      </c>
      <c r="C20" s="2">
        <v>11689</v>
      </c>
      <c r="D20" s="2">
        <v>797.58</v>
      </c>
      <c r="E20" s="3">
        <f t="shared" si="0"/>
        <v>0.63908653846153851</v>
      </c>
    </row>
    <row r="21" spans="2:5" x14ac:dyDescent="0.25">
      <c r="B21" s="6">
        <v>40</v>
      </c>
      <c r="C21" s="2">
        <v>27902</v>
      </c>
      <c r="D21" s="2">
        <v>780.05</v>
      </c>
      <c r="E21" s="3">
        <f t="shared" si="0"/>
        <v>0.62504006410256407</v>
      </c>
    </row>
    <row r="22" spans="2:5" x14ac:dyDescent="0.25">
      <c r="B22" s="6">
        <v>41</v>
      </c>
      <c r="C22" s="2">
        <v>37315</v>
      </c>
      <c r="D22" s="2">
        <v>685.59</v>
      </c>
      <c r="E22" s="3">
        <f t="shared" si="0"/>
        <v>0.54935096153846152</v>
      </c>
    </row>
    <row r="23" spans="2:5" x14ac:dyDescent="0.25">
      <c r="B23" s="6">
        <v>42</v>
      </c>
      <c r="C23" s="2">
        <v>20419</v>
      </c>
      <c r="D23" s="2">
        <v>727.54</v>
      </c>
      <c r="E23" s="3">
        <f t="shared" si="0"/>
        <v>0.58296474358974359</v>
      </c>
    </row>
    <row r="24" spans="2:5" x14ac:dyDescent="0.25">
      <c r="B24" s="6">
        <v>43</v>
      </c>
      <c r="C24" s="2">
        <v>15091</v>
      </c>
      <c r="D24" s="2">
        <v>758.34</v>
      </c>
      <c r="E24" s="3">
        <f t="shared" si="0"/>
        <v>0.6076442307692308</v>
      </c>
    </row>
    <row r="25" spans="2:5" x14ac:dyDescent="0.25">
      <c r="B25" s="6">
        <v>44</v>
      </c>
      <c r="C25" s="2">
        <v>11425</v>
      </c>
      <c r="D25" s="2">
        <v>790.15</v>
      </c>
      <c r="E25" s="3">
        <f t="shared" si="0"/>
        <v>0.63313301282051282</v>
      </c>
    </row>
    <row r="26" spans="2:5" x14ac:dyDescent="0.25">
      <c r="B26" s="6">
        <v>45</v>
      </c>
      <c r="C26" s="2">
        <v>9557</v>
      </c>
      <c r="D26" s="2">
        <v>808.13</v>
      </c>
      <c r="E26" s="3">
        <f t="shared" si="0"/>
        <v>0.64754006410256415</v>
      </c>
    </row>
    <row r="27" spans="2:5" x14ac:dyDescent="0.25">
      <c r="B27" s="6" t="s">
        <v>3</v>
      </c>
      <c r="C27" s="2">
        <v>15515</v>
      </c>
      <c r="D27" s="2">
        <v>897.91</v>
      </c>
      <c r="E27" s="3">
        <f t="shared" si="0"/>
        <v>0.71947916666666667</v>
      </c>
    </row>
    <row r="28" spans="2:5" x14ac:dyDescent="0.25">
      <c r="B28" s="6" t="s">
        <v>4</v>
      </c>
      <c r="C28" s="7">
        <v>519544</v>
      </c>
      <c r="D28" s="7">
        <v>561.12</v>
      </c>
      <c r="E28" s="4">
        <f t="shared" si="0"/>
        <v>0.44961538461538464</v>
      </c>
    </row>
    <row r="29" spans="2:5" x14ac:dyDescent="0.25">
      <c r="B29" s="6" t="s">
        <v>5</v>
      </c>
      <c r="C29" s="2">
        <v>284009</v>
      </c>
      <c r="D29" s="2">
        <v>421.38</v>
      </c>
      <c r="E29" s="3">
        <f t="shared" si="0"/>
        <v>0.33764423076923078</v>
      </c>
    </row>
    <row r="30" spans="2:5" x14ac:dyDescent="0.25">
      <c r="B30" s="6" t="s">
        <v>6</v>
      </c>
      <c r="C30" s="2">
        <v>98311</v>
      </c>
      <c r="D30" s="2">
        <v>686.78</v>
      </c>
      <c r="E30" s="3">
        <f t="shared" si="0"/>
        <v>0.55030448717948721</v>
      </c>
    </row>
    <row r="31" spans="2:5" x14ac:dyDescent="0.25">
      <c r="B31" s="6" t="s">
        <v>7</v>
      </c>
      <c r="C31" s="2">
        <v>137224</v>
      </c>
      <c r="D31" s="2">
        <v>760.29</v>
      </c>
      <c r="E31" s="3">
        <f t="shared" si="0"/>
        <v>0.60920673076923071</v>
      </c>
    </row>
    <row r="34" spans="2:4" ht="51" customHeight="1" x14ac:dyDescent="0.25">
      <c r="B34" s="89" t="str">
        <f>'starosna mirovina BMU'!B33:C33</f>
        <v>Prosječna mjesečna isplaćena netoplaća Republike Hrvatske za siječanj 2024. u eurima (EUR) (izvor: DZS)</v>
      </c>
      <c r="C34" s="90"/>
      <c r="D34" s="49">
        <f>'starosna mirovina BMU'!D33</f>
        <v>1248</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84" t="s">
        <v>51</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March 2024 (paid in April 2024)</v>
      </c>
    </row>
    <row r="6" spans="2:29" ht="37.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2569</v>
      </c>
      <c r="D7" s="12">
        <v>417.47</v>
      </c>
      <c r="E7" s="3">
        <f t="shared" ref="E7:E30" si="0">D7/$D$32</f>
        <v>0.33451121794871796</v>
      </c>
    </row>
    <row r="8" spans="2:29" x14ac:dyDescent="0.25">
      <c r="B8" s="6" t="s">
        <v>1</v>
      </c>
      <c r="C8" s="2">
        <v>1</v>
      </c>
      <c r="D8" s="2">
        <v>420.85</v>
      </c>
      <c r="E8" s="3">
        <f t="shared" si="0"/>
        <v>0.33721955128205128</v>
      </c>
    </row>
    <row r="9" spans="2:29" x14ac:dyDescent="0.25">
      <c r="B9" s="6" t="s">
        <v>2</v>
      </c>
      <c r="C9" s="2">
        <v>4</v>
      </c>
      <c r="D9" s="2">
        <v>457.33</v>
      </c>
      <c r="E9" s="3">
        <f t="shared" si="0"/>
        <v>0.3664503205128205</v>
      </c>
    </row>
    <row r="10" spans="2:29" x14ac:dyDescent="0.25">
      <c r="B10" s="6">
        <v>30</v>
      </c>
      <c r="C10" s="2">
        <v>18289</v>
      </c>
      <c r="D10" s="2">
        <v>446.78</v>
      </c>
      <c r="E10" s="3">
        <f t="shared" si="0"/>
        <v>0.35799679487179487</v>
      </c>
    </row>
    <row r="11" spans="2:29" x14ac:dyDescent="0.25">
      <c r="B11" s="6">
        <v>31</v>
      </c>
      <c r="C11" s="2">
        <v>10365</v>
      </c>
      <c r="D11" s="2">
        <v>439.9</v>
      </c>
      <c r="E11" s="3">
        <f t="shared" si="0"/>
        <v>0.35248397435897433</v>
      </c>
    </row>
    <row r="12" spans="2:29" x14ac:dyDescent="0.25">
      <c r="B12" s="6">
        <v>32</v>
      </c>
      <c r="C12" s="2">
        <v>11143</v>
      </c>
      <c r="D12" s="2">
        <v>453.15</v>
      </c>
      <c r="E12" s="3">
        <f t="shared" si="0"/>
        <v>0.3631009615384615</v>
      </c>
    </row>
    <row r="13" spans="2:29" x14ac:dyDescent="0.25">
      <c r="B13" s="6">
        <v>33</v>
      </c>
      <c r="C13" s="2">
        <v>10095</v>
      </c>
      <c r="D13" s="2">
        <v>472.87</v>
      </c>
      <c r="E13" s="3">
        <f t="shared" si="0"/>
        <v>0.37890224358974361</v>
      </c>
    </row>
    <row r="14" spans="2:29" x14ac:dyDescent="0.25">
      <c r="B14" s="6">
        <v>34</v>
      </c>
      <c r="C14" s="2">
        <v>8183</v>
      </c>
      <c r="D14" s="2">
        <v>486.11</v>
      </c>
      <c r="E14" s="3">
        <f t="shared" si="0"/>
        <v>0.38951121794871796</v>
      </c>
    </row>
    <row r="15" spans="2:29" x14ac:dyDescent="0.25">
      <c r="B15" s="6">
        <v>35</v>
      </c>
      <c r="C15" s="2">
        <v>29205</v>
      </c>
      <c r="D15" s="2">
        <v>542.19000000000005</v>
      </c>
      <c r="E15" s="3">
        <f t="shared" si="0"/>
        <v>0.43444711538461545</v>
      </c>
    </row>
    <row r="16" spans="2:29" x14ac:dyDescent="0.25">
      <c r="B16" s="6">
        <v>36</v>
      </c>
      <c r="C16" s="2">
        <v>18492</v>
      </c>
      <c r="D16" s="2">
        <v>543.66999999999996</v>
      </c>
      <c r="E16" s="3">
        <f t="shared" si="0"/>
        <v>0.43563301282051281</v>
      </c>
    </row>
    <row r="17" spans="2:5" x14ac:dyDescent="0.25">
      <c r="B17" s="6">
        <v>37</v>
      </c>
      <c r="C17" s="2">
        <v>17858</v>
      </c>
      <c r="D17" s="2">
        <v>557.07000000000005</v>
      </c>
      <c r="E17" s="3">
        <f t="shared" si="0"/>
        <v>0.44637019230769237</v>
      </c>
    </row>
    <row r="18" spans="2:5" x14ac:dyDescent="0.25">
      <c r="B18" s="6">
        <v>38</v>
      </c>
      <c r="C18" s="2">
        <v>16537</v>
      </c>
      <c r="D18" s="2">
        <v>570.29999999999995</v>
      </c>
      <c r="E18" s="3">
        <f t="shared" si="0"/>
        <v>0.45697115384615383</v>
      </c>
    </row>
    <row r="19" spans="2:5" x14ac:dyDescent="0.25">
      <c r="B19" s="6">
        <v>39</v>
      </c>
      <c r="C19" s="2">
        <v>13662</v>
      </c>
      <c r="D19" s="2">
        <v>594.54999999999995</v>
      </c>
      <c r="E19" s="3">
        <f t="shared" si="0"/>
        <v>0.47640224358974353</v>
      </c>
    </row>
    <row r="20" spans="2:5" x14ac:dyDescent="0.25">
      <c r="B20" s="6">
        <v>40</v>
      </c>
      <c r="C20" s="2">
        <v>10906</v>
      </c>
      <c r="D20" s="2">
        <v>615.65</v>
      </c>
      <c r="E20" s="3">
        <f t="shared" si="0"/>
        <v>0.49330929487179487</v>
      </c>
    </row>
    <row r="21" spans="2:5" x14ac:dyDescent="0.25">
      <c r="B21" s="6">
        <v>41</v>
      </c>
      <c r="C21" s="2">
        <v>4706</v>
      </c>
      <c r="D21" s="2">
        <v>635.62</v>
      </c>
      <c r="E21" s="3">
        <f t="shared" si="0"/>
        <v>0.50931089743589741</v>
      </c>
    </row>
    <row r="22" spans="2:5" x14ac:dyDescent="0.25">
      <c r="B22" s="6">
        <v>42</v>
      </c>
      <c r="C22" s="2">
        <v>2236</v>
      </c>
      <c r="D22" s="2">
        <v>666.09</v>
      </c>
      <c r="E22" s="3">
        <f t="shared" si="0"/>
        <v>0.53372596153846152</v>
      </c>
    </row>
    <row r="23" spans="2:5" x14ac:dyDescent="0.25">
      <c r="B23" s="6">
        <v>43</v>
      </c>
      <c r="C23" s="2">
        <v>1197</v>
      </c>
      <c r="D23" s="2">
        <v>691.56</v>
      </c>
      <c r="E23" s="3">
        <f t="shared" si="0"/>
        <v>0.55413461538461539</v>
      </c>
    </row>
    <row r="24" spans="2:5" x14ac:dyDescent="0.25">
      <c r="B24" s="6">
        <v>44</v>
      </c>
      <c r="C24" s="2">
        <v>654</v>
      </c>
      <c r="D24" s="2">
        <v>715.29</v>
      </c>
      <c r="E24" s="3">
        <f t="shared" si="0"/>
        <v>0.57314903846153842</v>
      </c>
    </row>
    <row r="25" spans="2:5" x14ac:dyDescent="0.25">
      <c r="B25" s="6">
        <v>45</v>
      </c>
      <c r="C25" s="2">
        <v>285</v>
      </c>
      <c r="D25" s="2">
        <v>724.15</v>
      </c>
      <c r="E25" s="3">
        <f t="shared" si="0"/>
        <v>0.5802483974358974</v>
      </c>
    </row>
    <row r="26" spans="2:5" x14ac:dyDescent="0.25">
      <c r="B26" s="6" t="s">
        <v>42</v>
      </c>
      <c r="C26" s="2">
        <v>193</v>
      </c>
      <c r="D26" s="2">
        <v>752.1</v>
      </c>
      <c r="E26" s="3">
        <f t="shared" si="0"/>
        <v>0.60264423076923079</v>
      </c>
    </row>
    <row r="27" spans="2:5" x14ac:dyDescent="0.25">
      <c r="B27" s="6" t="s">
        <v>39</v>
      </c>
      <c r="C27" s="7">
        <v>176580</v>
      </c>
      <c r="D27" s="7">
        <v>531.41999999999996</v>
      </c>
      <c r="E27" s="4">
        <f t="shared" si="0"/>
        <v>0.42581730769230763</v>
      </c>
    </row>
    <row r="28" spans="2:5" x14ac:dyDescent="0.25">
      <c r="B28" s="6" t="s">
        <v>5</v>
      </c>
      <c r="C28" s="2">
        <v>60649</v>
      </c>
      <c r="D28" s="2">
        <v>455.18</v>
      </c>
      <c r="E28" s="3">
        <f t="shared" si="0"/>
        <v>0.36472756410256413</v>
      </c>
    </row>
    <row r="29" spans="2:5" x14ac:dyDescent="0.25">
      <c r="B29" s="6" t="s">
        <v>6</v>
      </c>
      <c r="C29" s="2">
        <v>95754</v>
      </c>
      <c r="D29" s="2">
        <v>557.58000000000004</v>
      </c>
      <c r="E29" s="3">
        <f t="shared" si="0"/>
        <v>0.44677884615384617</v>
      </c>
    </row>
    <row r="30" spans="2:5" x14ac:dyDescent="0.25">
      <c r="B30" s="6" t="s">
        <v>44</v>
      </c>
      <c r="C30" s="2">
        <v>20177</v>
      </c>
      <c r="D30" s="2">
        <v>636.47</v>
      </c>
      <c r="E30" s="3">
        <f t="shared" si="0"/>
        <v>0.50999198717948724</v>
      </c>
    </row>
    <row r="32" spans="2:5" ht="51.75" customHeight="1" x14ac:dyDescent="0.25">
      <c r="B32" s="85" t="str">
        <f>'starosna mirovina BMU'!B33:C33</f>
        <v>Prosječna mjesečna isplaćena netoplaća Republike Hrvatske za siječanj 2024. u eurima (EUR) (izvor: DZS)</v>
      </c>
      <c r="C32" s="85"/>
      <c r="D32" s="49">
        <f>'starosna mirovina BMU'!D33</f>
        <v>1248</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86" t="s">
        <v>48</v>
      </c>
      <c r="C2" s="86"/>
      <c r="D2" s="86"/>
      <c r="E2" s="86"/>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March 2024 (paid in April 2024)</v>
      </c>
    </row>
    <row r="6" spans="2:29" ht="40.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0</v>
      </c>
      <c r="D7" s="2">
        <v>0</v>
      </c>
      <c r="E7" s="3">
        <f t="shared" ref="E7:E30" si="0">D7/$D$33</f>
        <v>0</v>
      </c>
    </row>
    <row r="8" spans="2:29" x14ac:dyDescent="0.25">
      <c r="B8" s="6" t="s">
        <v>1</v>
      </c>
      <c r="C8" s="2">
        <v>0</v>
      </c>
      <c r="D8" s="2">
        <v>0</v>
      </c>
      <c r="E8" s="3">
        <f t="shared" si="0"/>
        <v>0</v>
      </c>
    </row>
    <row r="9" spans="2:29" x14ac:dyDescent="0.25">
      <c r="B9" s="6" t="s">
        <v>2</v>
      </c>
      <c r="C9" s="2">
        <v>1</v>
      </c>
      <c r="D9" s="2">
        <v>505.24</v>
      </c>
      <c r="E9" s="3">
        <f t="shared" si="0"/>
        <v>0.40483974358974362</v>
      </c>
    </row>
    <row r="10" spans="2:29" x14ac:dyDescent="0.25">
      <c r="B10" s="6">
        <v>30</v>
      </c>
      <c r="C10" s="2">
        <v>0</v>
      </c>
      <c r="D10" s="2">
        <v>0</v>
      </c>
      <c r="E10" s="3">
        <f t="shared" si="0"/>
        <v>0</v>
      </c>
    </row>
    <row r="11" spans="2:29" x14ac:dyDescent="0.25">
      <c r="B11" s="6">
        <v>31</v>
      </c>
      <c r="C11" s="2">
        <v>13</v>
      </c>
      <c r="D11" s="2">
        <v>424.68</v>
      </c>
      <c r="E11" s="3">
        <f t="shared" si="0"/>
        <v>0.34028846153846154</v>
      </c>
    </row>
    <row r="12" spans="2:29" x14ac:dyDescent="0.25">
      <c r="B12" s="6">
        <v>32</v>
      </c>
      <c r="C12" s="2">
        <v>47</v>
      </c>
      <c r="D12" s="2">
        <v>443.56</v>
      </c>
      <c r="E12" s="3">
        <f t="shared" si="0"/>
        <v>0.35541666666666666</v>
      </c>
    </row>
    <row r="13" spans="2:29" x14ac:dyDescent="0.25">
      <c r="B13" s="6">
        <v>33</v>
      </c>
      <c r="C13" s="2">
        <v>39</v>
      </c>
      <c r="D13" s="2">
        <v>444.34</v>
      </c>
      <c r="E13" s="3">
        <f t="shared" si="0"/>
        <v>0.35604166666666665</v>
      </c>
    </row>
    <row r="14" spans="2:29" x14ac:dyDescent="0.25">
      <c r="B14" s="6">
        <v>34</v>
      </c>
      <c r="C14" s="2">
        <v>21</v>
      </c>
      <c r="D14" s="2">
        <v>467.59</v>
      </c>
      <c r="E14" s="3">
        <f t="shared" si="0"/>
        <v>0.37467147435897435</v>
      </c>
    </row>
    <row r="15" spans="2:29" x14ac:dyDescent="0.25">
      <c r="B15" s="6">
        <v>35</v>
      </c>
      <c r="C15" s="2">
        <v>92</v>
      </c>
      <c r="D15" s="2">
        <v>545.80999999999995</v>
      </c>
      <c r="E15" s="3">
        <f t="shared" si="0"/>
        <v>0.43734775641025636</v>
      </c>
    </row>
    <row r="16" spans="2:29" x14ac:dyDescent="0.25">
      <c r="B16" s="6">
        <v>36</v>
      </c>
      <c r="C16" s="2">
        <v>55</v>
      </c>
      <c r="D16" s="2">
        <v>540.39</v>
      </c>
      <c r="E16" s="3">
        <f t="shared" si="0"/>
        <v>0.4330048076923077</v>
      </c>
    </row>
    <row r="17" spans="2:5" x14ac:dyDescent="0.25">
      <c r="B17" s="6">
        <v>37</v>
      </c>
      <c r="C17" s="2">
        <v>47</v>
      </c>
      <c r="D17" s="2">
        <v>552.11</v>
      </c>
      <c r="E17" s="3">
        <f t="shared" si="0"/>
        <v>0.44239583333333332</v>
      </c>
    </row>
    <row r="18" spans="2:5" x14ac:dyDescent="0.25">
      <c r="B18" s="6">
        <v>38</v>
      </c>
      <c r="C18" s="2">
        <v>26</v>
      </c>
      <c r="D18" s="2">
        <v>593.94000000000005</v>
      </c>
      <c r="E18" s="3">
        <f t="shared" si="0"/>
        <v>0.47591346153846159</v>
      </c>
    </row>
    <row r="19" spans="2:5" x14ac:dyDescent="0.25">
      <c r="B19" s="6">
        <v>39</v>
      </c>
      <c r="C19" s="2">
        <v>20</v>
      </c>
      <c r="D19" s="2">
        <v>607.04</v>
      </c>
      <c r="E19" s="3">
        <f t="shared" si="0"/>
        <v>0.48641025641025637</v>
      </c>
    </row>
    <row r="20" spans="2:5" x14ac:dyDescent="0.25">
      <c r="B20" s="6">
        <v>40</v>
      </c>
      <c r="C20" s="2">
        <v>9</v>
      </c>
      <c r="D20" s="2">
        <v>645.83000000000004</v>
      </c>
      <c r="E20" s="3">
        <f t="shared" si="0"/>
        <v>0.51749198717948719</v>
      </c>
    </row>
    <row r="21" spans="2:5" x14ac:dyDescent="0.25">
      <c r="B21" s="6">
        <v>41</v>
      </c>
      <c r="C21" s="2">
        <v>3</v>
      </c>
      <c r="D21" s="2">
        <v>672.29</v>
      </c>
      <c r="E21" s="3">
        <f t="shared" si="0"/>
        <v>0.53869391025641022</v>
      </c>
    </row>
    <row r="22" spans="2:5" x14ac:dyDescent="0.25">
      <c r="B22" s="6">
        <v>42</v>
      </c>
      <c r="C22" s="2">
        <v>4</v>
      </c>
      <c r="D22" s="2">
        <v>668.94</v>
      </c>
      <c r="E22" s="3">
        <f t="shared" si="0"/>
        <v>0.53600961538461545</v>
      </c>
    </row>
    <row r="23" spans="2:5" x14ac:dyDescent="0.25">
      <c r="B23" s="6">
        <v>43</v>
      </c>
      <c r="C23" s="2">
        <v>2</v>
      </c>
      <c r="D23" s="2">
        <v>754.11</v>
      </c>
      <c r="E23" s="3">
        <f t="shared" si="0"/>
        <v>0.60425480769230766</v>
      </c>
    </row>
    <row r="24" spans="2:5" x14ac:dyDescent="0.25">
      <c r="B24" s="6">
        <v>44</v>
      </c>
      <c r="C24" s="2">
        <v>0</v>
      </c>
      <c r="D24" s="2">
        <v>0</v>
      </c>
      <c r="E24" s="3">
        <f t="shared" si="0"/>
        <v>0</v>
      </c>
    </row>
    <row r="25" spans="2:5" x14ac:dyDescent="0.25">
      <c r="B25" s="6">
        <v>45</v>
      </c>
      <c r="C25" s="2">
        <v>0</v>
      </c>
      <c r="D25" s="2">
        <v>0</v>
      </c>
      <c r="E25" s="3">
        <f t="shared" si="0"/>
        <v>0</v>
      </c>
    </row>
    <row r="26" spans="2:5" x14ac:dyDescent="0.25">
      <c r="B26" s="6" t="s">
        <v>42</v>
      </c>
      <c r="C26" s="2">
        <v>0</v>
      </c>
      <c r="D26" s="2">
        <v>0</v>
      </c>
      <c r="E26" s="3">
        <f t="shared" si="0"/>
        <v>0</v>
      </c>
    </row>
    <row r="27" spans="2:5" x14ac:dyDescent="0.25">
      <c r="B27" s="6" t="s">
        <v>39</v>
      </c>
      <c r="C27" s="7">
        <v>379</v>
      </c>
      <c r="D27" s="7">
        <v>526.39</v>
      </c>
      <c r="E27" s="4">
        <f t="shared" si="0"/>
        <v>0.42178685897435897</v>
      </c>
    </row>
    <row r="28" spans="2:5" x14ac:dyDescent="0.25">
      <c r="B28" s="6" t="s">
        <v>5</v>
      </c>
      <c r="C28" s="2">
        <v>121</v>
      </c>
      <c r="D28" s="2">
        <v>446.46</v>
      </c>
      <c r="E28" s="3">
        <f t="shared" si="0"/>
        <v>0.3577403846153846</v>
      </c>
    </row>
    <row r="29" spans="2:5" x14ac:dyDescent="0.25">
      <c r="B29" s="6" t="s">
        <v>6</v>
      </c>
      <c r="C29" s="2">
        <v>240</v>
      </c>
      <c r="D29" s="2">
        <v>556.12</v>
      </c>
      <c r="E29" s="3">
        <f t="shared" si="0"/>
        <v>0.44560897435897434</v>
      </c>
    </row>
    <row r="30" spans="2:5" x14ac:dyDescent="0.25">
      <c r="B30" s="6" t="s">
        <v>44</v>
      </c>
      <c r="C30" s="2">
        <v>18</v>
      </c>
      <c r="D30" s="2">
        <v>667.4</v>
      </c>
      <c r="E30" s="3">
        <f t="shared" si="0"/>
        <v>0.53477564102564101</v>
      </c>
    </row>
    <row r="33" spans="2:4" ht="48"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84" t="s">
        <v>49</v>
      </c>
      <c r="C2" s="84"/>
      <c r="D2" s="84"/>
      <c r="E2" s="84"/>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March 2024 (paid in April 2024)</v>
      </c>
    </row>
    <row r="6" spans="2:29" ht="34.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84258</v>
      </c>
      <c r="D7" s="12">
        <v>313.94044921550477</v>
      </c>
      <c r="E7" s="3">
        <f t="shared" ref="E7:E30" si="0">D7/$D$33</f>
        <v>0.25155484712780829</v>
      </c>
    </row>
    <row r="8" spans="2:29" x14ac:dyDescent="0.25">
      <c r="B8" s="6" t="s">
        <v>1</v>
      </c>
      <c r="C8" s="2">
        <v>61868</v>
      </c>
      <c r="D8" s="2">
        <v>378.98</v>
      </c>
      <c r="E8" s="3">
        <f t="shared" si="0"/>
        <v>0.30366987179487182</v>
      </c>
    </row>
    <row r="9" spans="2:29" x14ac:dyDescent="0.25">
      <c r="B9" s="6" t="s">
        <v>2</v>
      </c>
      <c r="C9" s="2">
        <v>65767</v>
      </c>
      <c r="D9" s="2">
        <v>478.08</v>
      </c>
      <c r="E9" s="3">
        <f t="shared" si="0"/>
        <v>0.38307692307692304</v>
      </c>
    </row>
    <row r="10" spans="2:29" x14ac:dyDescent="0.25">
      <c r="B10" s="6">
        <v>30</v>
      </c>
      <c r="C10" s="2">
        <v>42348</v>
      </c>
      <c r="D10" s="2">
        <v>513.9</v>
      </c>
      <c r="E10" s="3">
        <f t="shared" si="0"/>
        <v>0.41177884615384613</v>
      </c>
    </row>
    <row r="11" spans="2:29" x14ac:dyDescent="0.25">
      <c r="B11" s="6">
        <v>31</v>
      </c>
      <c r="C11" s="2">
        <v>25959</v>
      </c>
      <c r="D11" s="2">
        <v>526.14</v>
      </c>
      <c r="E11" s="3">
        <f t="shared" si="0"/>
        <v>0.42158653846153843</v>
      </c>
    </row>
    <row r="12" spans="2:29" x14ac:dyDescent="0.25">
      <c r="B12" s="6">
        <v>32</v>
      </c>
      <c r="C12" s="2">
        <v>25591</v>
      </c>
      <c r="D12" s="2">
        <v>532.07000000000005</v>
      </c>
      <c r="E12" s="3">
        <f t="shared" si="0"/>
        <v>0.42633814102564105</v>
      </c>
    </row>
    <row r="13" spans="2:29" x14ac:dyDescent="0.25">
      <c r="B13" s="6">
        <v>33</v>
      </c>
      <c r="C13" s="2">
        <v>22701</v>
      </c>
      <c r="D13" s="2">
        <v>552.05999999999995</v>
      </c>
      <c r="E13" s="3">
        <f t="shared" si="0"/>
        <v>0.44235576923076919</v>
      </c>
    </row>
    <row r="14" spans="2:29" x14ac:dyDescent="0.25">
      <c r="B14" s="6">
        <v>34</v>
      </c>
      <c r="C14" s="2">
        <v>18032</v>
      </c>
      <c r="D14" s="2">
        <v>574.82000000000005</v>
      </c>
      <c r="E14" s="3">
        <f t="shared" si="0"/>
        <v>0.46059294871794876</v>
      </c>
    </row>
    <row r="15" spans="2:29" x14ac:dyDescent="0.25">
      <c r="B15" s="6">
        <v>35</v>
      </c>
      <c r="C15" s="2">
        <v>74572</v>
      </c>
      <c r="D15" s="2">
        <v>612.24</v>
      </c>
      <c r="E15" s="3">
        <f t="shared" si="0"/>
        <v>0.49057692307692308</v>
      </c>
    </row>
    <row r="16" spans="2:29" x14ac:dyDescent="0.25">
      <c r="B16" s="6">
        <v>36</v>
      </c>
      <c r="C16" s="2">
        <v>33683</v>
      </c>
      <c r="D16" s="2">
        <v>613.32000000000005</v>
      </c>
      <c r="E16" s="3">
        <f t="shared" si="0"/>
        <v>0.49144230769230773</v>
      </c>
    </row>
    <row r="17" spans="2:5" x14ac:dyDescent="0.25">
      <c r="B17" s="6">
        <v>37</v>
      </c>
      <c r="C17" s="2">
        <v>31008</v>
      </c>
      <c r="D17" s="2">
        <v>633.08000000000004</v>
      </c>
      <c r="E17" s="3">
        <f t="shared" si="0"/>
        <v>0.50727564102564104</v>
      </c>
    </row>
    <row r="18" spans="2:5" x14ac:dyDescent="0.25">
      <c r="B18" s="6">
        <v>38</v>
      </c>
      <c r="C18" s="2">
        <v>29026</v>
      </c>
      <c r="D18" s="2">
        <v>659.89</v>
      </c>
      <c r="E18" s="3">
        <f t="shared" si="0"/>
        <v>0.52875801282051282</v>
      </c>
    </row>
    <row r="19" spans="2:5" x14ac:dyDescent="0.25">
      <c r="B19" s="6">
        <v>39</v>
      </c>
      <c r="C19" s="2">
        <v>25355</v>
      </c>
      <c r="D19" s="2">
        <v>699.07</v>
      </c>
      <c r="E19" s="3">
        <f t="shared" si="0"/>
        <v>0.56015224358974358</v>
      </c>
    </row>
    <row r="20" spans="2:5" x14ac:dyDescent="0.25">
      <c r="B20" s="6">
        <v>40</v>
      </c>
      <c r="C20" s="2">
        <v>38556</v>
      </c>
      <c r="D20" s="2">
        <v>751.51</v>
      </c>
      <c r="E20" s="3">
        <f t="shared" si="0"/>
        <v>0.60217147435897433</v>
      </c>
    </row>
    <row r="21" spans="2:5" x14ac:dyDescent="0.25">
      <c r="B21" s="6">
        <v>41</v>
      </c>
      <c r="C21" s="2">
        <v>42141</v>
      </c>
      <c r="D21" s="2">
        <v>700.24</v>
      </c>
      <c r="E21" s="3">
        <f t="shared" si="0"/>
        <v>0.56108974358974362</v>
      </c>
    </row>
    <row r="22" spans="2:5" x14ac:dyDescent="0.25">
      <c r="B22" s="6">
        <v>42</v>
      </c>
      <c r="C22" s="2">
        <v>22741</v>
      </c>
      <c r="D22" s="2">
        <v>742.99</v>
      </c>
      <c r="E22" s="3">
        <f t="shared" si="0"/>
        <v>0.59534455128205133</v>
      </c>
    </row>
    <row r="23" spans="2:5" x14ac:dyDescent="0.25">
      <c r="B23" s="6">
        <v>43</v>
      </c>
      <c r="C23" s="2">
        <v>16354</v>
      </c>
      <c r="D23" s="2">
        <v>775.66</v>
      </c>
      <c r="E23" s="3">
        <f t="shared" si="0"/>
        <v>0.62152243589743583</v>
      </c>
    </row>
    <row r="24" spans="2:5" x14ac:dyDescent="0.25">
      <c r="B24" s="6">
        <v>44</v>
      </c>
      <c r="C24" s="2">
        <v>12111</v>
      </c>
      <c r="D24" s="2">
        <v>809</v>
      </c>
      <c r="E24" s="3">
        <f t="shared" si="0"/>
        <v>0.64823717948717952</v>
      </c>
    </row>
    <row r="25" spans="2:5" x14ac:dyDescent="0.25">
      <c r="B25" s="6">
        <v>45</v>
      </c>
      <c r="C25" s="2">
        <v>9872</v>
      </c>
      <c r="D25" s="2">
        <v>829.87</v>
      </c>
      <c r="E25" s="3">
        <f t="shared" si="0"/>
        <v>0.66495993589743585</v>
      </c>
    </row>
    <row r="26" spans="2:5" x14ac:dyDescent="0.25">
      <c r="B26" s="6" t="s">
        <v>42</v>
      </c>
      <c r="C26" s="2">
        <v>15836</v>
      </c>
      <c r="D26" s="2">
        <v>923.74</v>
      </c>
      <c r="E26" s="3">
        <f t="shared" si="0"/>
        <v>0.74017628205128205</v>
      </c>
    </row>
    <row r="27" spans="2:5" x14ac:dyDescent="0.25">
      <c r="B27" s="6" t="s">
        <v>39</v>
      </c>
      <c r="C27" s="7">
        <v>697779</v>
      </c>
      <c r="D27" s="7">
        <v>568.64</v>
      </c>
      <c r="E27" s="4">
        <f t="shared" si="0"/>
        <v>0.45564102564102565</v>
      </c>
    </row>
    <row r="28" spans="2:5" x14ac:dyDescent="0.25">
      <c r="B28" s="6" t="s">
        <v>5</v>
      </c>
      <c r="C28" s="2">
        <v>346524</v>
      </c>
      <c r="D28" s="2">
        <v>442.32</v>
      </c>
      <c r="E28" s="3">
        <f t="shared" si="0"/>
        <v>0.3544230769230769</v>
      </c>
    </row>
    <row r="29" spans="2:5" x14ac:dyDescent="0.25">
      <c r="B29" s="6" t="s">
        <v>6</v>
      </c>
      <c r="C29" s="2">
        <v>193644</v>
      </c>
      <c r="D29" s="2">
        <v>634.28</v>
      </c>
      <c r="E29" s="3">
        <f t="shared" si="0"/>
        <v>0.5082371794871795</v>
      </c>
    </row>
    <row r="30" spans="2:5" x14ac:dyDescent="0.25">
      <c r="B30" s="6" t="s">
        <v>44</v>
      </c>
      <c r="C30" s="2">
        <v>157611</v>
      </c>
      <c r="D30" s="2">
        <v>765.71</v>
      </c>
      <c r="E30" s="3">
        <f t="shared" si="0"/>
        <v>0.61354967948717953</v>
      </c>
    </row>
    <row r="33" spans="2:4" ht="45.75"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84" t="s">
        <v>50</v>
      </c>
      <c r="C2" s="84"/>
      <c r="D2" s="84"/>
      <c r="E2" s="84"/>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March 2024 (paid in April 2024)</v>
      </c>
    </row>
    <row r="6" spans="2:29" ht="38.2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35535</v>
      </c>
      <c r="D7" s="12">
        <v>320.76125791473197</v>
      </c>
      <c r="E7" s="3">
        <f t="shared" ref="E7:E30" si="0">D7/$D$33</f>
        <v>0.25702023871372753</v>
      </c>
    </row>
    <row r="8" spans="2:29" x14ac:dyDescent="0.25">
      <c r="B8" s="6" t="s">
        <v>1</v>
      </c>
      <c r="C8" s="2">
        <v>18015</v>
      </c>
      <c r="D8" s="2">
        <v>388.08</v>
      </c>
      <c r="E8" s="3">
        <f t="shared" si="0"/>
        <v>0.31096153846153846</v>
      </c>
      <c r="I8" s="1"/>
    </row>
    <row r="9" spans="2:29" x14ac:dyDescent="0.25">
      <c r="B9" s="6" t="s">
        <v>2</v>
      </c>
      <c r="C9" s="2">
        <v>18112</v>
      </c>
      <c r="D9" s="2">
        <v>433.72</v>
      </c>
      <c r="E9" s="3">
        <f t="shared" si="0"/>
        <v>0.34753205128205128</v>
      </c>
    </row>
    <row r="10" spans="2:29" x14ac:dyDescent="0.25">
      <c r="B10" s="6">
        <v>30</v>
      </c>
      <c r="C10" s="2">
        <v>3071</v>
      </c>
      <c r="D10" s="2">
        <v>464.62</v>
      </c>
      <c r="E10" s="3">
        <f t="shared" si="0"/>
        <v>0.37229166666666669</v>
      </c>
    </row>
    <row r="11" spans="2:29" x14ac:dyDescent="0.25">
      <c r="B11" s="6">
        <v>31</v>
      </c>
      <c r="C11" s="2">
        <v>2529</v>
      </c>
      <c r="D11" s="2">
        <v>472.34</v>
      </c>
      <c r="E11" s="3">
        <f t="shared" si="0"/>
        <v>0.37847756410256406</v>
      </c>
    </row>
    <row r="12" spans="2:29" x14ac:dyDescent="0.25">
      <c r="B12" s="6">
        <v>32</v>
      </c>
      <c r="C12" s="2">
        <v>2241</v>
      </c>
      <c r="D12" s="2">
        <v>484.75</v>
      </c>
      <c r="E12" s="3">
        <f t="shared" si="0"/>
        <v>0.38842147435897434</v>
      </c>
    </row>
    <row r="13" spans="2:29" x14ac:dyDescent="0.25">
      <c r="B13" s="6">
        <v>33</v>
      </c>
      <c r="C13" s="2">
        <v>1962</v>
      </c>
      <c r="D13" s="2">
        <v>494.19</v>
      </c>
      <c r="E13" s="3">
        <f t="shared" si="0"/>
        <v>0.3959855769230769</v>
      </c>
    </row>
    <row r="14" spans="2:29" x14ac:dyDescent="0.25">
      <c r="B14" s="6">
        <v>34</v>
      </c>
      <c r="C14" s="2">
        <v>1661</v>
      </c>
      <c r="D14" s="2">
        <v>507.93</v>
      </c>
      <c r="E14" s="3">
        <f t="shared" si="0"/>
        <v>0.40699519230769232</v>
      </c>
    </row>
    <row r="15" spans="2:29" x14ac:dyDescent="0.25">
      <c r="B15" s="6">
        <v>35</v>
      </c>
      <c r="C15" s="2">
        <v>1321</v>
      </c>
      <c r="D15" s="2">
        <v>510.97</v>
      </c>
      <c r="E15" s="3">
        <f t="shared" si="0"/>
        <v>0.40943108974358977</v>
      </c>
    </row>
    <row r="16" spans="2:29" x14ac:dyDescent="0.25">
      <c r="B16" s="6">
        <v>36</v>
      </c>
      <c r="C16" s="2">
        <v>1064</v>
      </c>
      <c r="D16" s="2">
        <v>521.67999999999995</v>
      </c>
      <c r="E16" s="3">
        <f t="shared" si="0"/>
        <v>0.41801282051282046</v>
      </c>
    </row>
    <row r="17" spans="2:5" x14ac:dyDescent="0.25">
      <c r="B17" s="6">
        <v>37</v>
      </c>
      <c r="C17" s="2">
        <v>758</v>
      </c>
      <c r="D17" s="2">
        <v>536.85</v>
      </c>
      <c r="E17" s="3">
        <f t="shared" si="0"/>
        <v>0.43016826923076923</v>
      </c>
    </row>
    <row r="18" spans="2:5" x14ac:dyDescent="0.25">
      <c r="B18" s="6">
        <v>38</v>
      </c>
      <c r="C18" s="2">
        <v>607</v>
      </c>
      <c r="D18" s="2">
        <v>542.38</v>
      </c>
      <c r="E18" s="3">
        <f t="shared" si="0"/>
        <v>0.43459935897435897</v>
      </c>
    </row>
    <row r="19" spans="2:5" x14ac:dyDescent="0.25">
      <c r="B19" s="6">
        <v>39</v>
      </c>
      <c r="C19" s="2">
        <v>383</v>
      </c>
      <c r="D19" s="2">
        <v>547.71</v>
      </c>
      <c r="E19" s="3">
        <f t="shared" si="0"/>
        <v>0.43887019230769236</v>
      </c>
    </row>
    <row r="20" spans="2:5" x14ac:dyDescent="0.25">
      <c r="B20" s="6">
        <v>40</v>
      </c>
      <c r="C20" s="2">
        <v>246</v>
      </c>
      <c r="D20" s="2">
        <v>562.73</v>
      </c>
      <c r="E20" s="3">
        <f t="shared" si="0"/>
        <v>0.45090544871794874</v>
      </c>
    </row>
    <row r="21" spans="2:5" x14ac:dyDescent="0.25">
      <c r="B21" s="6">
        <v>41</v>
      </c>
      <c r="C21" s="2">
        <v>130</v>
      </c>
      <c r="D21" s="2">
        <v>570.04</v>
      </c>
      <c r="E21" s="3">
        <f t="shared" si="0"/>
        <v>0.45676282051282047</v>
      </c>
    </row>
    <row r="22" spans="2:5" x14ac:dyDescent="0.25">
      <c r="B22" s="6">
        <v>42</v>
      </c>
      <c r="C22" s="2">
        <v>70</v>
      </c>
      <c r="D22" s="2">
        <v>611.16</v>
      </c>
      <c r="E22" s="3">
        <f t="shared" si="0"/>
        <v>0.48971153846153842</v>
      </c>
    </row>
    <row r="23" spans="2:5" x14ac:dyDescent="0.25">
      <c r="B23" s="6">
        <v>43</v>
      </c>
      <c r="C23" s="2">
        <v>51</v>
      </c>
      <c r="D23" s="2">
        <v>637.70000000000005</v>
      </c>
      <c r="E23" s="3">
        <f t="shared" si="0"/>
        <v>0.51097756410256412</v>
      </c>
    </row>
    <row r="24" spans="2:5" x14ac:dyDescent="0.25">
      <c r="B24" s="6">
        <v>44</v>
      </c>
      <c r="C24" s="2">
        <v>34</v>
      </c>
      <c r="D24" s="2">
        <v>626.04999999999995</v>
      </c>
      <c r="E24" s="3">
        <f t="shared" si="0"/>
        <v>0.50164262820512817</v>
      </c>
    </row>
    <row r="25" spans="2:5" x14ac:dyDescent="0.25">
      <c r="B25" s="6">
        <v>45</v>
      </c>
      <c r="C25" s="2">
        <v>24</v>
      </c>
      <c r="D25" s="2">
        <v>651.64</v>
      </c>
      <c r="E25" s="3">
        <f t="shared" si="0"/>
        <v>0.52214743589743584</v>
      </c>
    </row>
    <row r="26" spans="2:5" x14ac:dyDescent="0.25">
      <c r="B26" s="6" t="s">
        <v>42</v>
      </c>
      <c r="C26" s="2">
        <v>35</v>
      </c>
      <c r="D26" s="2">
        <v>650.45000000000005</v>
      </c>
      <c r="E26" s="3">
        <f t="shared" si="0"/>
        <v>0.52119391025641026</v>
      </c>
    </row>
    <row r="27" spans="2:5" x14ac:dyDescent="0.25">
      <c r="B27" s="6" t="s">
        <v>39</v>
      </c>
      <c r="C27" s="7">
        <v>87849</v>
      </c>
      <c r="D27" s="7">
        <v>390.32</v>
      </c>
      <c r="E27" s="4">
        <f t="shared" si="0"/>
        <v>0.31275641025641027</v>
      </c>
    </row>
    <row r="28" spans="2:5" x14ac:dyDescent="0.25">
      <c r="B28" s="6" t="s">
        <v>5</v>
      </c>
      <c r="C28" s="2">
        <v>83126</v>
      </c>
      <c r="D28" s="2">
        <v>382.14</v>
      </c>
      <c r="E28" s="3">
        <f t="shared" si="0"/>
        <v>0.30620192307692307</v>
      </c>
    </row>
    <row r="29" spans="2:5" x14ac:dyDescent="0.25">
      <c r="B29" s="6" t="s">
        <v>6</v>
      </c>
      <c r="C29" s="2">
        <v>4133</v>
      </c>
      <c r="D29" s="2">
        <v>526.49</v>
      </c>
      <c r="E29" s="3">
        <f t="shared" si="0"/>
        <v>0.42186698717948717</v>
      </c>
    </row>
    <row r="30" spans="2:5" x14ac:dyDescent="0.25">
      <c r="B30" s="6" t="s">
        <v>44</v>
      </c>
      <c r="C30" s="2">
        <v>590</v>
      </c>
      <c r="D30" s="2">
        <v>589.04</v>
      </c>
      <c r="E30" s="3">
        <f t="shared" si="0"/>
        <v>0.47198717948717944</v>
      </c>
    </row>
    <row r="33" spans="2:4" ht="46.5"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84" t="s">
        <v>52</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March 2024 (paid in April 2024)</v>
      </c>
    </row>
    <row r="6" spans="2:29" ht="35.25" customHeight="1" x14ac:dyDescent="0.25">
      <c r="B6" s="5" t="s">
        <v>53</v>
      </c>
      <c r="C6" s="5" t="str">
        <f>'starosna mirovina BMU'!C6</f>
        <v>Number of beneficiaries</v>
      </c>
      <c r="D6" s="5" t="str">
        <f>'starosna mirovina BMU'!D6</f>
        <v>Average net pension amount</v>
      </c>
      <c r="E6" s="5" t="str">
        <f>'starosna mirovina BMU'!E6</f>
        <v>Net replacement rate for February 2024.</v>
      </c>
    </row>
    <row r="7" spans="2:29" x14ac:dyDescent="0.25">
      <c r="B7" s="6" t="s">
        <v>41</v>
      </c>
      <c r="C7" s="2">
        <v>41381</v>
      </c>
      <c r="D7" s="12">
        <v>300.62172687948572</v>
      </c>
      <c r="E7" s="3">
        <f t="shared" ref="E7:E30" si="0">D7/$D$33</f>
        <v>0.24088279397394688</v>
      </c>
    </row>
    <row r="8" spans="2:29" x14ac:dyDescent="0.25">
      <c r="B8" s="6" t="s">
        <v>1</v>
      </c>
      <c r="C8" s="2">
        <v>19044</v>
      </c>
      <c r="D8" s="2">
        <v>346.2</v>
      </c>
      <c r="E8" s="3">
        <f t="shared" si="0"/>
        <v>0.27740384615384617</v>
      </c>
    </row>
    <row r="9" spans="2:29" x14ac:dyDescent="0.25">
      <c r="B9" s="6" t="s">
        <v>2</v>
      </c>
      <c r="C9" s="2">
        <v>20918</v>
      </c>
      <c r="D9" s="2">
        <v>418.87</v>
      </c>
      <c r="E9" s="3">
        <f t="shared" si="0"/>
        <v>0.33563301282051283</v>
      </c>
    </row>
    <row r="10" spans="2:29" x14ac:dyDescent="0.25">
      <c r="B10" s="6">
        <v>30</v>
      </c>
      <c r="C10" s="2">
        <v>5123</v>
      </c>
      <c r="D10" s="2">
        <v>455.98</v>
      </c>
      <c r="E10" s="3">
        <f t="shared" si="0"/>
        <v>0.36536858974358977</v>
      </c>
    </row>
    <row r="11" spans="2:29" x14ac:dyDescent="0.25">
      <c r="B11" s="6">
        <v>31</v>
      </c>
      <c r="C11" s="2">
        <v>4642</v>
      </c>
      <c r="D11" s="2">
        <v>477.04</v>
      </c>
      <c r="E11" s="3">
        <f t="shared" si="0"/>
        <v>0.38224358974358974</v>
      </c>
    </row>
    <row r="12" spans="2:29" x14ac:dyDescent="0.25">
      <c r="B12" s="6">
        <v>32</v>
      </c>
      <c r="C12" s="2">
        <v>4589</v>
      </c>
      <c r="D12" s="2">
        <v>480.13</v>
      </c>
      <c r="E12" s="3">
        <f t="shared" si="0"/>
        <v>0.38471955128205126</v>
      </c>
    </row>
    <row r="13" spans="2:29" x14ac:dyDescent="0.25">
      <c r="B13" s="6">
        <v>33</v>
      </c>
      <c r="C13" s="2">
        <v>4510</v>
      </c>
      <c r="D13" s="2">
        <v>497.49</v>
      </c>
      <c r="E13" s="3">
        <f t="shared" si="0"/>
        <v>0.39862980769230771</v>
      </c>
    </row>
    <row r="14" spans="2:29" x14ac:dyDescent="0.25">
      <c r="B14" s="6">
        <v>34</v>
      </c>
      <c r="C14" s="2">
        <v>4006</v>
      </c>
      <c r="D14" s="2">
        <v>515.72</v>
      </c>
      <c r="E14" s="3">
        <f t="shared" si="0"/>
        <v>0.41323717948717953</v>
      </c>
    </row>
    <row r="15" spans="2:29" x14ac:dyDescent="0.25">
      <c r="B15" s="6">
        <v>35</v>
      </c>
      <c r="C15" s="2">
        <v>13041</v>
      </c>
      <c r="D15" s="2">
        <v>498.85</v>
      </c>
      <c r="E15" s="3">
        <f t="shared" si="0"/>
        <v>0.39971955128205128</v>
      </c>
    </row>
    <row r="16" spans="2:29" x14ac:dyDescent="0.25">
      <c r="B16" s="6">
        <v>36</v>
      </c>
      <c r="C16" s="2">
        <v>6016</v>
      </c>
      <c r="D16" s="2">
        <v>541.75</v>
      </c>
      <c r="E16" s="3">
        <f t="shared" si="0"/>
        <v>0.43409455128205127</v>
      </c>
    </row>
    <row r="17" spans="2:5" x14ac:dyDescent="0.25">
      <c r="B17" s="6">
        <v>37</v>
      </c>
      <c r="C17" s="2">
        <v>5017</v>
      </c>
      <c r="D17" s="2">
        <v>567.30999999999995</v>
      </c>
      <c r="E17" s="3">
        <f t="shared" si="0"/>
        <v>0.45457532051282046</v>
      </c>
    </row>
    <row r="18" spans="2:5" x14ac:dyDescent="0.25">
      <c r="B18" s="6">
        <v>38</v>
      </c>
      <c r="C18" s="2">
        <v>4370</v>
      </c>
      <c r="D18" s="2">
        <v>596.44000000000005</v>
      </c>
      <c r="E18" s="3">
        <f t="shared" si="0"/>
        <v>0.47791666666666671</v>
      </c>
    </row>
    <row r="19" spans="2:5" x14ac:dyDescent="0.25">
      <c r="B19" s="6">
        <v>39</v>
      </c>
      <c r="C19" s="2">
        <v>3350</v>
      </c>
      <c r="D19" s="2">
        <v>617.72</v>
      </c>
      <c r="E19" s="3">
        <f t="shared" si="0"/>
        <v>0.49496794871794875</v>
      </c>
    </row>
    <row r="20" spans="2:5" x14ac:dyDescent="0.25">
      <c r="B20" s="6">
        <v>40</v>
      </c>
      <c r="C20" s="2">
        <v>14575</v>
      </c>
      <c r="D20" s="2">
        <v>606.11</v>
      </c>
      <c r="E20" s="3">
        <f t="shared" si="0"/>
        <v>0.4856650641025641</v>
      </c>
    </row>
    <row r="21" spans="2:5" x14ac:dyDescent="0.25">
      <c r="B21" s="6">
        <v>41</v>
      </c>
      <c r="C21" s="2">
        <v>3291</v>
      </c>
      <c r="D21" s="2">
        <v>642.70000000000005</v>
      </c>
      <c r="E21" s="3">
        <f t="shared" si="0"/>
        <v>0.51498397435897436</v>
      </c>
    </row>
    <row r="22" spans="2:5" x14ac:dyDescent="0.25">
      <c r="B22" s="6">
        <v>42</v>
      </c>
      <c r="C22" s="2">
        <v>1977</v>
      </c>
      <c r="D22" s="2">
        <v>672.91</v>
      </c>
      <c r="E22" s="3">
        <f t="shared" si="0"/>
        <v>0.53919070512820511</v>
      </c>
    </row>
    <row r="23" spans="2:5" x14ac:dyDescent="0.25">
      <c r="B23" s="6">
        <v>43</v>
      </c>
      <c r="C23" s="2">
        <v>1465</v>
      </c>
      <c r="D23" s="2">
        <v>702.09</v>
      </c>
      <c r="E23" s="3">
        <f t="shared" si="0"/>
        <v>0.56257211538461538</v>
      </c>
    </row>
    <row r="24" spans="2:5" x14ac:dyDescent="0.25">
      <c r="B24" s="6">
        <v>44</v>
      </c>
      <c r="C24" s="2">
        <v>1013</v>
      </c>
      <c r="D24" s="2">
        <v>730.54</v>
      </c>
      <c r="E24" s="3">
        <f t="shared" si="0"/>
        <v>0.58536858974358974</v>
      </c>
    </row>
    <row r="25" spans="2:5" x14ac:dyDescent="0.25">
      <c r="B25" s="6">
        <v>45</v>
      </c>
      <c r="C25" s="2">
        <v>765</v>
      </c>
      <c r="D25" s="2">
        <v>763.49</v>
      </c>
      <c r="E25" s="3">
        <f t="shared" si="0"/>
        <v>0.61177083333333337</v>
      </c>
    </row>
    <row r="26" spans="2:5" x14ac:dyDescent="0.25">
      <c r="B26" s="6" t="s">
        <v>42</v>
      </c>
      <c r="C26" s="2">
        <v>1572</v>
      </c>
      <c r="D26" s="2">
        <v>852.27</v>
      </c>
      <c r="E26" s="3">
        <f t="shared" si="0"/>
        <v>0.68290865384615385</v>
      </c>
    </row>
    <row r="27" spans="2:5" x14ac:dyDescent="0.25">
      <c r="B27" s="6" t="s">
        <v>39</v>
      </c>
      <c r="C27" s="7">
        <v>160665</v>
      </c>
      <c r="D27" s="7">
        <v>448.86</v>
      </c>
      <c r="E27" s="4">
        <f t="shared" si="0"/>
        <v>0.35966346153846157</v>
      </c>
    </row>
    <row r="28" spans="2:5" x14ac:dyDescent="0.25">
      <c r="B28" s="6" t="s">
        <v>5</v>
      </c>
      <c r="C28" s="2">
        <v>104213</v>
      </c>
      <c r="D28" s="2">
        <v>372.87</v>
      </c>
      <c r="E28" s="3">
        <f t="shared" si="0"/>
        <v>0.29877403846153844</v>
      </c>
    </row>
    <row r="29" spans="2:5" x14ac:dyDescent="0.25">
      <c r="B29" s="6" t="s">
        <v>6</v>
      </c>
      <c r="C29" s="2">
        <v>31794</v>
      </c>
      <c r="D29" s="2">
        <v>543.71</v>
      </c>
      <c r="E29" s="3">
        <f t="shared" si="0"/>
        <v>0.43566506410256411</v>
      </c>
    </row>
    <row r="30" spans="2:5" x14ac:dyDescent="0.25">
      <c r="B30" s="6" t="s">
        <v>44</v>
      </c>
      <c r="C30" s="2">
        <v>24658</v>
      </c>
      <c r="D30" s="2">
        <v>647.74</v>
      </c>
      <c r="E30" s="3">
        <f t="shared" si="0"/>
        <v>0.51902243589743591</v>
      </c>
    </row>
    <row r="33" spans="2:4" ht="45.75"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84" t="s">
        <v>13</v>
      </c>
      <c r="C2" s="84"/>
      <c r="D2" s="84"/>
      <c r="E2" s="84"/>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March 2024 (paid in April 2024)</v>
      </c>
    </row>
    <row r="6" spans="2:29" ht="24" x14ac:dyDescent="0.25">
      <c r="B6" s="5" t="s">
        <v>10</v>
      </c>
      <c r="C6" s="5" t="s">
        <v>0</v>
      </c>
      <c r="D6" s="5" t="s">
        <v>8</v>
      </c>
      <c r="E6" s="5" t="str">
        <f>'starosna mirovina BMU'!E6</f>
        <v>Net replacement rate for February 2024.</v>
      </c>
    </row>
    <row r="7" spans="2:29" x14ac:dyDescent="0.25">
      <c r="B7" s="6" t="s">
        <v>9</v>
      </c>
      <c r="C7" s="2">
        <v>158298</v>
      </c>
      <c r="D7" s="12">
        <v>294.10700451048024</v>
      </c>
      <c r="E7" s="3">
        <f t="shared" ref="E7:E30" si="0">D7/$D$33</f>
        <v>0.2356626638705771</v>
      </c>
    </row>
    <row r="8" spans="2:29" x14ac:dyDescent="0.25">
      <c r="B8" s="6" t="s">
        <v>1</v>
      </c>
      <c r="C8" s="2">
        <v>99329</v>
      </c>
      <c r="D8" s="2">
        <v>359.33</v>
      </c>
      <c r="E8" s="3">
        <f t="shared" si="0"/>
        <v>0.28792467948717948</v>
      </c>
      <c r="I8" s="1"/>
    </row>
    <row r="9" spans="2:29" x14ac:dyDescent="0.25">
      <c r="B9" s="6" t="s">
        <v>2</v>
      </c>
      <c r="C9" s="2">
        <v>105176</v>
      </c>
      <c r="D9" s="2">
        <v>440.97</v>
      </c>
      <c r="E9" s="3">
        <f t="shared" si="0"/>
        <v>0.35334134615384616</v>
      </c>
    </row>
    <row r="10" spans="2:29" x14ac:dyDescent="0.25">
      <c r="B10" s="6">
        <v>30</v>
      </c>
      <c r="C10" s="2">
        <v>50801</v>
      </c>
      <c r="D10" s="2">
        <v>486.06</v>
      </c>
      <c r="E10" s="3">
        <f t="shared" si="0"/>
        <v>0.38947115384615383</v>
      </c>
    </row>
    <row r="11" spans="2:29" x14ac:dyDescent="0.25">
      <c r="B11" s="6">
        <v>31</v>
      </c>
      <c r="C11" s="2">
        <v>33286</v>
      </c>
      <c r="D11" s="2">
        <v>496.26</v>
      </c>
      <c r="E11" s="3">
        <f t="shared" si="0"/>
        <v>0.39764423076923078</v>
      </c>
    </row>
    <row r="12" spans="2:29" x14ac:dyDescent="0.25">
      <c r="B12" s="6">
        <v>32</v>
      </c>
      <c r="C12" s="2">
        <v>32567</v>
      </c>
      <c r="D12" s="2">
        <v>502.48</v>
      </c>
      <c r="E12" s="3">
        <f t="shared" si="0"/>
        <v>0.40262820512820513</v>
      </c>
    </row>
    <row r="13" spans="2:29" x14ac:dyDescent="0.25">
      <c r="B13" s="6">
        <v>33</v>
      </c>
      <c r="C13" s="2">
        <v>29216</v>
      </c>
      <c r="D13" s="2">
        <v>520.65</v>
      </c>
      <c r="E13" s="3">
        <f t="shared" si="0"/>
        <v>0.41718749999999999</v>
      </c>
    </row>
    <row r="14" spans="2:29" x14ac:dyDescent="0.25">
      <c r="B14" s="6">
        <v>34</v>
      </c>
      <c r="C14" s="2">
        <v>23746</v>
      </c>
      <c r="D14" s="2">
        <v>540.47</v>
      </c>
      <c r="E14" s="3">
        <f t="shared" si="0"/>
        <v>0.43306891025641026</v>
      </c>
    </row>
    <row r="15" spans="2:29" x14ac:dyDescent="0.25">
      <c r="B15" s="6">
        <v>35</v>
      </c>
      <c r="C15" s="2">
        <v>89559</v>
      </c>
      <c r="D15" s="2">
        <v>573.67999999999995</v>
      </c>
      <c r="E15" s="3">
        <f t="shared" si="0"/>
        <v>0.45967948717948715</v>
      </c>
    </row>
    <row r="16" spans="2:29" x14ac:dyDescent="0.25">
      <c r="B16" s="6">
        <v>36</v>
      </c>
      <c r="C16" s="2">
        <v>40885</v>
      </c>
      <c r="D16" s="2">
        <v>580.12</v>
      </c>
      <c r="E16" s="3">
        <f t="shared" si="0"/>
        <v>0.46483974358974361</v>
      </c>
    </row>
    <row r="17" spans="2:5" x14ac:dyDescent="0.25">
      <c r="B17" s="6">
        <v>37</v>
      </c>
      <c r="C17" s="2">
        <v>36836</v>
      </c>
      <c r="D17" s="2">
        <v>601.11</v>
      </c>
      <c r="E17" s="3">
        <f t="shared" si="0"/>
        <v>0.48165865384615386</v>
      </c>
    </row>
    <row r="18" spans="2:5" x14ac:dyDescent="0.25">
      <c r="B18" s="6">
        <v>38</v>
      </c>
      <c r="C18" s="2">
        <v>34031</v>
      </c>
      <c r="D18" s="2">
        <v>628.59</v>
      </c>
      <c r="E18" s="3">
        <f t="shared" si="0"/>
        <v>0.50367788461538465</v>
      </c>
    </row>
    <row r="19" spans="2:5" x14ac:dyDescent="0.25">
      <c r="B19" s="6">
        <v>39</v>
      </c>
      <c r="C19" s="2">
        <v>29085</v>
      </c>
      <c r="D19" s="2">
        <v>666.07</v>
      </c>
      <c r="E19" s="3">
        <f t="shared" si="0"/>
        <v>0.53370993589743598</v>
      </c>
    </row>
    <row r="20" spans="2:5" x14ac:dyDescent="0.25">
      <c r="B20" s="6">
        <v>40</v>
      </c>
      <c r="C20" s="2">
        <v>53688</v>
      </c>
      <c r="D20" s="2">
        <v>688.18</v>
      </c>
      <c r="E20" s="3">
        <f t="shared" si="0"/>
        <v>0.55142628205128197</v>
      </c>
    </row>
    <row r="21" spans="2:5" x14ac:dyDescent="0.25">
      <c r="B21" s="6">
        <v>41</v>
      </c>
      <c r="C21" s="2">
        <v>45440</v>
      </c>
      <c r="D21" s="2">
        <v>673.14</v>
      </c>
      <c r="E21" s="3">
        <f t="shared" si="0"/>
        <v>0.53937499999999994</v>
      </c>
    </row>
    <row r="22" spans="2:5" x14ac:dyDescent="0.25">
      <c r="B22" s="6">
        <v>42</v>
      </c>
      <c r="C22" s="2">
        <v>24706</v>
      </c>
      <c r="D22" s="2">
        <v>713.6</v>
      </c>
      <c r="E22" s="3">
        <f t="shared" si="0"/>
        <v>0.57179487179487176</v>
      </c>
    </row>
    <row r="23" spans="2:5" x14ac:dyDescent="0.25">
      <c r="B23" s="6">
        <v>43</v>
      </c>
      <c r="C23" s="2">
        <v>17799</v>
      </c>
      <c r="D23" s="2">
        <v>745.61</v>
      </c>
      <c r="E23" s="3">
        <f t="shared" si="0"/>
        <v>0.5974439102564103</v>
      </c>
    </row>
    <row r="24" spans="2:5" x14ac:dyDescent="0.25">
      <c r="B24" s="6">
        <v>44</v>
      </c>
      <c r="C24" s="2">
        <v>13120</v>
      </c>
      <c r="D24" s="2">
        <v>778.54</v>
      </c>
      <c r="E24" s="3">
        <f t="shared" si="0"/>
        <v>0.62383012820512818</v>
      </c>
    </row>
    <row r="25" spans="2:5" x14ac:dyDescent="0.25">
      <c r="B25" s="6">
        <v>45</v>
      </c>
      <c r="C25" s="2">
        <v>10620</v>
      </c>
      <c r="D25" s="2">
        <v>799.83</v>
      </c>
      <c r="E25" s="3">
        <f t="shared" si="0"/>
        <v>0.64088942307692309</v>
      </c>
    </row>
    <row r="26" spans="2:5" x14ac:dyDescent="0.25">
      <c r="B26" s="6" t="s">
        <v>3</v>
      </c>
      <c r="C26" s="2">
        <v>17296</v>
      </c>
      <c r="D26" s="2">
        <v>889.32</v>
      </c>
      <c r="E26" s="3">
        <f t="shared" si="0"/>
        <v>0.71259615384615393</v>
      </c>
    </row>
    <row r="27" spans="2:5" x14ac:dyDescent="0.25">
      <c r="B27" s="6" t="s">
        <v>4</v>
      </c>
      <c r="C27" s="7">
        <v>945484</v>
      </c>
      <c r="D27" s="7">
        <v>512.73</v>
      </c>
      <c r="E27" s="4">
        <f t="shared" si="0"/>
        <v>0.41084134615384615</v>
      </c>
    </row>
    <row r="28" spans="2:5" x14ac:dyDescent="0.25">
      <c r="B28" s="6" t="s">
        <v>5</v>
      </c>
      <c r="C28" s="2">
        <v>532419</v>
      </c>
      <c r="D28" s="2">
        <v>402.41</v>
      </c>
      <c r="E28" s="3">
        <f t="shared" si="0"/>
        <v>0.32244391025641028</v>
      </c>
    </row>
    <row r="29" spans="2:5" x14ac:dyDescent="0.25">
      <c r="B29" s="6" t="s">
        <v>6</v>
      </c>
      <c r="C29" s="2">
        <v>230396</v>
      </c>
      <c r="D29" s="2">
        <v>598.98</v>
      </c>
      <c r="E29" s="3">
        <f t="shared" si="0"/>
        <v>0.47995192307692308</v>
      </c>
    </row>
    <row r="30" spans="2:5" x14ac:dyDescent="0.25">
      <c r="B30" s="6" t="s">
        <v>7</v>
      </c>
      <c r="C30" s="2">
        <v>182669</v>
      </c>
      <c r="D30" s="2">
        <v>725.5</v>
      </c>
      <c r="E30" s="3">
        <f t="shared" si="0"/>
        <v>0.58133012820512819</v>
      </c>
    </row>
    <row r="33" spans="2:4" ht="49.5" customHeight="1" x14ac:dyDescent="0.25">
      <c r="B33" s="85" t="str">
        <f>'starosna mirovina BMU'!B33:C33</f>
        <v>Prosječna mjesečna isplaćena netoplaća Republike Hrvatske za siječanj 2024. u eurima (EUR) (izvor: DZS)</v>
      </c>
      <c r="C33" s="85"/>
      <c r="D33" s="49">
        <f>'starosna mirovina BMU'!D33</f>
        <v>1248</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2024-04-19T10:43:10Z</cp:lastPrinted>
  <dcterms:created xsi:type="dcterms:W3CDTF">2023-10-03T11:00:22Z</dcterms:created>
  <dcterms:modified xsi:type="dcterms:W3CDTF">2024-04-19T12:39:37Z</dcterms:modified>
</cp:coreProperties>
</file>