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4\"/>
    </mc:Choice>
  </mc:AlternateContent>
  <bookViews>
    <workbookView xWindow="0" yWindow="0" windowWidth="28800" windowHeight="11700" tabRatio="944"/>
  </bookViews>
  <sheets>
    <sheet name="NOVO GRAF+TABLICA" sheetId="14" r:id="rId1"/>
    <sheet name="starosna mirovina BMU" sheetId="1" r:id="rId2"/>
    <sheet name="starosna za dugo.osig. BMU" sheetId="2" r:id="rId3"/>
    <sheet name="starosna prevedena iz inv.BMU" sheetId="3" r:id="rId4"/>
    <sheet name="UKUPNO starosna BMU" sheetId="4" state="hidden" r:id="rId5"/>
    <sheet name="PSM BMU" sheetId="5" r:id="rId6"/>
    <sheet name="PSM zbog stečaja BMU" sheetId="6" r:id="rId7"/>
    <sheet name="sveukupno ST BMU" sheetId="8" r:id="rId8"/>
    <sheet name="invalidska BMU" sheetId="9" r:id="rId9"/>
    <sheet name="obiteljska BMU" sheetId="11" r:id="rId10"/>
    <sheet name="UKUPNO BMU" sheetId="13" state="hidden" r:id="rId11"/>
  </sheets>
  <definedNames>
    <definedName name="_xlnm.Print_Area" localSheetId="0">'NOVO GRAF+TABLICA'!$A$1:$D$122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1" l="1"/>
  <c r="B5" i="9"/>
  <c r="B5" i="8"/>
  <c r="B5" i="6"/>
  <c r="B5" i="5"/>
  <c r="D50" i="14" l="1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49" i="14"/>
  <c r="E6" i="2" l="1"/>
  <c r="E6" i="3"/>
  <c r="E7" i="4"/>
  <c r="E6" i="5"/>
  <c r="E6" i="6"/>
  <c r="E6" i="8"/>
  <c r="E6" i="9"/>
  <c r="E6" i="11"/>
  <c r="E6" i="13"/>
  <c r="D33" i="13"/>
  <c r="B33" i="13"/>
  <c r="D33" i="11"/>
  <c r="B33" i="11"/>
  <c r="D33" i="9"/>
  <c r="B33" i="9"/>
  <c r="D33" i="8"/>
  <c r="E7" i="8" s="1"/>
  <c r="B33" i="8"/>
  <c r="D33" i="6"/>
  <c r="B33" i="6"/>
  <c r="D33" i="5"/>
  <c r="B33" i="5"/>
  <c r="D34" i="4"/>
  <c r="B34" i="4"/>
  <c r="D19" i="2"/>
  <c r="D33" i="3"/>
  <c r="B33" i="3"/>
  <c r="B19" i="2"/>
  <c r="E7" i="1"/>
  <c r="B5" i="3" l="1"/>
  <c r="B6" i="4" s="1"/>
  <c r="B5" i="2"/>
  <c r="B5" i="13" l="1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7" i="2"/>
  <c r="E8" i="2"/>
  <c r="E9" i="2"/>
  <c r="E10" i="2"/>
  <c r="E11" i="2"/>
  <c r="E12" i="2"/>
  <c r="E13" i="2"/>
  <c r="E14" i="2"/>
  <c r="E15" i="2"/>
  <c r="E16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<sst xmlns="http://schemas.openxmlformats.org/spreadsheetml/2006/main" count="156" uniqueCount="59">
  <si>
    <t>broj korisnika</t>
  </si>
  <si>
    <t xml:space="preserve">  20 - 24 </t>
  </si>
  <si>
    <t xml:space="preserve">  25 - 29 </t>
  </si>
  <si>
    <t xml:space="preserve">46 I VIŠE </t>
  </si>
  <si>
    <t xml:space="preserve">   UKUPNO </t>
  </si>
  <si>
    <t xml:space="preserve">   0 - 34 </t>
  </si>
  <si>
    <t xml:space="preserve">  35 - 39 </t>
  </si>
  <si>
    <t xml:space="preserve">40 I VIŠE </t>
  </si>
  <si>
    <t>prosječni iznos netomirovine</t>
  </si>
  <si>
    <t xml:space="preserve">  do - 19 </t>
  </si>
  <si>
    <t>do - 41</t>
  </si>
  <si>
    <t>godine mirovinskog staža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</si>
  <si>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</si>
  <si>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</si>
  <si>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SVEUKUPNO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</si>
  <si>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INVALIDSKE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</si>
  <si>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OBITELJSKE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</si>
  <si>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UKUPNE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</si>
  <si>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t>( Starosna + starosna za dugog.osiguranika + starosna preved. iz invalidske)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</si>
  <si>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ZA DUGOGODIŠNJEG OSIGURANIKA - ČLANAK 35.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KOJI SU PRAVO NA MIROVINU OSTVARILI PREMA ZAKONU O MIROVINSKOM OSIGURANJU 
</t>
    </r>
    <r>
      <rPr>
        <b/>
        <sz val="10"/>
        <color rgb="FFFF0000"/>
        <rFont val="Calibri"/>
        <family val="2"/>
        <charset val="238"/>
        <scheme val="minor"/>
      </rPr>
      <t xml:space="preserve">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</si>
  <si>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PREVEDENE IZ INVALIDSKE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</si>
  <si>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>KORISNICI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 ZBOG STEČAJA POSLODAVCA - ČLANAK 36.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</si>
  <si>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t>Iznosi u stupcima 2012.-2022. preračunavaju se iz kune u euro prema fiksnom tečaju konverzije (1 EUR=7,53450 kuna)</t>
  </si>
  <si>
    <t>Izvor podataka: Bruto bilanca</t>
  </si>
  <si>
    <t>Aktualna vrijednost mirovine (AVM u eurima) i % usklađivanja</t>
  </si>
  <si>
    <r>
      <t xml:space="preserve">Korisnici najniže mirovine kojima je mirovina određena prema ZOMO-u
</t>
    </r>
    <r>
      <rPr>
        <sz val="8"/>
        <color rgb="FFFF0000"/>
        <rFont val="Calibri"/>
        <family val="2"/>
        <charset val="238"/>
        <scheme val="minor"/>
      </rPr>
      <t>(Prosječna mirovina određena na osnovi mirovinskog staža i ostvarenih plaća)</t>
    </r>
  </si>
  <si>
    <t>Prosječna starosna mirovina prema ZOMO-u s mirovinskim stažem od 40 i više godina</t>
  </si>
  <si>
    <t>Korisnici kojima je isplaćena osobna i dio obiteljske mirovine (DOM)</t>
  </si>
  <si>
    <t xml:space="preserve">Korisnici osnovnih mirovina </t>
  </si>
  <si>
    <t>SVEUKUPNO I.+II.+III.+IV.</t>
  </si>
  <si>
    <t xml:space="preserve">IV. Pripadnici Hrvatskog vijeća obrane  - HVO </t>
  </si>
  <si>
    <t>III. Hrvatski branitelji iz Domovinskog rata - ZOHBDR</t>
  </si>
  <si>
    <t xml:space="preserve">II. Djelatne vojne osobe - DVO </t>
  </si>
  <si>
    <t xml:space="preserve"> I. UKUPNO  </t>
  </si>
  <si>
    <t>Obiteljska mirovina</t>
  </si>
  <si>
    <t>Invalidska mirovina</t>
  </si>
  <si>
    <t>Sveukupno starosna mirovina</t>
  </si>
  <si>
    <t>Prijevremena starosna mirovina zbog stečaja poslodavca - čl. 36.</t>
  </si>
  <si>
    <t>Prijevremena starosna mirovina</t>
  </si>
  <si>
    <t>Ukupno starosna mirovina</t>
  </si>
  <si>
    <t xml:space="preserve">Starosna mirovina prevedena iz invalidske   </t>
  </si>
  <si>
    <t>Starosna mirovina za dugogodišnjeg osiguranika - čl. 35.</t>
  </si>
  <si>
    <t>Starosna mirovina</t>
  </si>
  <si>
    <t>Prosječna netomirovina u eurima (EUR)</t>
  </si>
  <si>
    <t>Broj korisnika</t>
  </si>
  <si>
    <t>Vrste mirovina</t>
  </si>
  <si>
    <r>
      <t xml:space="preserve">Korisnici mirovina koji su pravo na mirovinu ostvarili prema Zakonu o mirovinskom osiguranju 
</t>
    </r>
    <r>
      <rPr>
        <b/>
        <i/>
        <sz val="14"/>
        <color rgb="FFFF0000"/>
        <rFont val="Calibri"/>
        <family val="2"/>
        <charset val="238"/>
        <scheme val="minor"/>
      </rPr>
      <t>bez međunarodnih ugovora</t>
    </r>
  </si>
  <si>
    <r>
      <rPr>
        <b/>
        <sz val="14"/>
        <color rgb="FFFF0000"/>
        <rFont val="Calibri"/>
        <family val="2"/>
        <charset val="238"/>
        <scheme val="minor"/>
      </rPr>
      <t>UKUPNO</t>
    </r>
    <r>
      <rPr>
        <b/>
        <sz val="10"/>
        <color theme="1"/>
        <rFont val="Calibri"/>
        <family val="2"/>
        <charset val="238"/>
        <scheme val="minor"/>
      </rPr>
      <t xml:space="preserve"> KORISNICI MIROVINA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</si>
  <si>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rPr>
        <b/>
        <i/>
        <sz val="9"/>
        <color theme="1"/>
        <rFont val="Calibri"/>
        <family val="2"/>
        <charset val="238"/>
        <scheme val="minor"/>
      </rPr>
      <t>Napomena:</t>
    </r>
    <r>
      <rPr>
        <i/>
        <sz val="9"/>
        <color theme="1"/>
        <rFont val="Calibri"/>
        <family val="2"/>
        <charset val="238"/>
        <scheme val="minor"/>
      </rPr>
      <t xml:space="preserve"> 
*U 2021. godini uključeno je jednokratno novčano primanje korisnicima mirovine radi ublažavanja posljedica uzrokovanih epidemijom bolesti COVID-19 u u ukupnom iznosu od 62.308.819 EUR, najvećim dijelom isplaćeno u </t>
    </r>
    <r>
      <rPr>
        <b/>
        <i/>
        <sz val="9"/>
        <color theme="1"/>
        <rFont val="Calibri"/>
        <family val="2"/>
        <charset val="238"/>
        <scheme val="minor"/>
      </rPr>
      <t xml:space="preserve">travnju. </t>
    </r>
  </si>
  <si>
    <r>
      <t xml:space="preserve">*U 2022. godini uključeni su rashodi za jednokratno novčano primanje korisnicima mirovinskih primanja radi ublažavanja posljedica porasta cijena energenata u ukupnom iznosu od 59.648.802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>svibnju;</t>
    </r>
    <r>
      <rPr>
        <i/>
        <sz val="9"/>
        <color theme="1"/>
        <rFont val="Calibri"/>
        <family val="2"/>
        <charset val="238"/>
        <scheme val="minor"/>
      </rPr>
      <t xml:space="preserve"> rashodi za jednokratno novčano primanje korisnicima mirovinskih primanja radi ublažavanja posljedica porasta cijena  u ukupnom iznosu od 62.419.295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 xml:space="preserve">listopadu </t>
    </r>
    <r>
      <rPr>
        <i/>
        <sz val="9"/>
        <color theme="1"/>
        <rFont val="Calibri"/>
        <family val="2"/>
        <charset val="238"/>
        <scheme val="minor"/>
      </rPr>
      <t>te</t>
    </r>
    <r>
      <rPr>
        <sz val="9"/>
        <color theme="1"/>
        <rFont val="Calibri"/>
        <family val="2"/>
        <charset val="238"/>
        <scheme val="minor"/>
      </rPr>
      <t xml:space="preserve"> r</t>
    </r>
    <r>
      <rPr>
        <i/>
        <sz val="9"/>
        <color theme="1"/>
        <rFont val="Calibri"/>
        <family val="2"/>
        <charset val="238"/>
        <scheme val="minor"/>
      </rPr>
      <t xml:space="preserve">ashodi za jednokratno novčano primanje korisnicima mirovinskih primanja radi ublažavanja posljedica rasta troškova života u ukupnom iznosu od 61.727.693 EUR,najvećim dijelom isplaćeni u </t>
    </r>
    <r>
      <rPr>
        <b/>
        <i/>
        <sz val="9"/>
        <color theme="1"/>
        <rFont val="Calibri"/>
        <family val="2"/>
        <charset val="238"/>
        <scheme val="minor"/>
      </rPr>
      <t>prosincu.</t>
    </r>
  </si>
  <si>
    <t>PREGLED OSNOVNIH PODATAKA O STANJU U SUSTAVU MIROVINSKOG OSIGURANJA
 za ožujak 2024. (isplata u travnju 2024.)</t>
  </si>
  <si>
    <t>z56</t>
  </si>
  <si>
    <t>za ožujak 2024. (isplata u travnju 2024.)</t>
  </si>
  <si>
    <r>
      <t xml:space="preserve">365,07
</t>
    </r>
    <r>
      <rPr>
        <sz val="12"/>
        <color rgb="FFFF0000"/>
        <rFont val="Calibri"/>
        <family val="2"/>
        <charset val="238"/>
        <scheme val="minor"/>
      </rPr>
      <t>(246,37)</t>
    </r>
  </si>
  <si>
    <t>Prosječna mjesečna isplaćena netoplaća Republike Hrvatske za veljaču 2024. u eurima (EUR) (izvor: DZS)</t>
  </si>
  <si>
    <t>*U 2023. uključeni su rashodi za jednokratno novčano primanje korisnicima mirovinskih primanja radi ublažavanja posljedica rasta troškova života u iznosu od 210.483.302 eura (EUR).                                                                                                                                                                                                                                         **Za 2024. posljednji je dostupni podatak o ostvarenim rashodima za mirovine i mirovinska primanja (privremeni)  za veljaču 2024., dok su planirani rashodi za razdoblje I.-XII.2024. u visini od 8.372.313.300 eura (tekući plan Hrvatskog zavoda za mirovinsko osiguranje za 2024. godinu).</t>
  </si>
  <si>
    <t>udio u prosječnoj netoplaći za veljaču 2024.</t>
  </si>
  <si>
    <t>* U 2024. godini prosječna netoplaća u RH dostupna je za veljaču 2024.</t>
  </si>
  <si>
    <t>Udio u prosječnoj netoplaći za veljaču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</si>
</sst>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Border="1"/>
    <xf numFmtId="2" fontId="0" fillId="2" borderId="1" xfId="0" applyNumberForma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 wrapText="1"/>
    </xf>
    <xf numFmtId="0" fontId="18" fillId="0" borderId="0" xfId="0" applyFont="1" applyAlignment="1">
      <alignment wrapText="1"/>
    </xf>
    <xf numFmtId="0" fontId="19" fillId="0" borderId="0" xfId="0" applyFont="1" applyFill="1" applyBorder="1" applyAlignment="1"/>
    <xf numFmtId="0" fontId="16" fillId="0" borderId="0" xfId="0" applyFont="1" applyFill="1" applyBorder="1" applyAlignment="1">
      <alignment vertical="top"/>
    </xf>
    <xf numFmtId="4" fontId="20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2" fontId="14" fillId="0" borderId="0" xfId="0" applyNumberFormat="1" applyFont="1"/>
    <xf numFmtId="2" fontId="0" fillId="0" borderId="0" xfId="0" applyNumberFormat="1" applyFont="1"/>
    <xf numFmtId="0" fontId="23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0" fontId="27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0" fillId="0" borderId="0" xfId="0" applyFont="1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21" fillId="0" borderId="0" xfId="0" applyFont="1"/>
    <xf numFmtId="0" fontId="31" fillId="0" borderId="0" xfId="0" applyFont="1"/>
    <xf numFmtId="0" fontId="22" fillId="0" borderId="0" xfId="0" applyFont="1"/>
    <xf numFmtId="0" fontId="0" fillId="2" borderId="0" xfId="0" applyFill="1"/>
    <xf numFmtId="164" fontId="32" fillId="0" borderId="0" xfId="0" applyNumberFormat="1" applyFont="1" applyAlignment="1">
      <alignment vertical="top"/>
    </xf>
    <xf numFmtId="0" fontId="33" fillId="0" borderId="0" xfId="0" applyFont="1" applyBorder="1" applyAlignment="1">
      <alignment horizontal="center" vertical="center"/>
    </xf>
    <xf numFmtId="0" fontId="32" fillId="0" borderId="0" xfId="0" applyFont="1" applyAlignment="1">
      <alignment vertical="top" wrapText="1"/>
    </xf>
    <xf numFmtId="0" fontId="33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4" fillId="0" borderId="0" xfId="0" applyNumberFormat="1" applyFont="1"/>
    <xf numFmtId="165" fontId="32" fillId="0" borderId="0" xfId="0" applyNumberFormat="1" applyFont="1" applyAlignment="1">
      <alignment vertical="top"/>
    </xf>
    <xf numFmtId="1" fontId="26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/>
    </xf>
    <xf numFmtId="1" fontId="25" fillId="5" borderId="1" xfId="0" applyNumberFormat="1" applyFont="1" applyFill="1" applyBorder="1" applyAlignment="1">
      <alignment vertical="center"/>
    </xf>
    <xf numFmtId="4" fontId="25" fillId="5" borderId="1" xfId="0" applyNumberFormat="1" applyFont="1" applyFill="1" applyBorder="1" applyAlignment="1">
      <alignment vertical="center"/>
    </xf>
    <xf numFmtId="0" fontId="10" fillId="5" borderId="1" xfId="0" applyFont="1" applyFill="1" applyBorder="1"/>
    <xf numFmtId="4" fontId="10" fillId="5" borderId="1" xfId="0" applyNumberFormat="1" applyFont="1" applyFill="1" applyBorder="1"/>
    <xf numFmtId="1" fontId="12" fillId="4" borderId="6" xfId="0" applyNumberFormat="1" applyFont="1" applyFill="1" applyBorder="1"/>
    <xf numFmtId="4" fontId="12" fillId="4" borderId="6" xfId="0" applyNumberFormat="1" applyFont="1" applyFill="1" applyBorder="1"/>
    <xf numFmtId="0" fontId="20" fillId="2" borderId="6" xfId="0" applyFont="1" applyFill="1" applyBorder="1" applyAlignment="1">
      <alignment horizontal="right" vertical="center"/>
    </xf>
    <xf numFmtId="4" fontId="20" fillId="2" borderId="6" xfId="0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right" vertical="center"/>
    </xf>
    <xf numFmtId="4" fontId="20" fillId="2" borderId="1" xfId="0" applyNumberFormat="1" applyFont="1" applyFill="1" applyBorder="1" applyAlignment="1">
      <alignment horizontal="right" vertical="top" wrapText="1"/>
    </xf>
    <xf numFmtId="4" fontId="20" fillId="2" borderId="1" xfId="0" applyNumberFormat="1" applyFont="1" applyFill="1" applyBorder="1" applyAlignment="1">
      <alignment horizontal="right" vertical="center"/>
    </xf>
    <xf numFmtId="165" fontId="20" fillId="0" borderId="1" xfId="0" applyNumberFormat="1" applyFont="1" applyBorder="1"/>
    <xf numFmtId="165" fontId="10" fillId="7" borderId="1" xfId="0" applyNumberFormat="1" applyFont="1" applyFill="1" applyBorder="1"/>
    <xf numFmtId="165" fontId="10" fillId="5" borderId="1" xfId="0" applyNumberFormat="1" applyFont="1" applyFill="1" applyBorder="1"/>
    <xf numFmtId="165" fontId="10" fillId="4" borderId="1" xfId="0" applyNumberFormat="1" applyFont="1" applyFill="1" applyBorder="1"/>
    <xf numFmtId="165" fontId="20" fillId="0" borderId="1" xfId="0" applyNumberFormat="1" applyFont="1" applyBorder="1" applyAlignment="1">
      <alignment horizontal="right" vertical="center"/>
    </xf>
    <xf numFmtId="0" fontId="39" fillId="0" borderId="0" xfId="0" applyFont="1" applyAlignment="1">
      <alignment vertical="center"/>
    </xf>
    <xf numFmtId="2" fontId="5" fillId="0" borderId="0" xfId="0" applyNumberFormat="1" applyFont="1" applyAlignment="1">
      <alignment wrapText="1"/>
    </xf>
    <xf numFmtId="1" fontId="0" fillId="0" borderId="0" xfId="0" applyNumberFormat="1"/>
    <xf numFmtId="2" fontId="4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38" fillId="8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34" fillId="0" borderId="0" xfId="0" applyFont="1" applyBorder="1" applyAlignment="1">
      <alignment horizontal="center" vertical="top" wrapText="1"/>
    </xf>
    <xf numFmtId="0" fontId="21" fillId="2" borderId="1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37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7" fillId="2" borderId="2" xfId="0" applyFont="1" applyFill="1" applyBorder="1" applyAlignment="1">
      <alignment horizontal="left" vertical="center" wrapText="1"/>
    </xf>
    <xf numFmtId="0" fontId="37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1" fillId="0" borderId="0" xfId="0" applyFont="1" applyAlignment="1">
      <alignment vertical="top"/>
    </xf>
    <xf numFmtId="3" fontId="20" fillId="0" borderId="1" xfId="0" applyNumberFormat="1" applyFont="1" applyFill="1" applyBorder="1" applyAlignment="1">
      <alignment vertical="center"/>
    </xf>
    <xf numFmtId="165" fontId="1" fillId="0" borderId="1" xfId="0" applyNumberFormat="1" applyFont="1" applyBorder="1" applyAlignment="1">
      <alignment horizontal="right" vertical="top"/>
    </xf>
    <xf numFmtId="3" fontId="15" fillId="0" borderId="0" xfId="0" applyNumberFormat="1" applyFont="1" applyAlignment="1">
      <alignment horizontal="center" vertical="center"/>
    </xf>
    <xf numFmtId="0" fontId="20" fillId="2" borderId="1" xfId="0" applyFont="1" applyFill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</xdr:row>
      <xdr:rowOff>228600</xdr:rowOff>
    </xdr:from>
    <xdr:to>
      <xdr:col>3</xdr:col>
      <xdr:colOff>419101</xdr:colOff>
      <xdr:row>7</xdr:row>
      <xdr:rowOff>590550</xdr:rowOff>
    </xdr:to>
    <xdr:sp macro="" textlink="">
      <xdr:nvSpPr>
        <xdr:cNvPr id="2" name="Zaobljeni pravokutnik 1"/>
        <xdr:cNvSpPr/>
      </xdr:nvSpPr>
      <xdr:spPr>
        <a:xfrm>
          <a:off x="533400" y="1390650"/>
          <a:ext cx="5800726" cy="155257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</a:t>
          </a:r>
          <a:r>
            <a:rPr lang="hr-HR" sz="1800" i="1" baseline="0">
              <a:solidFill>
                <a:srgbClr val="FFFF00"/>
              </a:solidFill>
            </a:rPr>
            <a:t> ožujak</a:t>
          </a:r>
          <a:r>
            <a:rPr lang="hr-HR" sz="1800" i="1">
              <a:solidFill>
                <a:srgbClr val="FFFF00"/>
              </a:solidFill>
            </a:rPr>
            <a:t> 2024.</a:t>
          </a:r>
        </a:p>
        <a:p>
          <a:pPr algn="ctr"/>
          <a:r>
            <a:rPr lang="hr-HR" sz="2400" b="1"/>
            <a:t>1.227.689</a:t>
          </a:r>
          <a:r>
            <a:rPr lang="hr-HR" sz="2400"/>
            <a:t> </a:t>
          </a:r>
          <a:r>
            <a:rPr lang="hr-HR" sz="1800"/>
            <a:t>(513,57 eura)</a:t>
          </a:r>
        </a:p>
      </xdr:txBody>
    </xdr:sp>
    <xdr:clientData/>
  </xdr:twoCellAnchor>
  <xdr:twoCellAnchor>
    <xdr:from>
      <xdr:col>0</xdr:col>
      <xdr:colOff>533400</xdr:colOff>
      <xdr:row>19</xdr:row>
      <xdr:rowOff>38100</xdr:rowOff>
    </xdr:from>
    <xdr:to>
      <xdr:col>3</xdr:col>
      <xdr:colOff>304800</xdr:colOff>
      <xdr:row>22</xdr:row>
      <xdr:rowOff>428625</xdr:rowOff>
    </xdr:to>
    <xdr:sp macro="" textlink="">
      <xdr:nvSpPr>
        <xdr:cNvPr id="3" name="Zaobljeni pravokutnik 2"/>
        <xdr:cNvSpPr/>
      </xdr:nvSpPr>
      <xdr:spPr>
        <a:xfrm>
          <a:off x="533400" y="6724650"/>
          <a:ext cx="5686425" cy="157162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r-HR" sz="1800">
              <a:solidFill>
                <a:schemeClr val="lt1"/>
              </a:solidFill>
              <a:latin typeface="+mn-lt"/>
              <a:ea typeface="+mn-ea"/>
              <a:cs typeface="+mn-cs"/>
            </a:rPr>
            <a:t>Sveukupan broj korisnika mirovina </a:t>
          </a:r>
        </a:p>
        <a:p>
          <a:pPr marL="0" indent="0" algn="ctr"/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za</a:t>
          </a:r>
          <a:r>
            <a:rPr lang="hr-HR" sz="1800" baseline="0">
              <a:solidFill>
                <a:srgbClr val="FFFF00"/>
              </a:solidFill>
              <a:latin typeface="+mn-lt"/>
              <a:ea typeface="+mn-ea"/>
              <a:cs typeface="+mn-cs"/>
            </a:rPr>
            <a:t> ožujak</a:t>
          </a:r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 2024. </a:t>
          </a:r>
        </a:p>
        <a:p>
          <a:pPr algn="ctr"/>
          <a:r>
            <a:rPr lang="hr-HR" sz="1800" i="1" baseline="0">
              <a:solidFill>
                <a:srgbClr val="FFFF00"/>
              </a:solidFill>
            </a:rPr>
            <a:t>prema međunarodnim ugovorima</a:t>
          </a:r>
        </a:p>
        <a:p>
          <a:pPr algn="ctr"/>
          <a:r>
            <a:rPr lang="hr-HR" sz="2400" b="1" baseline="0">
              <a:solidFill>
                <a:schemeClr val="bg1"/>
              </a:solidFill>
            </a:rPr>
            <a:t>186.547</a:t>
          </a:r>
          <a:r>
            <a:rPr lang="hr-HR" sz="1800" baseline="0">
              <a:solidFill>
                <a:schemeClr val="bg1"/>
              </a:solidFill>
            </a:rPr>
            <a:t> (158,23 eura)</a:t>
          </a:r>
          <a:endParaRPr lang="hr-HR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2457449</xdr:colOff>
      <xdr:row>8</xdr:row>
      <xdr:rowOff>38100</xdr:rowOff>
    </xdr:from>
    <xdr:to>
      <xdr:col>1</xdr:col>
      <xdr:colOff>57149</xdr:colOff>
      <xdr:row>10</xdr:row>
      <xdr:rowOff>9525</xdr:rowOff>
    </xdr:to>
    <xdr:sp macro="" textlink="">
      <xdr:nvSpPr>
        <xdr:cNvPr id="4" name="Minus 3"/>
        <xdr:cNvSpPr/>
      </xdr:nvSpPr>
      <xdr:spPr>
        <a:xfrm>
          <a:off x="609599" y="1562100"/>
          <a:ext cx="57150" cy="352425"/>
        </a:xfrm>
        <a:prstGeom prst="mathMinus">
          <a:avLst/>
        </a:prstGeom>
        <a:solidFill>
          <a:srgbClr val="002060"/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2324101</xdr:colOff>
      <xdr:row>17</xdr:row>
      <xdr:rowOff>161925</xdr:rowOff>
    </xdr:from>
    <xdr:to>
      <xdr:col>1</xdr:col>
      <xdr:colOff>76200</xdr:colOff>
      <xdr:row>18</xdr:row>
      <xdr:rowOff>333375</xdr:rowOff>
    </xdr:to>
    <xdr:sp macro="" textlink="">
      <xdr:nvSpPr>
        <xdr:cNvPr id="5" name="Jednako 4"/>
        <xdr:cNvSpPr/>
      </xdr:nvSpPr>
      <xdr:spPr>
        <a:xfrm>
          <a:off x="609601" y="3400425"/>
          <a:ext cx="76199" cy="219075"/>
        </a:xfrm>
        <a:prstGeom prst="mathEqual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323852</xdr:colOff>
      <xdr:row>10</xdr:row>
      <xdr:rowOff>161926</xdr:rowOff>
    </xdr:from>
    <xdr:to>
      <xdr:col>3</xdr:col>
      <xdr:colOff>323851</xdr:colOff>
      <xdr:row>17</xdr:row>
      <xdr:rowOff>104775</xdr:rowOff>
    </xdr:to>
    <xdr:sp macro="" textlink="">
      <xdr:nvSpPr>
        <xdr:cNvPr id="6" name="Zaobljeni pravokutnik 5"/>
        <xdr:cNvSpPr/>
      </xdr:nvSpPr>
      <xdr:spPr>
        <a:xfrm>
          <a:off x="323852" y="3733801"/>
          <a:ext cx="5915024" cy="2066924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 ožujak 2024.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bez međunarodnih ugovora</a:t>
          </a:r>
        </a:p>
        <a:p>
          <a:pPr algn="ctr"/>
          <a:r>
            <a:rPr lang="hr-HR" sz="1800" b="1"/>
            <a:t>1.041.142</a:t>
          </a:r>
          <a:r>
            <a:rPr lang="hr-HR" sz="1800"/>
            <a:t>  </a:t>
          </a:r>
          <a:r>
            <a:rPr lang="hr-HR" sz="1800" b="1"/>
            <a:t>(577,24 eura  </a:t>
          </a:r>
          <a:r>
            <a:rPr lang="hr-HR" sz="1800" b="1">
              <a:solidFill>
                <a:schemeClr val="bg1"/>
              </a:solidFill>
            </a:rPr>
            <a:t>46,3%)</a:t>
          </a:r>
        </a:p>
      </xdr:txBody>
    </xdr:sp>
    <xdr:clientData/>
  </xdr:twoCellAnchor>
  <xdr:twoCellAnchor editAs="oneCell">
    <xdr:from>
      <xdr:col>0</xdr:col>
      <xdr:colOff>1</xdr:colOff>
      <xdr:row>102</xdr:row>
      <xdr:rowOff>1</xdr:rowOff>
    </xdr:from>
    <xdr:to>
      <xdr:col>3</xdr:col>
      <xdr:colOff>923926</xdr:colOff>
      <xdr:row>121</xdr:row>
      <xdr:rowOff>142875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6736676"/>
          <a:ext cx="6838950" cy="3762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3</xdr:col>
      <xdr:colOff>962025</xdr:colOff>
      <xdr:row>93</xdr:row>
      <xdr:rowOff>152400</xdr:rowOff>
    </xdr:to>
    <xdr:pic>
      <xdr:nvPicPr>
        <xdr:cNvPr id="10" name="Slika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735800"/>
          <a:ext cx="6877050" cy="453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209550</xdr:rowOff>
    </xdr:from>
    <xdr:to>
      <xdr:col>4</xdr:col>
      <xdr:colOff>0</xdr:colOff>
      <xdr:row>43</xdr:row>
      <xdr:rowOff>171450</xdr:rowOff>
    </xdr:to>
    <xdr:pic>
      <xdr:nvPicPr>
        <xdr:cNvPr id="7" name="Slika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943975"/>
          <a:ext cx="6905625" cy="403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8"/>
  <sheetViews>
    <sheetView tabSelected="1" zoomScaleNormal="100" workbookViewId="0">
      <selection activeCell="C68" sqref="C68"/>
    </sheetView>
  </sheetViews>
  <sheetFormatPr defaultColWidth="9.140625" defaultRowHeight="15" x14ac:dyDescent="0.25"/>
  <cols>
    <col min="1" max="1" width="59" style="13" customWidth="1"/>
    <col min="2" max="6" width="14.85546875" style="13" customWidth="1"/>
    <col min="7" max="7" width="11.28515625" style="14" customWidth="1"/>
    <col min="8" max="8" width="9.140625" style="14" customWidth="1"/>
    <col min="9" max="9" width="12.140625" style="14" customWidth="1"/>
    <col min="10" max="10" width="9.140625" style="14" customWidth="1"/>
    <col min="11" max="11" width="9.140625" style="15" customWidth="1"/>
    <col min="12" max="14" width="9.140625" style="14" customWidth="1"/>
    <col min="15" max="17" width="9.140625" style="14"/>
    <col min="18" max="16384" width="9.140625" style="13"/>
  </cols>
  <sheetData>
    <row r="3" spans="1:15" ht="43.5" customHeight="1" x14ac:dyDescent="0.25">
      <c r="A3" s="80" t="s">
        <v>50</v>
      </c>
      <c r="B3" s="80"/>
      <c r="C3" s="80"/>
      <c r="D3" s="48"/>
      <c r="E3" s="48"/>
      <c r="F3" s="47"/>
      <c r="G3" s="40"/>
      <c r="H3" s="40"/>
      <c r="I3" s="40"/>
      <c r="J3" s="40"/>
      <c r="K3" s="40"/>
      <c r="L3" s="40"/>
      <c r="M3" s="40"/>
      <c r="N3" s="40"/>
      <c r="O3" s="40"/>
    </row>
    <row r="4" spans="1:15" ht="18" customHeight="1" x14ac:dyDescent="0.25">
      <c r="A4" s="46"/>
      <c r="B4" s="46"/>
      <c r="C4" s="46"/>
      <c r="D4" s="46"/>
      <c r="E4" s="46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customFormat="1" ht="28.5" customHeight="1" x14ac:dyDescent="0.25"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customFormat="1" ht="15.75" customHeight="1" x14ac:dyDescent="0.25"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customFormat="1" ht="49.5" customHeight="1" x14ac:dyDescent="0.25">
      <c r="F7" s="40"/>
      <c r="G7" s="40"/>
      <c r="H7" s="40"/>
      <c r="I7" s="45"/>
      <c r="J7" s="40"/>
      <c r="K7" s="40"/>
      <c r="L7" s="40"/>
      <c r="M7" s="40"/>
      <c r="N7" s="40"/>
      <c r="O7" s="40"/>
    </row>
    <row r="8" spans="1:15" customFormat="1" ht="66" customHeight="1" x14ac:dyDescent="0.25"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customFormat="1" ht="15" customHeight="1" x14ac:dyDescent="0.25"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s="44" customFormat="1" ht="15" customHeight="1" x14ac:dyDescent="0.25"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s="41" customFormat="1" ht="30.75" customHeight="1" x14ac:dyDescent="0.2">
      <c r="A11" s="43"/>
      <c r="B11" s="43"/>
      <c r="C11" s="43"/>
      <c r="D11" s="43"/>
      <c r="E11" s="42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 s="37" customFormat="1" ht="19.5" customHeight="1" x14ac:dyDescent="0.25">
      <c r="A12" s="38"/>
      <c r="B12" s="38"/>
      <c r="C12" s="38"/>
      <c r="D12" s="38"/>
      <c r="E12" s="39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 s="37" customFormat="1" ht="19.5" customHeight="1" x14ac:dyDescent="0.25">
      <c r="A13" s="38"/>
      <c r="B13" s="38"/>
      <c r="C13" s="38"/>
      <c r="D13" s="38"/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 s="37" customFormat="1" ht="19.5" customHeight="1" x14ac:dyDescent="0.25">
      <c r="A14" s="38"/>
      <c r="B14" s="38"/>
      <c r="C14" s="38"/>
      <c r="D14" s="38"/>
      <c r="E14" s="39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 s="37" customFormat="1" ht="19.5" customHeight="1" x14ac:dyDescent="0.25">
      <c r="A15" s="38"/>
      <c r="B15" s="38"/>
      <c r="C15" s="38"/>
      <c r="D15" s="38"/>
      <c r="E15" s="39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5" s="37" customFormat="1" ht="19.5" customHeight="1" x14ac:dyDescent="0.25">
      <c r="A16" s="38"/>
      <c r="B16" s="38"/>
      <c r="C16" s="38"/>
      <c r="D16" s="38"/>
      <c r="E16" s="73"/>
      <c r="F16" s="45"/>
      <c r="G16" s="40"/>
      <c r="H16" s="40"/>
      <c r="I16" s="40"/>
      <c r="J16" s="40"/>
      <c r="K16" s="40"/>
      <c r="L16" s="40"/>
      <c r="M16" s="40"/>
      <c r="N16" s="40"/>
      <c r="O16" s="40"/>
    </row>
    <row r="17" spans="1:17" s="37" customFormat="1" ht="39" customHeight="1" x14ac:dyDescent="0.25">
      <c r="A17" s="38"/>
      <c r="B17" s="38"/>
      <c r="C17" s="38"/>
      <c r="D17" s="38"/>
      <c r="E17" s="73"/>
      <c r="F17" s="45"/>
      <c r="G17" s="52"/>
      <c r="H17" s="40"/>
      <c r="I17" s="40"/>
      <c r="J17" s="40"/>
      <c r="K17" s="40"/>
      <c r="L17" s="40"/>
      <c r="M17" s="40"/>
      <c r="N17" s="40"/>
      <c r="O17" s="40"/>
    </row>
    <row r="18" spans="1:17" s="37" customFormat="1" ht="39" customHeight="1" x14ac:dyDescent="0.25">
      <c r="A18" s="38"/>
      <c r="B18" s="38"/>
      <c r="C18" s="38"/>
      <c r="D18" s="38"/>
      <c r="E18" s="39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7" s="37" customFormat="1" ht="39" customHeight="1" x14ac:dyDescent="0.25">
      <c r="A19" s="38"/>
      <c r="B19" s="38"/>
      <c r="C19" s="38"/>
      <c r="D19" s="38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7" s="37" customFormat="1" ht="39" customHeight="1" x14ac:dyDescent="0.25">
      <c r="A20" s="38"/>
      <c r="B20" s="38"/>
      <c r="C20" s="38"/>
      <c r="D20" s="38"/>
      <c r="E20" s="39"/>
      <c r="F20" s="35"/>
      <c r="G20" s="38"/>
      <c r="H20" s="38"/>
      <c r="I20" s="38"/>
      <c r="J20" s="38"/>
    </row>
    <row r="21" spans="1:17" s="37" customFormat="1" ht="19.5" customHeight="1" x14ac:dyDescent="0.25">
      <c r="A21" s="38"/>
      <c r="B21" s="38"/>
      <c r="C21" s="38"/>
      <c r="D21" s="38"/>
      <c r="E21" s="39"/>
      <c r="F21" s="35"/>
      <c r="G21" s="38"/>
      <c r="H21" s="38"/>
      <c r="I21" s="38"/>
      <c r="J21" s="38"/>
    </row>
    <row r="22" spans="1:17" customFormat="1" ht="34.5" customHeight="1" x14ac:dyDescent="0.3">
      <c r="D22" s="36"/>
      <c r="E22" s="36"/>
      <c r="F22" s="35"/>
      <c r="G22" s="36"/>
      <c r="H22" s="36"/>
      <c r="I22" s="36"/>
      <c r="J22" s="36"/>
      <c r="K22" s="36"/>
      <c r="L22" s="36"/>
    </row>
    <row r="23" spans="1:17" customFormat="1" ht="33.75" customHeight="1" x14ac:dyDescent="0.25">
      <c r="F23" s="35"/>
    </row>
    <row r="24" spans="1:17" customFormat="1" ht="34.5" customHeight="1" x14ac:dyDescent="0.25"/>
    <row r="25" spans="1:17" customFormat="1" ht="51" customHeight="1" x14ac:dyDescent="0.25"/>
    <row r="26" spans="1:17" x14ac:dyDescent="0.25">
      <c r="C26" s="15"/>
      <c r="D26" s="14"/>
      <c r="E26" s="14"/>
      <c r="F26" s="14"/>
      <c r="G26" s="15"/>
      <c r="K26" s="14"/>
      <c r="N26" s="13"/>
      <c r="O26" s="13"/>
      <c r="P26" s="13"/>
      <c r="Q26" s="13"/>
    </row>
    <row r="27" spans="1:17" x14ac:dyDescent="0.25">
      <c r="C27" s="15"/>
      <c r="D27" s="14"/>
      <c r="E27" s="14"/>
      <c r="F27" s="14"/>
      <c r="G27" s="15"/>
      <c r="K27" s="14"/>
      <c r="N27" s="13"/>
      <c r="O27" s="13"/>
      <c r="P27" s="13"/>
      <c r="Q27" s="13"/>
    </row>
    <row r="28" spans="1:17" x14ac:dyDescent="0.25">
      <c r="C28" s="15"/>
      <c r="D28" s="14"/>
      <c r="E28" s="14"/>
      <c r="F28" s="14"/>
      <c r="G28" s="15"/>
      <c r="I28" s="51"/>
      <c r="K28" s="14"/>
      <c r="N28" s="13"/>
      <c r="O28" s="13"/>
      <c r="P28" s="13"/>
      <c r="Q28" s="13"/>
    </row>
    <row r="29" spans="1:17" x14ac:dyDescent="0.25">
      <c r="C29" s="15"/>
      <c r="D29" s="14"/>
      <c r="E29" s="14"/>
      <c r="F29" s="14"/>
      <c r="G29" s="15"/>
      <c r="K29" s="14"/>
      <c r="N29" s="13"/>
      <c r="O29" s="13"/>
      <c r="P29" s="13"/>
      <c r="Q29" s="13"/>
    </row>
    <row r="30" spans="1:17" x14ac:dyDescent="0.25">
      <c r="C30" s="15"/>
      <c r="D30" s="14"/>
      <c r="E30" s="14"/>
      <c r="F30" s="14"/>
      <c r="G30" s="15"/>
      <c r="K30" s="14"/>
      <c r="N30" s="13"/>
      <c r="O30" s="13"/>
      <c r="P30" s="13"/>
      <c r="Q30" s="13"/>
    </row>
    <row r="31" spans="1:17" x14ac:dyDescent="0.25">
      <c r="C31" s="15"/>
      <c r="D31" s="14"/>
      <c r="E31" s="14"/>
      <c r="F31" s="14"/>
      <c r="G31" s="15"/>
      <c r="K31" s="14"/>
      <c r="N31" s="13"/>
      <c r="O31" s="13"/>
      <c r="P31" s="13"/>
      <c r="Q31" s="13"/>
    </row>
    <row r="32" spans="1:17" x14ac:dyDescent="0.25">
      <c r="C32" s="15"/>
      <c r="D32" s="14"/>
      <c r="E32" s="14"/>
      <c r="F32" s="14"/>
      <c r="G32" s="15"/>
      <c r="K32" s="14"/>
      <c r="N32" s="13"/>
      <c r="O32" s="13"/>
      <c r="P32" s="13"/>
      <c r="Q32" s="13"/>
    </row>
    <row r="33" spans="1:17" x14ac:dyDescent="0.25">
      <c r="C33" s="15"/>
      <c r="D33" s="14"/>
      <c r="E33" s="14"/>
      <c r="F33" s="14"/>
      <c r="G33" s="15"/>
      <c r="K33" s="14"/>
      <c r="N33" s="13"/>
      <c r="O33" s="13"/>
      <c r="P33" s="13"/>
      <c r="Q33" s="13"/>
    </row>
    <row r="34" spans="1:17" x14ac:dyDescent="0.25">
      <c r="C34" s="15"/>
      <c r="D34" s="14"/>
      <c r="E34" s="14"/>
      <c r="F34" s="14"/>
      <c r="G34" s="15"/>
      <c r="K34" s="14"/>
      <c r="N34" s="13"/>
      <c r="O34" s="13"/>
      <c r="P34" s="13"/>
      <c r="Q34" s="13"/>
    </row>
    <row r="35" spans="1:17" x14ac:dyDescent="0.25">
      <c r="C35" s="15"/>
      <c r="D35" s="14"/>
      <c r="E35" s="14"/>
      <c r="F35" s="14"/>
      <c r="G35" s="15"/>
      <c r="K35" s="14"/>
      <c r="N35" s="13"/>
      <c r="O35" s="13"/>
      <c r="P35" s="13"/>
      <c r="Q35" s="13"/>
    </row>
    <row r="36" spans="1:17" x14ac:dyDescent="0.25">
      <c r="C36" s="15"/>
      <c r="D36" s="14"/>
      <c r="E36" s="14"/>
      <c r="F36" s="14"/>
      <c r="G36" s="15"/>
      <c r="K36" s="14"/>
      <c r="N36" s="13"/>
      <c r="O36" s="13"/>
      <c r="P36" s="13"/>
      <c r="Q36" s="13"/>
    </row>
    <row r="37" spans="1:17" x14ac:dyDescent="0.25">
      <c r="C37" s="15"/>
      <c r="D37" s="14"/>
      <c r="E37" s="14"/>
      <c r="F37" s="14"/>
      <c r="G37" s="15"/>
      <c r="K37" s="14"/>
      <c r="N37" s="13"/>
      <c r="O37" s="13"/>
      <c r="P37" s="13"/>
      <c r="Q37" s="13"/>
    </row>
    <row r="38" spans="1:17" x14ac:dyDescent="0.25">
      <c r="C38" s="15"/>
      <c r="D38" s="14"/>
      <c r="E38" s="14"/>
      <c r="F38" s="14"/>
      <c r="G38" s="15"/>
      <c r="K38" s="14"/>
      <c r="N38" s="13"/>
      <c r="O38" s="13"/>
      <c r="P38" s="13"/>
      <c r="Q38" s="13"/>
    </row>
    <row r="39" spans="1:17" x14ac:dyDescent="0.25">
      <c r="C39" s="15"/>
      <c r="D39" s="14"/>
      <c r="E39" s="14"/>
      <c r="F39" s="14"/>
      <c r="G39" s="15"/>
      <c r="K39" s="14"/>
      <c r="N39" s="13"/>
      <c r="O39" s="13"/>
      <c r="P39" s="13"/>
      <c r="Q39" s="13"/>
    </row>
    <row r="40" spans="1:17" x14ac:dyDescent="0.25">
      <c r="C40" s="15"/>
      <c r="D40" s="14"/>
      <c r="E40" s="14"/>
      <c r="F40" s="14"/>
      <c r="G40" s="15"/>
      <c r="K40" s="14"/>
      <c r="N40" s="13"/>
      <c r="O40" s="13"/>
      <c r="P40" s="13"/>
      <c r="Q40" s="13"/>
    </row>
    <row r="41" spans="1:17" x14ac:dyDescent="0.25">
      <c r="C41" s="15"/>
      <c r="D41" s="14"/>
      <c r="E41" s="14"/>
      <c r="F41" s="14"/>
      <c r="G41" s="15"/>
      <c r="K41" s="14"/>
      <c r="N41" s="13"/>
      <c r="O41" s="13"/>
      <c r="P41" s="13"/>
      <c r="Q41" s="13"/>
    </row>
    <row r="42" spans="1:17" x14ac:dyDescent="0.25">
      <c r="C42" s="15"/>
      <c r="D42" s="14"/>
      <c r="E42" s="14"/>
      <c r="F42" s="14"/>
      <c r="G42" s="15"/>
      <c r="K42" s="14"/>
      <c r="N42" s="13"/>
      <c r="O42" s="13"/>
      <c r="P42" s="13"/>
      <c r="Q42" s="13"/>
    </row>
    <row r="43" spans="1:17" x14ac:dyDescent="0.25">
      <c r="C43" s="15"/>
      <c r="D43" s="14"/>
      <c r="E43" s="14"/>
      <c r="F43" s="14"/>
      <c r="G43" s="15"/>
      <c r="K43" s="14"/>
      <c r="N43" s="13"/>
      <c r="O43" s="13"/>
      <c r="P43" s="13"/>
      <c r="Q43" s="13"/>
    </row>
    <row r="44" spans="1:17" x14ac:dyDescent="0.25">
      <c r="C44" s="15"/>
      <c r="D44" s="14"/>
      <c r="E44" s="14"/>
      <c r="F44" s="14"/>
      <c r="G44" s="15"/>
      <c r="K44" s="14"/>
      <c r="N44" s="13"/>
      <c r="O44" s="13"/>
      <c r="P44" s="13"/>
      <c r="Q44" s="13"/>
    </row>
    <row r="45" spans="1:17" x14ac:dyDescent="0.25">
      <c r="A45" s="94" t="s">
        <v>57</v>
      </c>
      <c r="C45" s="15"/>
      <c r="D45" s="14"/>
      <c r="E45" s="14"/>
      <c r="F45" s="14"/>
      <c r="G45" s="15"/>
      <c r="K45" s="14"/>
      <c r="N45" s="13"/>
      <c r="O45" s="13"/>
      <c r="P45" s="13"/>
      <c r="Q45" s="13"/>
    </row>
    <row r="46" spans="1:17" ht="3" customHeight="1" x14ac:dyDescent="0.25">
      <c r="C46" s="15"/>
      <c r="D46" s="14"/>
      <c r="E46" s="14"/>
      <c r="F46" s="14"/>
      <c r="G46" s="15"/>
      <c r="K46" s="14"/>
      <c r="N46" s="13"/>
      <c r="O46" s="13"/>
      <c r="P46" s="13"/>
      <c r="Q46" s="13"/>
    </row>
    <row r="47" spans="1:17" ht="28.5" customHeight="1" x14ac:dyDescent="0.25">
      <c r="A47" s="82" t="s">
        <v>46</v>
      </c>
      <c r="B47" s="83"/>
      <c r="C47" s="83"/>
      <c r="D47" s="83"/>
    </row>
    <row r="48" spans="1:17" ht="38.25" x14ac:dyDescent="0.25">
      <c r="A48" s="34" t="s">
        <v>45</v>
      </c>
      <c r="B48" s="34" t="s">
        <v>44</v>
      </c>
      <c r="C48" s="34" t="s">
        <v>43</v>
      </c>
      <c r="D48" s="78" t="s">
        <v>58</v>
      </c>
      <c r="F48" s="14"/>
    </row>
    <row r="49" spans="1:11" ht="20.25" customHeight="1" x14ac:dyDescent="0.25">
      <c r="A49" s="30" t="s">
        <v>42</v>
      </c>
      <c r="B49" s="53">
        <v>408168</v>
      </c>
      <c r="C49" s="54">
        <v>585.09</v>
      </c>
      <c r="D49" s="68">
        <f>C49/$C$68</f>
        <v>0.46882211538461543</v>
      </c>
      <c r="K49" s="15" t="s">
        <v>51</v>
      </c>
    </row>
    <row r="50" spans="1:11" ht="20.25" customHeight="1" x14ac:dyDescent="0.25">
      <c r="A50" s="33" t="s">
        <v>41</v>
      </c>
      <c r="B50" s="53">
        <v>47544</v>
      </c>
      <c r="C50" s="54">
        <v>667.09</v>
      </c>
      <c r="D50" s="68">
        <f t="shared" ref="D50:D65" si="0">C50/$C$68</f>
        <v>0.53452724358974357</v>
      </c>
    </row>
    <row r="51" spans="1:11" ht="20.25" customHeight="1" x14ac:dyDescent="0.25">
      <c r="A51" s="33" t="s">
        <v>40</v>
      </c>
      <c r="B51" s="53">
        <v>65108</v>
      </c>
      <c r="C51" s="54">
        <v>494.78</v>
      </c>
      <c r="D51" s="68">
        <f t="shared" si="0"/>
        <v>0.3964583333333333</v>
      </c>
    </row>
    <row r="52" spans="1:11" ht="18" customHeight="1" x14ac:dyDescent="0.25">
      <c r="A52" s="31" t="s">
        <v>39</v>
      </c>
      <c r="B52" s="55">
        <v>520820</v>
      </c>
      <c r="C52" s="56">
        <v>581.29</v>
      </c>
      <c r="D52" s="69">
        <f t="shared" si="0"/>
        <v>0.46577724358974354</v>
      </c>
    </row>
    <row r="53" spans="1:11" ht="21" customHeight="1" x14ac:dyDescent="0.25">
      <c r="A53" s="30" t="s">
        <v>38</v>
      </c>
      <c r="B53" s="53">
        <v>176580</v>
      </c>
      <c r="C53" s="54">
        <v>531.41999999999996</v>
      </c>
      <c r="D53" s="68">
        <f t="shared" si="0"/>
        <v>0.42581730769230763</v>
      </c>
    </row>
    <row r="54" spans="1:11" ht="21" customHeight="1" x14ac:dyDescent="0.25">
      <c r="A54" s="32" t="s">
        <v>37</v>
      </c>
      <c r="B54" s="53">
        <v>379</v>
      </c>
      <c r="C54" s="54">
        <v>526.39</v>
      </c>
      <c r="D54" s="68">
        <f t="shared" si="0"/>
        <v>0.42178685897435897</v>
      </c>
    </row>
    <row r="55" spans="1:11" ht="18" customHeight="1" x14ac:dyDescent="0.25">
      <c r="A55" s="31" t="s">
        <v>36</v>
      </c>
      <c r="B55" s="55">
        <v>697779</v>
      </c>
      <c r="C55" s="56">
        <v>568.64</v>
      </c>
      <c r="D55" s="69">
        <f t="shared" si="0"/>
        <v>0.45564102564102565</v>
      </c>
    </row>
    <row r="56" spans="1:11" ht="19.5" customHeight="1" x14ac:dyDescent="0.25">
      <c r="A56" s="30" t="s">
        <v>35</v>
      </c>
      <c r="B56" s="53">
        <v>87849</v>
      </c>
      <c r="C56" s="54">
        <v>390.32</v>
      </c>
      <c r="D56" s="68">
        <f t="shared" si="0"/>
        <v>0.31275641025641027</v>
      </c>
    </row>
    <row r="57" spans="1:11" ht="19.5" customHeight="1" x14ac:dyDescent="0.25">
      <c r="A57" s="30" t="s">
        <v>34</v>
      </c>
      <c r="B57" s="53">
        <v>160665</v>
      </c>
      <c r="C57" s="54">
        <v>448.86</v>
      </c>
      <c r="D57" s="68">
        <f t="shared" si="0"/>
        <v>0.35966346153846157</v>
      </c>
    </row>
    <row r="58" spans="1:11" ht="18.75" x14ac:dyDescent="0.25">
      <c r="A58" s="29" t="s">
        <v>33</v>
      </c>
      <c r="B58" s="57">
        <v>946293</v>
      </c>
      <c r="C58" s="58">
        <v>531.75</v>
      </c>
      <c r="D58" s="70">
        <f t="shared" si="0"/>
        <v>0.42608173076923078</v>
      </c>
    </row>
    <row r="59" spans="1:11" ht="19.5" customHeight="1" x14ac:dyDescent="0.25">
      <c r="A59" s="28" t="s">
        <v>32</v>
      </c>
      <c r="B59" s="59">
        <v>16035</v>
      </c>
      <c r="C59" s="60">
        <v>745.67</v>
      </c>
      <c r="D59" s="70">
        <f t="shared" si="0"/>
        <v>0.59749198717948715</v>
      </c>
    </row>
    <row r="60" spans="1:11" ht="19.5" customHeight="1" x14ac:dyDescent="0.25">
      <c r="A60" s="28" t="s">
        <v>31</v>
      </c>
      <c r="B60" s="59">
        <v>71576</v>
      </c>
      <c r="C60" s="60">
        <v>1135.94</v>
      </c>
      <c r="D60" s="70">
        <f t="shared" si="0"/>
        <v>0.9102083333333334</v>
      </c>
    </row>
    <row r="61" spans="1:11" ht="19.5" customHeight="1" x14ac:dyDescent="0.25">
      <c r="A61" s="28" t="s">
        <v>30</v>
      </c>
      <c r="B61" s="59">
        <v>7238</v>
      </c>
      <c r="C61" s="60">
        <v>626.19000000000005</v>
      </c>
      <c r="D61" s="70">
        <f t="shared" si="0"/>
        <v>0.50175480769230774</v>
      </c>
    </row>
    <row r="62" spans="1:11" ht="19.5" customHeight="1" x14ac:dyDescent="0.3">
      <c r="A62" s="27" t="s">
        <v>29</v>
      </c>
      <c r="B62" s="61">
        <v>1041142</v>
      </c>
      <c r="C62" s="62">
        <v>577.24</v>
      </c>
      <c r="D62" s="71">
        <f t="shared" si="0"/>
        <v>0.46253205128205127</v>
      </c>
    </row>
    <row r="63" spans="1:11" ht="18.75" customHeight="1" x14ac:dyDescent="0.25">
      <c r="A63" s="26" t="s">
        <v>28</v>
      </c>
      <c r="B63" s="63">
        <v>16831</v>
      </c>
      <c r="C63" s="64">
        <v>719.07</v>
      </c>
      <c r="D63" s="68">
        <f t="shared" si="0"/>
        <v>0.57617788461538466</v>
      </c>
    </row>
    <row r="64" spans="1:11" ht="18.75" customHeight="1" x14ac:dyDescent="0.25">
      <c r="A64" s="26" t="s">
        <v>27</v>
      </c>
      <c r="B64" s="63">
        <v>99627</v>
      </c>
      <c r="C64" s="64">
        <v>605.59</v>
      </c>
      <c r="D64" s="68">
        <f t="shared" si="0"/>
        <v>0.48524839743589748</v>
      </c>
    </row>
    <row r="65" spans="1:17" ht="29.25" customHeight="1" x14ac:dyDescent="0.25">
      <c r="A65" s="26" t="s">
        <v>26</v>
      </c>
      <c r="B65" s="65">
        <v>89954</v>
      </c>
      <c r="C65" s="67">
        <v>846.08</v>
      </c>
      <c r="D65" s="72">
        <f t="shared" si="0"/>
        <v>0.67794871794871803</v>
      </c>
    </row>
    <row r="66" spans="1:17" ht="30.75" customHeight="1" x14ac:dyDescent="0.25">
      <c r="A66" s="25" t="s">
        <v>25</v>
      </c>
      <c r="B66" s="98">
        <v>265930</v>
      </c>
      <c r="C66" s="66" t="s">
        <v>53</v>
      </c>
      <c r="D66" s="96">
        <v>0.29299999999999998</v>
      </c>
      <c r="E66" s="77"/>
      <c r="F66" s="24"/>
      <c r="G66" s="23"/>
      <c r="I66" s="23"/>
    </row>
    <row r="67" spans="1:17" ht="18" customHeight="1" x14ac:dyDescent="0.25">
      <c r="A67" s="22" t="s">
        <v>24</v>
      </c>
      <c r="B67" s="21">
        <v>12.26</v>
      </c>
      <c r="C67" s="20">
        <v>4.1900000000000004</v>
      </c>
      <c r="F67" s="15"/>
      <c r="K67" s="14"/>
      <c r="M67" s="13"/>
      <c r="N67" s="13"/>
      <c r="O67" s="13"/>
      <c r="P67" s="13"/>
      <c r="Q67" s="13"/>
    </row>
    <row r="68" spans="1:17" ht="25.5" customHeight="1" x14ac:dyDescent="0.25">
      <c r="A68" s="81" t="s">
        <v>54</v>
      </c>
      <c r="B68" s="81"/>
      <c r="C68" s="95">
        <v>1248</v>
      </c>
      <c r="F68" s="15"/>
      <c r="K68" s="14"/>
      <c r="M68" s="13"/>
      <c r="N68" s="13"/>
      <c r="O68" s="13"/>
      <c r="P68" s="13"/>
      <c r="Q68" s="13"/>
    </row>
    <row r="95" spans="1:6" x14ac:dyDescent="0.25">
      <c r="A95" s="19" t="s">
        <v>23</v>
      </c>
      <c r="B95" s="18"/>
      <c r="C95"/>
      <c r="D95"/>
      <c r="E95"/>
      <c r="F95"/>
    </row>
    <row r="96" spans="1:6" ht="12" customHeight="1" x14ac:dyDescent="0.25">
      <c r="A96" s="19" t="s">
        <v>22</v>
      </c>
      <c r="B96" s="18"/>
      <c r="C96" s="18"/>
      <c r="D96" s="18"/>
      <c r="E96" s="18"/>
      <c r="F96" s="18"/>
    </row>
    <row r="97" spans="1:12" ht="5.25" customHeight="1" x14ac:dyDescent="0.25"/>
    <row r="98" spans="1:12" ht="15" customHeight="1" x14ac:dyDescent="0.25">
      <c r="A98" s="85" t="s">
        <v>48</v>
      </c>
      <c r="B98" s="85"/>
      <c r="C98" s="85"/>
      <c r="D98" s="85"/>
      <c r="E98" s="16"/>
      <c r="F98" s="16"/>
      <c r="G98" s="16"/>
      <c r="H98" s="16"/>
      <c r="I98" s="16"/>
      <c r="J98" s="16"/>
      <c r="K98" s="16"/>
      <c r="L98" s="16"/>
    </row>
    <row r="99" spans="1:12" ht="15" customHeight="1" x14ac:dyDescent="0.25">
      <c r="A99" s="85"/>
      <c r="B99" s="85"/>
      <c r="C99" s="85"/>
      <c r="D99" s="85"/>
      <c r="E99" s="17"/>
      <c r="F99" s="17"/>
      <c r="G99" s="17"/>
      <c r="H99" s="17"/>
      <c r="I99" s="17"/>
      <c r="J99" s="17"/>
      <c r="K99" s="17"/>
      <c r="L99" s="17"/>
    </row>
    <row r="100" spans="1:12" ht="11.25" customHeight="1" x14ac:dyDescent="0.25">
      <c r="A100" s="85"/>
      <c r="B100" s="85"/>
      <c r="C100" s="85"/>
      <c r="D100" s="85"/>
    </row>
    <row r="101" spans="1:12" ht="67.5" customHeight="1" x14ac:dyDescent="0.25">
      <c r="A101" s="85" t="s">
        <v>49</v>
      </c>
      <c r="B101" s="85"/>
      <c r="C101" s="85"/>
      <c r="D101" s="85"/>
    </row>
    <row r="102" spans="1:12" ht="50.25" customHeight="1" x14ac:dyDescent="0.25">
      <c r="A102" s="84" t="s">
        <v>55</v>
      </c>
      <c r="B102" s="84"/>
      <c r="C102" s="84"/>
      <c r="D102" s="84"/>
    </row>
    <row r="117" spans="1:11" ht="15" customHeight="1" x14ac:dyDescent="0.25">
      <c r="A117" s="79"/>
      <c r="B117" s="79"/>
      <c r="C117" s="79"/>
      <c r="D117" s="16"/>
      <c r="E117" s="16"/>
      <c r="F117" s="16"/>
      <c r="G117" s="16"/>
      <c r="H117" s="16"/>
      <c r="I117" s="16"/>
      <c r="J117" s="16"/>
      <c r="K117" s="16"/>
    </row>
    <row r="118" spans="1:11" x14ac:dyDescent="0.25">
      <c r="A118" s="79"/>
      <c r="B118" s="79"/>
      <c r="C118" s="79"/>
    </row>
  </sheetData>
  <mergeCells count="7">
    <mergeCell ref="A117:C118"/>
    <mergeCell ref="A3:C3"/>
    <mergeCell ref="A68:B68"/>
    <mergeCell ref="A47:D47"/>
    <mergeCell ref="A102:D102"/>
    <mergeCell ref="A101:D101"/>
    <mergeCell ref="A98:D100"/>
  </mergeCells>
  <pageMargins left="0.59055118110236227" right="0" top="0.39370078740157483" bottom="0.39370078740157483" header="0.31496062992125984" footer="0.31496062992125984"/>
  <pageSetup paperSize="9" scale="92" orientation="portrait" r:id="rId1"/>
  <rowBreaks count="2" manualBreakCount="2">
    <brk id="24" max="3" man="1"/>
    <brk id="69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7" customWidth="1"/>
    <col min="4" max="5" width="16.7109375" customWidth="1"/>
  </cols>
  <sheetData>
    <row r="2" spans="2:29" ht="37.5" customHeight="1" x14ac:dyDescent="0.25">
      <c r="B2" s="86" t="s">
        <v>16</v>
      </c>
      <c r="C2" s="86"/>
      <c r="D2" s="86"/>
      <c r="E2" s="8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ožujak 2024. (isplata u travnju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veljaču 2024.</v>
      </c>
    </row>
    <row r="7" spans="2:29" x14ac:dyDescent="0.25">
      <c r="B7" s="6" t="s">
        <v>9</v>
      </c>
      <c r="C7" s="2">
        <v>41381</v>
      </c>
      <c r="D7" s="12">
        <v>300.62172687948572</v>
      </c>
      <c r="E7" s="3">
        <f t="shared" ref="E7:E30" si="0">D7/$D$33</f>
        <v>0.24088279397394688</v>
      </c>
    </row>
    <row r="8" spans="2:29" x14ac:dyDescent="0.25">
      <c r="B8" s="6" t="s">
        <v>1</v>
      </c>
      <c r="C8" s="2">
        <v>19044</v>
      </c>
      <c r="D8" s="2">
        <v>346.2</v>
      </c>
      <c r="E8" s="3">
        <f t="shared" si="0"/>
        <v>0.27740384615384617</v>
      </c>
    </row>
    <row r="9" spans="2:29" x14ac:dyDescent="0.25">
      <c r="B9" s="6" t="s">
        <v>2</v>
      </c>
      <c r="C9" s="2">
        <v>20918</v>
      </c>
      <c r="D9" s="2">
        <v>418.87</v>
      </c>
      <c r="E9" s="3">
        <f t="shared" si="0"/>
        <v>0.33563301282051283</v>
      </c>
    </row>
    <row r="10" spans="2:29" x14ac:dyDescent="0.25">
      <c r="B10" s="6">
        <v>30</v>
      </c>
      <c r="C10" s="2">
        <v>5123</v>
      </c>
      <c r="D10" s="2">
        <v>455.98</v>
      </c>
      <c r="E10" s="3">
        <f t="shared" si="0"/>
        <v>0.36536858974358977</v>
      </c>
    </row>
    <row r="11" spans="2:29" x14ac:dyDescent="0.25">
      <c r="B11" s="6">
        <v>31</v>
      </c>
      <c r="C11" s="2">
        <v>4642</v>
      </c>
      <c r="D11" s="2">
        <v>477.04</v>
      </c>
      <c r="E11" s="3">
        <f t="shared" si="0"/>
        <v>0.38224358974358974</v>
      </c>
    </row>
    <row r="12" spans="2:29" x14ac:dyDescent="0.25">
      <c r="B12" s="6">
        <v>32</v>
      </c>
      <c r="C12" s="2">
        <v>4589</v>
      </c>
      <c r="D12" s="2">
        <v>480.13</v>
      </c>
      <c r="E12" s="3">
        <f t="shared" si="0"/>
        <v>0.38471955128205126</v>
      </c>
    </row>
    <row r="13" spans="2:29" x14ac:dyDescent="0.25">
      <c r="B13" s="6">
        <v>33</v>
      </c>
      <c r="C13" s="2">
        <v>4510</v>
      </c>
      <c r="D13" s="2">
        <v>497.49</v>
      </c>
      <c r="E13" s="3">
        <f t="shared" si="0"/>
        <v>0.39862980769230771</v>
      </c>
    </row>
    <row r="14" spans="2:29" x14ac:dyDescent="0.25">
      <c r="B14" s="6">
        <v>34</v>
      </c>
      <c r="C14" s="2">
        <v>4006</v>
      </c>
      <c r="D14" s="2">
        <v>515.72</v>
      </c>
      <c r="E14" s="3">
        <f t="shared" si="0"/>
        <v>0.41323717948717953</v>
      </c>
    </row>
    <row r="15" spans="2:29" x14ac:dyDescent="0.25">
      <c r="B15" s="6">
        <v>35</v>
      </c>
      <c r="C15" s="2">
        <v>13041</v>
      </c>
      <c r="D15" s="2">
        <v>498.85</v>
      </c>
      <c r="E15" s="3">
        <f t="shared" si="0"/>
        <v>0.39971955128205128</v>
      </c>
    </row>
    <row r="16" spans="2:29" x14ac:dyDescent="0.25">
      <c r="B16" s="6">
        <v>36</v>
      </c>
      <c r="C16" s="2">
        <v>6016</v>
      </c>
      <c r="D16" s="2">
        <v>541.75</v>
      </c>
      <c r="E16" s="3">
        <f t="shared" si="0"/>
        <v>0.43409455128205127</v>
      </c>
    </row>
    <row r="17" spans="2:5" x14ac:dyDescent="0.25">
      <c r="B17" s="6">
        <v>37</v>
      </c>
      <c r="C17" s="2">
        <v>5017</v>
      </c>
      <c r="D17" s="2">
        <v>567.30999999999995</v>
      </c>
      <c r="E17" s="3">
        <f t="shared" si="0"/>
        <v>0.45457532051282046</v>
      </c>
    </row>
    <row r="18" spans="2:5" x14ac:dyDescent="0.25">
      <c r="B18" s="6">
        <v>38</v>
      </c>
      <c r="C18" s="2">
        <v>4370</v>
      </c>
      <c r="D18" s="2">
        <v>596.44000000000005</v>
      </c>
      <c r="E18" s="3">
        <f t="shared" si="0"/>
        <v>0.47791666666666671</v>
      </c>
    </row>
    <row r="19" spans="2:5" x14ac:dyDescent="0.25">
      <c r="B19" s="6">
        <v>39</v>
      </c>
      <c r="C19" s="2">
        <v>3350</v>
      </c>
      <c r="D19" s="2">
        <v>617.72</v>
      </c>
      <c r="E19" s="3">
        <f t="shared" si="0"/>
        <v>0.49496794871794875</v>
      </c>
    </row>
    <row r="20" spans="2:5" x14ac:dyDescent="0.25">
      <c r="B20" s="6">
        <v>40</v>
      </c>
      <c r="C20" s="2">
        <v>14575</v>
      </c>
      <c r="D20" s="2">
        <v>606.11</v>
      </c>
      <c r="E20" s="3">
        <f t="shared" si="0"/>
        <v>0.4856650641025641</v>
      </c>
    </row>
    <row r="21" spans="2:5" x14ac:dyDescent="0.25">
      <c r="B21" s="6">
        <v>41</v>
      </c>
      <c r="C21" s="2">
        <v>3291</v>
      </c>
      <c r="D21" s="2">
        <v>642.70000000000005</v>
      </c>
      <c r="E21" s="3">
        <f t="shared" si="0"/>
        <v>0.51498397435897436</v>
      </c>
    </row>
    <row r="22" spans="2:5" x14ac:dyDescent="0.25">
      <c r="B22" s="6">
        <v>42</v>
      </c>
      <c r="C22" s="2">
        <v>1977</v>
      </c>
      <c r="D22" s="2">
        <v>672.91</v>
      </c>
      <c r="E22" s="3">
        <f t="shared" si="0"/>
        <v>0.53919070512820511</v>
      </c>
    </row>
    <row r="23" spans="2:5" x14ac:dyDescent="0.25">
      <c r="B23" s="6">
        <v>43</v>
      </c>
      <c r="C23" s="2">
        <v>1465</v>
      </c>
      <c r="D23" s="2">
        <v>702.09</v>
      </c>
      <c r="E23" s="3">
        <f t="shared" si="0"/>
        <v>0.56257211538461538</v>
      </c>
    </row>
    <row r="24" spans="2:5" x14ac:dyDescent="0.25">
      <c r="B24" s="6">
        <v>44</v>
      </c>
      <c r="C24" s="2">
        <v>1013</v>
      </c>
      <c r="D24" s="2">
        <v>730.54</v>
      </c>
      <c r="E24" s="3">
        <f t="shared" si="0"/>
        <v>0.58536858974358974</v>
      </c>
    </row>
    <row r="25" spans="2:5" x14ac:dyDescent="0.25">
      <c r="B25" s="6">
        <v>45</v>
      </c>
      <c r="C25" s="2">
        <v>765</v>
      </c>
      <c r="D25" s="2">
        <v>763.49</v>
      </c>
      <c r="E25" s="3">
        <f t="shared" si="0"/>
        <v>0.61177083333333337</v>
      </c>
    </row>
    <row r="26" spans="2:5" x14ac:dyDescent="0.25">
      <c r="B26" s="6" t="s">
        <v>3</v>
      </c>
      <c r="C26" s="2">
        <v>1572</v>
      </c>
      <c r="D26" s="2">
        <v>852.27</v>
      </c>
      <c r="E26" s="3">
        <f t="shared" si="0"/>
        <v>0.68290865384615385</v>
      </c>
    </row>
    <row r="27" spans="2:5" x14ac:dyDescent="0.25">
      <c r="B27" s="6" t="s">
        <v>4</v>
      </c>
      <c r="C27" s="7">
        <v>160665</v>
      </c>
      <c r="D27" s="7">
        <v>448.86</v>
      </c>
      <c r="E27" s="4">
        <f t="shared" si="0"/>
        <v>0.35966346153846157</v>
      </c>
    </row>
    <row r="28" spans="2:5" x14ac:dyDescent="0.25">
      <c r="B28" s="6" t="s">
        <v>5</v>
      </c>
      <c r="C28" s="2">
        <v>104213</v>
      </c>
      <c r="D28" s="2">
        <v>372.87</v>
      </c>
      <c r="E28" s="3">
        <f t="shared" si="0"/>
        <v>0.29877403846153844</v>
      </c>
    </row>
    <row r="29" spans="2:5" x14ac:dyDescent="0.25">
      <c r="B29" s="6" t="s">
        <v>6</v>
      </c>
      <c r="C29" s="2">
        <v>31794</v>
      </c>
      <c r="D29" s="2">
        <v>543.71</v>
      </c>
      <c r="E29" s="3">
        <f t="shared" si="0"/>
        <v>0.43566506410256411</v>
      </c>
    </row>
    <row r="30" spans="2:5" x14ac:dyDescent="0.25">
      <c r="B30" s="6" t="s">
        <v>7</v>
      </c>
      <c r="C30" s="2">
        <v>24658</v>
      </c>
      <c r="D30" s="2">
        <v>647.74</v>
      </c>
      <c r="E30" s="3">
        <f t="shared" si="0"/>
        <v>0.51902243589743591</v>
      </c>
    </row>
    <row r="33" spans="2:4" ht="45.75" customHeight="1" x14ac:dyDescent="0.25">
      <c r="B33" s="87" t="str">
        <f>'starosna mirovina BMU'!B33:C33</f>
        <v>Prosječna mjesečna isplaćena netoplaća Republike Hrvatske za veljaču 2024. u eurima (EUR) (izvor: DZS)</v>
      </c>
      <c r="C33" s="87"/>
      <c r="D33" s="50">
        <f>'starosna mirovina BMU'!D33</f>
        <v>1248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{EB328C51-FA36-4FAD-86BD-A03FECF86510}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328C51-FA36-4FAD-86BD-A03FECF865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22.42578125" customWidth="1"/>
    <col min="4" max="5" width="16.7109375" customWidth="1"/>
  </cols>
  <sheetData>
    <row r="2" spans="2:29" ht="33.75" customHeight="1" x14ac:dyDescent="0.25">
      <c r="B2" s="86" t="s">
        <v>47</v>
      </c>
      <c r="C2" s="86"/>
      <c r="D2" s="86"/>
      <c r="E2" s="8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'PSM BMU'!B5</f>
        <v>za ožujak 2024. (isplata u travnju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veljaču 2024.</v>
      </c>
    </row>
    <row r="7" spans="2:29" x14ac:dyDescent="0.25">
      <c r="B7" s="6" t="s">
        <v>9</v>
      </c>
      <c r="C7" s="2">
        <v>158298</v>
      </c>
      <c r="D7" s="12">
        <v>294.10700451048024</v>
      </c>
      <c r="E7" s="3">
        <f t="shared" ref="E7:E30" si="0">D7/$D$33</f>
        <v>0.2356626638705771</v>
      </c>
    </row>
    <row r="8" spans="2:29" x14ac:dyDescent="0.25">
      <c r="B8" s="6" t="s">
        <v>1</v>
      </c>
      <c r="C8" s="2">
        <v>99329</v>
      </c>
      <c r="D8" s="2">
        <v>359.33</v>
      </c>
      <c r="E8" s="3">
        <f t="shared" si="0"/>
        <v>0.28792467948717948</v>
      </c>
      <c r="I8" s="1"/>
    </row>
    <row r="9" spans="2:29" x14ac:dyDescent="0.25">
      <c r="B9" s="6" t="s">
        <v>2</v>
      </c>
      <c r="C9" s="2">
        <v>105176</v>
      </c>
      <c r="D9" s="2">
        <v>440.97</v>
      </c>
      <c r="E9" s="3">
        <f t="shared" si="0"/>
        <v>0.35334134615384616</v>
      </c>
    </row>
    <row r="10" spans="2:29" x14ac:dyDescent="0.25">
      <c r="B10" s="6">
        <v>30</v>
      </c>
      <c r="C10" s="2">
        <v>50801</v>
      </c>
      <c r="D10" s="2">
        <v>486.06</v>
      </c>
      <c r="E10" s="3">
        <f t="shared" si="0"/>
        <v>0.38947115384615383</v>
      </c>
    </row>
    <row r="11" spans="2:29" x14ac:dyDescent="0.25">
      <c r="B11" s="6">
        <v>31</v>
      </c>
      <c r="C11" s="2">
        <v>33286</v>
      </c>
      <c r="D11" s="2">
        <v>496.26</v>
      </c>
      <c r="E11" s="3">
        <f t="shared" si="0"/>
        <v>0.39764423076923078</v>
      </c>
    </row>
    <row r="12" spans="2:29" x14ac:dyDescent="0.25">
      <c r="B12" s="6">
        <v>32</v>
      </c>
      <c r="C12" s="2">
        <v>32567</v>
      </c>
      <c r="D12" s="2">
        <v>502.48</v>
      </c>
      <c r="E12" s="3">
        <f t="shared" si="0"/>
        <v>0.40262820512820513</v>
      </c>
    </row>
    <row r="13" spans="2:29" x14ac:dyDescent="0.25">
      <c r="B13" s="6">
        <v>33</v>
      </c>
      <c r="C13" s="2">
        <v>29216</v>
      </c>
      <c r="D13" s="2">
        <v>520.65</v>
      </c>
      <c r="E13" s="3">
        <f t="shared" si="0"/>
        <v>0.41718749999999999</v>
      </c>
    </row>
    <row r="14" spans="2:29" x14ac:dyDescent="0.25">
      <c r="B14" s="6">
        <v>34</v>
      </c>
      <c r="C14" s="2">
        <v>23746</v>
      </c>
      <c r="D14" s="2">
        <v>540.47</v>
      </c>
      <c r="E14" s="3">
        <f t="shared" si="0"/>
        <v>0.43306891025641026</v>
      </c>
    </row>
    <row r="15" spans="2:29" x14ac:dyDescent="0.25">
      <c r="B15" s="6">
        <v>35</v>
      </c>
      <c r="C15" s="2">
        <v>89559</v>
      </c>
      <c r="D15" s="2">
        <v>573.67999999999995</v>
      </c>
      <c r="E15" s="3">
        <f t="shared" si="0"/>
        <v>0.45967948717948715</v>
      </c>
    </row>
    <row r="16" spans="2:29" x14ac:dyDescent="0.25">
      <c r="B16" s="6">
        <v>36</v>
      </c>
      <c r="C16" s="2">
        <v>40885</v>
      </c>
      <c r="D16" s="2">
        <v>580.12</v>
      </c>
      <c r="E16" s="3">
        <f t="shared" si="0"/>
        <v>0.46483974358974361</v>
      </c>
    </row>
    <row r="17" spans="2:5" x14ac:dyDescent="0.25">
      <c r="B17" s="6">
        <v>37</v>
      </c>
      <c r="C17" s="2">
        <v>36836</v>
      </c>
      <c r="D17" s="2">
        <v>601.11</v>
      </c>
      <c r="E17" s="3">
        <f t="shared" si="0"/>
        <v>0.48165865384615386</v>
      </c>
    </row>
    <row r="18" spans="2:5" x14ac:dyDescent="0.25">
      <c r="B18" s="6">
        <v>38</v>
      </c>
      <c r="C18" s="2">
        <v>34031</v>
      </c>
      <c r="D18" s="2">
        <v>628.59</v>
      </c>
      <c r="E18" s="3">
        <f t="shared" si="0"/>
        <v>0.50367788461538465</v>
      </c>
    </row>
    <row r="19" spans="2:5" x14ac:dyDescent="0.25">
      <c r="B19" s="6">
        <v>39</v>
      </c>
      <c r="C19" s="2">
        <v>29085</v>
      </c>
      <c r="D19" s="2">
        <v>666.07</v>
      </c>
      <c r="E19" s="3">
        <f t="shared" si="0"/>
        <v>0.53370993589743598</v>
      </c>
    </row>
    <row r="20" spans="2:5" x14ac:dyDescent="0.25">
      <c r="B20" s="6">
        <v>40</v>
      </c>
      <c r="C20" s="2">
        <v>53688</v>
      </c>
      <c r="D20" s="2">
        <v>688.18</v>
      </c>
      <c r="E20" s="3">
        <f t="shared" si="0"/>
        <v>0.55142628205128197</v>
      </c>
    </row>
    <row r="21" spans="2:5" x14ac:dyDescent="0.25">
      <c r="B21" s="6">
        <v>41</v>
      </c>
      <c r="C21" s="2">
        <v>45440</v>
      </c>
      <c r="D21" s="2">
        <v>673.14</v>
      </c>
      <c r="E21" s="3">
        <f t="shared" si="0"/>
        <v>0.53937499999999994</v>
      </c>
    </row>
    <row r="22" spans="2:5" x14ac:dyDescent="0.25">
      <c r="B22" s="6">
        <v>42</v>
      </c>
      <c r="C22" s="2">
        <v>24706</v>
      </c>
      <c r="D22" s="2">
        <v>713.6</v>
      </c>
      <c r="E22" s="3">
        <f t="shared" si="0"/>
        <v>0.57179487179487176</v>
      </c>
    </row>
    <row r="23" spans="2:5" x14ac:dyDescent="0.25">
      <c r="B23" s="6">
        <v>43</v>
      </c>
      <c r="C23" s="2">
        <v>17799</v>
      </c>
      <c r="D23" s="2">
        <v>745.61</v>
      </c>
      <c r="E23" s="3">
        <f t="shared" si="0"/>
        <v>0.5974439102564103</v>
      </c>
    </row>
    <row r="24" spans="2:5" x14ac:dyDescent="0.25">
      <c r="B24" s="6">
        <v>44</v>
      </c>
      <c r="C24" s="2">
        <v>13120</v>
      </c>
      <c r="D24" s="2">
        <v>778.54</v>
      </c>
      <c r="E24" s="3">
        <f t="shared" si="0"/>
        <v>0.62383012820512818</v>
      </c>
    </row>
    <row r="25" spans="2:5" x14ac:dyDescent="0.25">
      <c r="B25" s="6">
        <v>45</v>
      </c>
      <c r="C25" s="2">
        <v>10620</v>
      </c>
      <c r="D25" s="2">
        <v>799.83</v>
      </c>
      <c r="E25" s="3">
        <f t="shared" si="0"/>
        <v>0.64088942307692309</v>
      </c>
    </row>
    <row r="26" spans="2:5" x14ac:dyDescent="0.25">
      <c r="B26" s="6" t="s">
        <v>3</v>
      </c>
      <c r="C26" s="2">
        <v>17296</v>
      </c>
      <c r="D26" s="2">
        <v>889.32</v>
      </c>
      <c r="E26" s="3">
        <f t="shared" si="0"/>
        <v>0.71259615384615393</v>
      </c>
    </row>
    <row r="27" spans="2:5" x14ac:dyDescent="0.25">
      <c r="B27" s="6" t="s">
        <v>4</v>
      </c>
      <c r="C27" s="7">
        <v>945484</v>
      </c>
      <c r="D27" s="7">
        <v>512.73</v>
      </c>
      <c r="E27" s="4">
        <f t="shared" si="0"/>
        <v>0.41084134615384615</v>
      </c>
    </row>
    <row r="28" spans="2:5" x14ac:dyDescent="0.25">
      <c r="B28" s="6" t="s">
        <v>5</v>
      </c>
      <c r="C28" s="2">
        <v>532419</v>
      </c>
      <c r="D28" s="2">
        <v>402.41</v>
      </c>
      <c r="E28" s="3">
        <f t="shared" si="0"/>
        <v>0.32244391025641028</v>
      </c>
    </row>
    <row r="29" spans="2:5" x14ac:dyDescent="0.25">
      <c r="B29" s="6" t="s">
        <v>6</v>
      </c>
      <c r="C29" s="2">
        <v>230396</v>
      </c>
      <c r="D29" s="2">
        <v>598.98</v>
      </c>
      <c r="E29" s="3">
        <f t="shared" si="0"/>
        <v>0.47995192307692308</v>
      </c>
    </row>
    <row r="30" spans="2:5" x14ac:dyDescent="0.25">
      <c r="B30" s="6" t="s">
        <v>7</v>
      </c>
      <c r="C30" s="2">
        <v>182669</v>
      </c>
      <c r="D30" s="2">
        <v>725.5</v>
      </c>
      <c r="E30" s="3">
        <f t="shared" si="0"/>
        <v>0.58133012820512819</v>
      </c>
    </row>
    <row r="33" spans="2:4" ht="49.5" customHeight="1" x14ac:dyDescent="0.25">
      <c r="B33" s="87" t="str">
        <f>'starosna mirovina BMU'!B33:C33</f>
        <v>Prosječna mjesečna isplaćena netoplaća Republike Hrvatske za veljaču 2024. u eurima (EUR) (izvor: DZS)</v>
      </c>
      <c r="C33" s="87"/>
      <c r="D33" s="50">
        <f>'starosna mirovina BMU'!D33</f>
        <v>1248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{61C3327C-20F8-4684-8DFA-75E348A1332F}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1C3327C-20F8-4684-8DFA-75E348A13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zoomScaleNormal="100" workbookViewId="0"/>
  </sheetViews>
  <sheetFormatPr defaultRowHeight="15" x14ac:dyDescent="0.25"/>
  <cols>
    <col min="2" max="2" width="15.140625" customWidth="1"/>
    <col min="3" max="5" width="16.7109375" customWidth="1"/>
    <col min="18" max="18" width="11.42578125" bestFit="1" customWidth="1"/>
  </cols>
  <sheetData>
    <row r="2" spans="2:29" ht="48.75" customHeight="1" x14ac:dyDescent="0.25">
      <c r="B2" s="86" t="s">
        <v>12</v>
      </c>
      <c r="C2" s="86"/>
      <c r="D2" s="86"/>
      <c r="E2" s="8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x14ac:dyDescent="0.25">
      <c r="R3" s="8"/>
    </row>
    <row r="4" spans="2:29" x14ac:dyDescent="0.25">
      <c r="R4" s="8"/>
    </row>
    <row r="5" spans="2:29" x14ac:dyDescent="0.25">
      <c r="B5" t="s">
        <v>52</v>
      </c>
      <c r="I5" s="14"/>
      <c r="R5" s="8"/>
    </row>
    <row r="6" spans="2:29" ht="34.5" customHeight="1" x14ac:dyDescent="0.25">
      <c r="B6" s="5" t="s">
        <v>11</v>
      </c>
      <c r="C6" s="5" t="s">
        <v>0</v>
      </c>
      <c r="D6" s="5" t="s">
        <v>8</v>
      </c>
      <c r="E6" s="5" t="s">
        <v>56</v>
      </c>
      <c r="R6" s="74"/>
    </row>
    <row r="7" spans="2:29" x14ac:dyDescent="0.25">
      <c r="B7" s="6" t="s">
        <v>9</v>
      </c>
      <c r="C7" s="2">
        <v>63351</v>
      </c>
      <c r="D7" s="12">
        <v>299.02773547378888</v>
      </c>
      <c r="E7" s="3">
        <f t="shared" ref="E7:E30" si="0">D7/$D$33</f>
        <v>0.23960555727066415</v>
      </c>
    </row>
    <row r="8" spans="2:29" x14ac:dyDescent="0.25">
      <c r="B8" s="6" t="s">
        <v>1</v>
      </c>
      <c r="C8" s="2">
        <v>46686</v>
      </c>
      <c r="D8" s="2">
        <v>348.09</v>
      </c>
      <c r="E8" s="3">
        <f t="shared" si="0"/>
        <v>0.27891826923076923</v>
      </c>
    </row>
    <row r="9" spans="2:29" x14ac:dyDescent="0.25">
      <c r="B9" s="6" t="s">
        <v>2</v>
      </c>
      <c r="C9" s="2">
        <v>48964</v>
      </c>
      <c r="D9" s="2">
        <v>450.13</v>
      </c>
      <c r="E9" s="3">
        <f t="shared" si="0"/>
        <v>0.36068108974358976</v>
      </c>
    </row>
    <row r="10" spans="2:29" x14ac:dyDescent="0.25">
      <c r="B10" s="6">
        <v>30</v>
      </c>
      <c r="C10" s="2">
        <v>20915</v>
      </c>
      <c r="D10" s="2">
        <v>559.63</v>
      </c>
      <c r="E10" s="3">
        <f t="shared" si="0"/>
        <v>0.44842147435897434</v>
      </c>
    </row>
    <row r="11" spans="2:29" x14ac:dyDescent="0.25">
      <c r="B11" s="6">
        <v>31</v>
      </c>
      <c r="C11" s="2">
        <v>12970</v>
      </c>
      <c r="D11" s="2">
        <v>579.44000000000005</v>
      </c>
      <c r="E11" s="3">
        <f t="shared" si="0"/>
        <v>0.46429487179487183</v>
      </c>
    </row>
    <row r="12" spans="2:29" x14ac:dyDescent="0.25">
      <c r="B12" s="6">
        <v>32</v>
      </c>
      <c r="C12" s="2">
        <v>12120</v>
      </c>
      <c r="D12" s="2">
        <v>590</v>
      </c>
      <c r="E12" s="3">
        <f t="shared" si="0"/>
        <v>0.47275641025641024</v>
      </c>
    </row>
    <row r="13" spans="2:29" x14ac:dyDescent="0.25">
      <c r="B13" s="6">
        <v>33</v>
      </c>
      <c r="C13" s="2">
        <v>10656</v>
      </c>
      <c r="D13" s="2">
        <v>613.01</v>
      </c>
      <c r="E13" s="3">
        <f t="shared" si="0"/>
        <v>0.49119391025641024</v>
      </c>
    </row>
    <row r="14" spans="2:29" x14ac:dyDescent="0.25">
      <c r="B14" s="6">
        <v>34</v>
      </c>
      <c r="C14" s="2">
        <v>8375</v>
      </c>
      <c r="D14" s="2">
        <v>652.74</v>
      </c>
      <c r="E14" s="3">
        <f t="shared" si="0"/>
        <v>0.52302884615384615</v>
      </c>
    </row>
    <row r="15" spans="2:29" x14ac:dyDescent="0.25">
      <c r="B15" s="6">
        <v>35</v>
      </c>
      <c r="C15" s="2">
        <v>44088</v>
      </c>
      <c r="D15" s="2">
        <v>658.49</v>
      </c>
      <c r="E15" s="3">
        <f t="shared" si="0"/>
        <v>0.52763621794871796</v>
      </c>
    </row>
    <row r="16" spans="2:29" x14ac:dyDescent="0.25">
      <c r="B16" s="6">
        <v>36</v>
      </c>
      <c r="C16" s="2">
        <v>14276</v>
      </c>
      <c r="D16" s="2">
        <v>702.21</v>
      </c>
      <c r="E16" s="3">
        <f t="shared" si="0"/>
        <v>0.56266826923076929</v>
      </c>
    </row>
    <row r="17" spans="2:5" x14ac:dyDescent="0.25">
      <c r="B17" s="6">
        <v>37</v>
      </c>
      <c r="C17" s="2">
        <v>12459</v>
      </c>
      <c r="D17" s="2">
        <v>742.87</v>
      </c>
      <c r="E17" s="3">
        <f t="shared" si="0"/>
        <v>0.59524839743589741</v>
      </c>
    </row>
    <row r="18" spans="2:5" x14ac:dyDescent="0.25">
      <c r="B18" s="6">
        <v>38</v>
      </c>
      <c r="C18" s="2">
        <v>11972</v>
      </c>
      <c r="D18" s="2">
        <v>784.33</v>
      </c>
      <c r="E18" s="3">
        <f t="shared" si="0"/>
        <v>0.62846955128205129</v>
      </c>
    </row>
    <row r="19" spans="2:5" x14ac:dyDescent="0.25">
      <c r="B19" s="6">
        <v>39</v>
      </c>
      <c r="C19" s="2">
        <v>11382</v>
      </c>
      <c r="D19" s="2">
        <v>825.94</v>
      </c>
      <c r="E19" s="3">
        <f t="shared" si="0"/>
        <v>0.66181089743589749</v>
      </c>
    </row>
    <row r="20" spans="2:5" x14ac:dyDescent="0.25">
      <c r="B20" s="6">
        <v>40</v>
      </c>
      <c r="C20" s="2">
        <v>27402</v>
      </c>
      <c r="D20" s="2">
        <v>806.51</v>
      </c>
      <c r="E20" s="3">
        <f t="shared" si="0"/>
        <v>0.64624198717948722</v>
      </c>
    </row>
    <row r="21" spans="2:5" x14ac:dyDescent="0.25">
      <c r="B21" s="6">
        <v>41</v>
      </c>
      <c r="C21" s="2">
        <v>13466</v>
      </c>
      <c r="D21" s="2">
        <v>829.9</v>
      </c>
      <c r="E21" s="3">
        <f t="shared" si="0"/>
        <v>0.66498397435897438</v>
      </c>
    </row>
    <row r="22" spans="2:5" x14ac:dyDescent="0.25">
      <c r="B22" s="6">
        <v>42</v>
      </c>
      <c r="C22" s="2">
        <v>10327</v>
      </c>
      <c r="D22" s="2">
        <v>835.52</v>
      </c>
      <c r="E22" s="3">
        <f t="shared" si="0"/>
        <v>0.66948717948717951</v>
      </c>
    </row>
    <row r="23" spans="2:5" x14ac:dyDescent="0.25">
      <c r="B23" s="6">
        <v>43</v>
      </c>
      <c r="C23" s="2">
        <v>9424</v>
      </c>
      <c r="D23" s="2">
        <v>835.03</v>
      </c>
      <c r="E23" s="3">
        <f t="shared" si="0"/>
        <v>0.66909455128205131</v>
      </c>
    </row>
    <row r="24" spans="2:5" x14ac:dyDescent="0.25">
      <c r="B24" s="6">
        <v>44</v>
      </c>
      <c r="C24" s="2">
        <v>8035</v>
      </c>
      <c r="D24" s="2">
        <v>851.33</v>
      </c>
      <c r="E24" s="3">
        <f t="shared" si="0"/>
        <v>0.68215544871794875</v>
      </c>
    </row>
    <row r="25" spans="2:5" x14ac:dyDescent="0.25">
      <c r="B25" s="6">
        <v>45</v>
      </c>
      <c r="C25" s="2">
        <v>7518</v>
      </c>
      <c r="D25" s="2">
        <v>856.1</v>
      </c>
      <c r="E25" s="3">
        <f t="shared" si="0"/>
        <v>0.68597756410256416</v>
      </c>
    </row>
    <row r="26" spans="2:5" x14ac:dyDescent="0.25">
      <c r="B26" s="6" t="s">
        <v>3</v>
      </c>
      <c r="C26" s="2">
        <v>13782</v>
      </c>
      <c r="D26" s="2">
        <v>947.53</v>
      </c>
      <c r="E26" s="3">
        <f t="shared" si="0"/>
        <v>0.75923878205128204</v>
      </c>
    </row>
    <row r="27" spans="2:5" x14ac:dyDescent="0.25">
      <c r="B27" s="6" t="s">
        <v>4</v>
      </c>
      <c r="C27" s="7">
        <v>408168</v>
      </c>
      <c r="D27" s="7">
        <v>585.09</v>
      </c>
      <c r="E27" s="4">
        <f t="shared" si="0"/>
        <v>0.46882211538461543</v>
      </c>
    </row>
    <row r="28" spans="2:5" x14ac:dyDescent="0.25">
      <c r="B28" s="6" t="s">
        <v>5</v>
      </c>
      <c r="C28" s="2">
        <v>224037</v>
      </c>
      <c r="D28" s="2">
        <v>426.73</v>
      </c>
      <c r="E28" s="3">
        <f t="shared" si="0"/>
        <v>0.34193108974358977</v>
      </c>
    </row>
    <row r="29" spans="2:5" x14ac:dyDescent="0.25">
      <c r="B29" s="6" t="s">
        <v>6</v>
      </c>
      <c r="C29" s="2">
        <v>94177</v>
      </c>
      <c r="D29" s="2">
        <v>712.51</v>
      </c>
      <c r="E29" s="3">
        <f t="shared" si="0"/>
        <v>0.57092147435897433</v>
      </c>
    </row>
    <row r="30" spans="2:5" x14ac:dyDescent="0.25">
      <c r="B30" s="6" t="s">
        <v>7</v>
      </c>
      <c r="C30" s="2">
        <v>89954</v>
      </c>
      <c r="D30" s="2">
        <v>846.08</v>
      </c>
      <c r="E30" s="3">
        <f t="shared" si="0"/>
        <v>0.67794871794871803</v>
      </c>
    </row>
    <row r="33" spans="2:4" ht="40.5" customHeight="1" x14ac:dyDescent="0.25">
      <c r="B33" s="87" t="s">
        <v>54</v>
      </c>
      <c r="C33" s="87"/>
      <c r="D33" s="97">
        <v>1248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{F7714449-60C9-47BE-8A1E-03D3274A4FEC}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14449-60C9-47BE-8A1E-03D3274A4F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9"/>
  <sheetViews>
    <sheetView workbookViewId="0"/>
  </sheetViews>
  <sheetFormatPr defaultRowHeight="15" x14ac:dyDescent="0.25"/>
  <cols>
    <col min="2" max="2" width="15.140625" customWidth="1"/>
    <col min="3" max="3" width="17.140625" customWidth="1"/>
    <col min="4" max="5" width="16.7109375" customWidth="1"/>
    <col min="7" max="7" width="11.5703125" bestFit="1" customWidth="1"/>
    <col min="8" max="8" width="9.5703125" bestFit="1" customWidth="1"/>
  </cols>
  <sheetData>
    <row r="2" spans="2:29" ht="68.25" customHeight="1" x14ac:dyDescent="0.25">
      <c r="B2" s="86" t="s">
        <v>19</v>
      </c>
      <c r="C2" s="86"/>
      <c r="D2" s="86"/>
      <c r="E2" s="8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ožujak 2024. (isplata u travnju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veljaču 2024.</v>
      </c>
    </row>
    <row r="7" spans="2:29" x14ac:dyDescent="0.25">
      <c r="B7" s="6" t="s">
        <v>10</v>
      </c>
      <c r="C7" s="2">
        <v>23936</v>
      </c>
      <c r="D7" s="12">
        <v>639.57867772393047</v>
      </c>
      <c r="E7" s="3">
        <f t="shared" ref="E7:E16" si="0">D7/$D$19</f>
        <v>0.51248291484289299</v>
      </c>
      <c r="G7" s="75"/>
      <c r="H7" s="1"/>
    </row>
    <row r="8" spans="2:29" x14ac:dyDescent="0.25">
      <c r="B8" s="6">
        <v>42</v>
      </c>
      <c r="C8" s="2">
        <v>10120</v>
      </c>
      <c r="D8" s="2">
        <v>665.97</v>
      </c>
      <c r="E8" s="3">
        <f t="shared" si="0"/>
        <v>0.53362980769230772</v>
      </c>
    </row>
    <row r="9" spans="2:29" x14ac:dyDescent="0.25">
      <c r="B9" s="6">
        <v>43</v>
      </c>
      <c r="C9" s="2">
        <v>5688</v>
      </c>
      <c r="D9" s="2">
        <v>695.78</v>
      </c>
      <c r="E9" s="3">
        <f t="shared" si="0"/>
        <v>0.55751602564102565</v>
      </c>
    </row>
    <row r="10" spans="2:29" x14ac:dyDescent="0.25">
      <c r="B10" s="6">
        <v>44</v>
      </c>
      <c r="C10" s="2">
        <v>3396</v>
      </c>
      <c r="D10" s="2">
        <v>727.75</v>
      </c>
      <c r="E10" s="3">
        <f t="shared" si="0"/>
        <v>0.58313301282051277</v>
      </c>
    </row>
    <row r="11" spans="2:29" x14ac:dyDescent="0.25">
      <c r="B11" s="6">
        <v>45</v>
      </c>
      <c r="C11" s="2">
        <v>2056</v>
      </c>
      <c r="D11" s="2">
        <v>749.5</v>
      </c>
      <c r="E11" s="3">
        <f t="shared" si="0"/>
        <v>0.60056089743589747</v>
      </c>
    </row>
    <row r="12" spans="2:29" x14ac:dyDescent="0.25">
      <c r="B12" s="6" t="s">
        <v>3</v>
      </c>
      <c r="C12" s="2">
        <v>1845</v>
      </c>
      <c r="D12" s="2">
        <v>765.78</v>
      </c>
      <c r="E12" s="3">
        <f t="shared" si="0"/>
        <v>0.61360576923076926</v>
      </c>
    </row>
    <row r="13" spans="2:29" x14ac:dyDescent="0.25">
      <c r="B13" s="6" t="s">
        <v>4</v>
      </c>
      <c r="C13" s="49">
        <v>47544</v>
      </c>
      <c r="D13" s="49">
        <v>667.09</v>
      </c>
      <c r="E13" s="3">
        <f t="shared" si="0"/>
        <v>0.53452724358974357</v>
      </c>
    </row>
    <row r="14" spans="2:29" x14ac:dyDescent="0.25">
      <c r="B14" s="6" t="s">
        <v>5</v>
      </c>
      <c r="C14" s="2">
        <v>556</v>
      </c>
      <c r="D14" s="2">
        <v>548.09</v>
      </c>
      <c r="E14" s="3">
        <f t="shared" si="0"/>
        <v>0.43917467948717953</v>
      </c>
    </row>
    <row r="15" spans="2:29" x14ac:dyDescent="0.25">
      <c r="B15" s="6" t="s">
        <v>6</v>
      </c>
      <c r="C15" s="2">
        <v>24</v>
      </c>
      <c r="D15" s="2">
        <v>663.91</v>
      </c>
      <c r="E15" s="3">
        <f t="shared" si="0"/>
        <v>0.53197916666666667</v>
      </c>
    </row>
    <row r="16" spans="2:29" x14ac:dyDescent="0.25">
      <c r="B16" s="6" t="s">
        <v>7</v>
      </c>
      <c r="C16" s="2">
        <v>46964</v>
      </c>
      <c r="D16" s="2">
        <v>668.5</v>
      </c>
      <c r="E16" s="3">
        <f t="shared" si="0"/>
        <v>0.53565705128205132</v>
      </c>
    </row>
    <row r="19" spans="2:4" ht="44.25" customHeight="1" x14ac:dyDescent="0.25">
      <c r="B19" s="87" t="str">
        <f>'starosna mirovina BMU'!B33:C33</f>
        <v>Prosječna mjesečna isplaćena netoplaća Republike Hrvatske za veljaču 2024. u eurima (EUR) (izvor: DZS)</v>
      </c>
      <c r="C19" s="87"/>
      <c r="D19" s="50">
        <f>'starosna mirovina BMU'!D33</f>
        <v>1248</v>
      </c>
    </row>
  </sheetData>
  <mergeCells count="2">
    <mergeCell ref="B2:E2"/>
    <mergeCell ref="B19:C19"/>
  </mergeCells>
  <conditionalFormatting sqref="E7:E1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{52E7E933-229F-4E7B-B9DF-D0F23A3615E3}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E7E933-229F-4E7B-B9DF-D0F23A3615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5.42578125" customWidth="1"/>
    <col min="4" max="5" width="16.7109375" customWidth="1"/>
  </cols>
  <sheetData>
    <row r="2" spans="2:29" ht="52.5" customHeight="1" x14ac:dyDescent="0.25">
      <c r="B2" s="88" t="s">
        <v>20</v>
      </c>
      <c r="C2" s="88"/>
      <c r="D2" s="88"/>
      <c r="E2" s="8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ožujak 2024. (isplata u travnju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veljaču 2024.</v>
      </c>
    </row>
    <row r="7" spans="2:29" x14ac:dyDescent="0.25">
      <c r="B7" s="6" t="s">
        <v>9</v>
      </c>
      <c r="C7" s="2">
        <v>17819</v>
      </c>
      <c r="D7" s="12">
        <v>344.98088781637574</v>
      </c>
      <c r="E7" s="3">
        <f t="shared" ref="E7:E30" si="0">D7/$D$33</f>
        <v>0.27642699344260879</v>
      </c>
    </row>
    <row r="8" spans="2:29" x14ac:dyDescent="0.25">
      <c r="B8" s="6" t="s">
        <v>1</v>
      </c>
      <c r="C8" s="2">
        <v>15168</v>
      </c>
      <c r="D8" s="2">
        <v>474.02</v>
      </c>
      <c r="E8" s="3">
        <f t="shared" si="0"/>
        <v>0.37982371794871794</v>
      </c>
      <c r="I8" s="1"/>
    </row>
    <row r="9" spans="2:29" x14ac:dyDescent="0.25">
      <c r="B9" s="6" t="s">
        <v>2</v>
      </c>
      <c r="C9" s="2">
        <v>16787</v>
      </c>
      <c r="D9" s="2">
        <v>559.67999999999995</v>
      </c>
      <c r="E9" s="3">
        <f t="shared" si="0"/>
        <v>0.44846153846153841</v>
      </c>
    </row>
    <row r="10" spans="2:29" x14ac:dyDescent="0.25">
      <c r="B10" s="6">
        <v>30</v>
      </c>
      <c r="C10" s="2">
        <v>3142</v>
      </c>
      <c r="D10" s="2">
        <v>600.21</v>
      </c>
      <c r="E10" s="3">
        <f t="shared" si="0"/>
        <v>0.48093750000000002</v>
      </c>
    </row>
    <row r="11" spans="2:29" x14ac:dyDescent="0.25">
      <c r="B11" s="6">
        <v>31</v>
      </c>
      <c r="C11" s="2">
        <v>2609</v>
      </c>
      <c r="D11" s="2">
        <v>604.33000000000004</v>
      </c>
      <c r="E11" s="3">
        <f t="shared" si="0"/>
        <v>0.48423878205128207</v>
      </c>
    </row>
    <row r="12" spans="2:29" x14ac:dyDescent="0.25">
      <c r="B12" s="6">
        <v>32</v>
      </c>
      <c r="C12" s="2">
        <v>2278</v>
      </c>
      <c r="D12" s="2">
        <v>611.9</v>
      </c>
      <c r="E12" s="3">
        <f t="shared" si="0"/>
        <v>0.49030448717948716</v>
      </c>
    </row>
    <row r="13" spans="2:29" x14ac:dyDescent="0.25">
      <c r="B13" s="6">
        <v>33</v>
      </c>
      <c r="C13" s="2">
        <v>1910</v>
      </c>
      <c r="D13" s="2">
        <v>632.72</v>
      </c>
      <c r="E13" s="3">
        <f t="shared" si="0"/>
        <v>0.50698717948717953</v>
      </c>
    </row>
    <row r="14" spans="2:29" x14ac:dyDescent="0.25">
      <c r="B14" s="6">
        <v>34</v>
      </c>
      <c r="C14" s="2">
        <v>1448</v>
      </c>
      <c r="D14" s="2">
        <v>627.14</v>
      </c>
      <c r="E14" s="3">
        <f t="shared" si="0"/>
        <v>0.5025160256410256</v>
      </c>
    </row>
    <row r="15" spans="2:29" x14ac:dyDescent="0.25">
      <c r="B15" s="6">
        <v>35</v>
      </c>
      <c r="C15" s="2">
        <v>1183</v>
      </c>
      <c r="D15" s="2">
        <v>623.35</v>
      </c>
      <c r="E15" s="3">
        <f t="shared" si="0"/>
        <v>0.4994791666666667</v>
      </c>
    </row>
    <row r="16" spans="2:29" x14ac:dyDescent="0.25">
      <c r="B16" s="6">
        <v>36</v>
      </c>
      <c r="C16" s="2">
        <v>858</v>
      </c>
      <c r="D16" s="2">
        <v>640.1</v>
      </c>
      <c r="E16" s="3">
        <f t="shared" si="0"/>
        <v>0.51290064102564104</v>
      </c>
    </row>
    <row r="17" spans="2:5" x14ac:dyDescent="0.25">
      <c r="B17" s="6">
        <v>37</v>
      </c>
      <c r="C17" s="2">
        <v>640</v>
      </c>
      <c r="D17" s="2">
        <v>621.58000000000004</v>
      </c>
      <c r="E17" s="3">
        <f t="shared" si="0"/>
        <v>0.49806089743589749</v>
      </c>
    </row>
    <row r="18" spans="2:5" x14ac:dyDescent="0.25">
      <c r="B18" s="6">
        <v>38</v>
      </c>
      <c r="C18" s="2">
        <v>481</v>
      </c>
      <c r="D18" s="2">
        <v>646.04999999999995</v>
      </c>
      <c r="E18" s="3">
        <f t="shared" si="0"/>
        <v>0.51766826923076914</v>
      </c>
    </row>
    <row r="19" spans="2:5" x14ac:dyDescent="0.25">
      <c r="B19" s="6">
        <v>39</v>
      </c>
      <c r="C19" s="2">
        <v>287</v>
      </c>
      <c r="D19" s="2">
        <v>650.49</v>
      </c>
      <c r="E19" s="3">
        <f t="shared" si="0"/>
        <v>0.52122596153846157</v>
      </c>
    </row>
    <row r="20" spans="2:5" x14ac:dyDescent="0.25">
      <c r="B20" s="6">
        <v>40</v>
      </c>
      <c r="C20" s="2">
        <v>227</v>
      </c>
      <c r="D20" s="2">
        <v>639.70000000000005</v>
      </c>
      <c r="E20" s="3">
        <f t="shared" si="0"/>
        <v>0.51258012820512822</v>
      </c>
    </row>
    <row r="21" spans="2:5" x14ac:dyDescent="0.25">
      <c r="B21" s="6">
        <v>41</v>
      </c>
      <c r="C21" s="2">
        <v>119</v>
      </c>
      <c r="D21" s="2">
        <v>651.11</v>
      </c>
      <c r="E21" s="3">
        <f t="shared" si="0"/>
        <v>0.52172275641025645</v>
      </c>
    </row>
    <row r="22" spans="2:5" x14ac:dyDescent="0.25">
      <c r="B22" s="6">
        <v>42</v>
      </c>
      <c r="C22" s="2">
        <v>54</v>
      </c>
      <c r="D22" s="2">
        <v>671.43</v>
      </c>
      <c r="E22" s="3">
        <f t="shared" si="0"/>
        <v>0.53800480769230763</v>
      </c>
    </row>
    <row r="23" spans="2:5" x14ac:dyDescent="0.25">
      <c r="B23" s="6">
        <v>43</v>
      </c>
      <c r="C23" s="2">
        <v>43</v>
      </c>
      <c r="D23" s="2">
        <v>675.09</v>
      </c>
      <c r="E23" s="3">
        <f t="shared" si="0"/>
        <v>0.54093750000000007</v>
      </c>
    </row>
    <row r="24" spans="2:5" x14ac:dyDescent="0.25">
      <c r="B24" s="6">
        <v>44</v>
      </c>
      <c r="C24" s="2">
        <v>26</v>
      </c>
      <c r="D24" s="2">
        <v>694.66</v>
      </c>
      <c r="E24" s="3">
        <f t="shared" si="0"/>
        <v>0.55661858974358969</v>
      </c>
    </row>
    <row r="25" spans="2:5" x14ac:dyDescent="0.25">
      <c r="B25" s="6">
        <v>45</v>
      </c>
      <c r="C25" s="2">
        <v>13</v>
      </c>
      <c r="D25" s="12">
        <v>692.37</v>
      </c>
      <c r="E25" s="3">
        <f t="shared" si="0"/>
        <v>0.5547836538461538</v>
      </c>
    </row>
    <row r="26" spans="2:5" x14ac:dyDescent="0.25">
      <c r="B26" s="6" t="s">
        <v>3</v>
      </c>
      <c r="C26" s="2">
        <v>16</v>
      </c>
      <c r="D26" s="2">
        <v>714.07</v>
      </c>
      <c r="E26" s="3">
        <f t="shared" si="0"/>
        <v>0.57217147435897442</v>
      </c>
    </row>
    <row r="27" spans="2:5" x14ac:dyDescent="0.25">
      <c r="B27" s="6" t="s">
        <v>4</v>
      </c>
      <c r="C27" s="7">
        <v>65108</v>
      </c>
      <c r="D27" s="7">
        <v>494.78</v>
      </c>
      <c r="E27" s="4">
        <f t="shared" si="0"/>
        <v>0.3964583333333333</v>
      </c>
    </row>
    <row r="28" spans="2:5" x14ac:dyDescent="0.25">
      <c r="B28" s="6" t="s">
        <v>5</v>
      </c>
      <c r="C28" s="2">
        <v>61161</v>
      </c>
      <c r="D28" s="2">
        <v>485.69</v>
      </c>
      <c r="E28" s="3">
        <f t="shared" si="0"/>
        <v>0.38917467948717949</v>
      </c>
    </row>
    <row r="29" spans="2:5" x14ac:dyDescent="0.25">
      <c r="B29" s="6" t="s">
        <v>6</v>
      </c>
      <c r="C29" s="2">
        <v>3449</v>
      </c>
      <c r="D29" s="2">
        <v>632.61</v>
      </c>
      <c r="E29" s="3">
        <f t="shared" si="0"/>
        <v>0.5068990384615385</v>
      </c>
    </row>
    <row r="30" spans="2:5" x14ac:dyDescent="0.25">
      <c r="B30" s="6" t="s">
        <v>7</v>
      </c>
      <c r="C30" s="2">
        <v>498</v>
      </c>
      <c r="D30" s="2">
        <v>655.56</v>
      </c>
      <c r="E30" s="3">
        <f t="shared" si="0"/>
        <v>0.52528846153846154</v>
      </c>
    </row>
    <row r="33" spans="2:4" ht="46.5" customHeight="1" x14ac:dyDescent="0.25">
      <c r="B33" s="87" t="str">
        <f>'starosna mirovina BMU'!B33:C33</f>
        <v>Prosječna mjesečna isplaćena netoplaća Republike Hrvatske za veljaču 2024. u eurima (EUR) (izvor: DZS)</v>
      </c>
      <c r="C33" s="87"/>
      <c r="D33" s="50">
        <f>'starosna mirovina BMU'!D33</f>
        <v>1248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{1ED73458-5716-4A54-99D4-F957A34FA6A2}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D73458-5716-4A54-99D4-F957A34FA6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zoomScaleNormal="100" workbookViewId="0"/>
  </sheetViews>
  <sheetFormatPr defaultRowHeight="15" x14ac:dyDescent="0.25"/>
  <cols>
    <col min="2" max="2" width="15.140625" customWidth="1"/>
    <col min="3" max="3" width="22.42578125" customWidth="1"/>
    <col min="4" max="5" width="16.7109375" customWidth="1"/>
    <col min="9" max="9" width="12" bestFit="1" customWidth="1"/>
  </cols>
  <sheetData>
    <row r="2" spans="2:5" ht="49.5" customHeight="1" x14ac:dyDescent="0.25">
      <c r="B2" s="86" t="s">
        <v>17</v>
      </c>
      <c r="C2" s="86"/>
      <c r="D2" s="86"/>
      <c r="E2" s="86"/>
    </row>
    <row r="3" spans="2:5" ht="18.75" customHeight="1" x14ac:dyDescent="0.25">
      <c r="B3" s="89" t="s">
        <v>18</v>
      </c>
      <c r="C3" s="89"/>
      <c r="D3" s="89"/>
      <c r="E3" s="90"/>
    </row>
    <row r="4" spans="2:5" x14ac:dyDescent="0.25">
      <c r="C4" s="11"/>
      <c r="D4" s="11"/>
    </row>
    <row r="6" spans="2:5" x14ac:dyDescent="0.25">
      <c r="B6" t="str">
        <f>'starosna prevedena iz inv.BMU'!B5</f>
        <v>za ožujak 2024. (isplata u travnju 2024.)</v>
      </c>
    </row>
    <row r="7" spans="2:5" ht="36" x14ac:dyDescent="0.25">
      <c r="B7" s="5" t="s">
        <v>11</v>
      </c>
      <c r="C7" s="5" t="s">
        <v>0</v>
      </c>
      <c r="D7" s="5" t="s">
        <v>8</v>
      </c>
      <c r="E7" s="5" t="str">
        <f>'starosna mirovina BMU'!E6</f>
        <v>udio u prosječnoj netoplaći za veljaču 2024.</v>
      </c>
    </row>
    <row r="8" spans="2:5" x14ac:dyDescent="0.25">
      <c r="B8" s="6" t="s">
        <v>9</v>
      </c>
      <c r="C8" s="2">
        <v>79109</v>
      </c>
      <c r="D8" s="12">
        <v>287.86682476077311</v>
      </c>
      <c r="E8" s="3">
        <f t="shared" ref="E8:E31" si="0">D8/$D$34</f>
        <v>0.23066251984036307</v>
      </c>
    </row>
    <row r="9" spans="2:5" x14ac:dyDescent="0.25">
      <c r="B9" s="6" t="s">
        <v>1</v>
      </c>
      <c r="C9" s="2">
        <v>62083</v>
      </c>
      <c r="D9" s="2">
        <v>363.79</v>
      </c>
      <c r="E9" s="3">
        <f t="shared" si="0"/>
        <v>0.29149839743589745</v>
      </c>
    </row>
    <row r="10" spans="2:5" x14ac:dyDescent="0.25">
      <c r="B10" s="6" t="s">
        <v>2</v>
      </c>
      <c r="C10" s="2">
        <v>65926</v>
      </c>
      <c r="D10" s="2">
        <v>459.82</v>
      </c>
      <c r="E10" s="3">
        <f t="shared" si="0"/>
        <v>0.3684455128205128</v>
      </c>
    </row>
    <row r="11" spans="2:5" x14ac:dyDescent="0.25">
      <c r="B11" s="6">
        <v>30</v>
      </c>
      <c r="C11" s="2">
        <v>24220</v>
      </c>
      <c r="D11" s="2">
        <v>544.19000000000005</v>
      </c>
      <c r="E11" s="3">
        <f t="shared" si="0"/>
        <v>0.43604967948717954</v>
      </c>
    </row>
    <row r="12" spans="2:5" x14ac:dyDescent="0.25">
      <c r="B12" s="6">
        <v>31</v>
      </c>
      <c r="C12" s="2">
        <v>15667</v>
      </c>
      <c r="D12" s="2">
        <v>562.73</v>
      </c>
      <c r="E12" s="3">
        <f t="shared" si="0"/>
        <v>0.45090544871794874</v>
      </c>
    </row>
    <row r="13" spans="2:5" x14ac:dyDescent="0.25">
      <c r="B13" s="6">
        <v>32</v>
      </c>
      <c r="C13" s="2">
        <v>14476</v>
      </c>
      <c r="D13" s="2">
        <v>572.71</v>
      </c>
      <c r="E13" s="3">
        <f t="shared" si="0"/>
        <v>0.45890224358974363</v>
      </c>
    </row>
    <row r="14" spans="2:5" x14ac:dyDescent="0.25">
      <c r="B14" s="6">
        <v>33</v>
      </c>
      <c r="C14" s="2">
        <v>12648</v>
      </c>
      <c r="D14" s="2">
        <v>594.57000000000005</v>
      </c>
      <c r="E14" s="3">
        <f t="shared" si="0"/>
        <v>0.4764182692307693</v>
      </c>
    </row>
    <row r="15" spans="2:5" x14ac:dyDescent="0.25">
      <c r="B15" s="6">
        <v>34</v>
      </c>
      <c r="C15" s="2">
        <v>9880</v>
      </c>
      <c r="D15" s="2">
        <v>627.23</v>
      </c>
      <c r="E15" s="3">
        <f t="shared" si="0"/>
        <v>0.50258814102564109</v>
      </c>
    </row>
    <row r="16" spans="2:5" x14ac:dyDescent="0.25">
      <c r="B16" s="6">
        <v>35</v>
      </c>
      <c r="C16" s="2">
        <v>45732</v>
      </c>
      <c r="D16" s="2">
        <v>635.46</v>
      </c>
      <c r="E16" s="3">
        <f t="shared" si="0"/>
        <v>0.50918269230769231</v>
      </c>
    </row>
    <row r="17" spans="2:5" x14ac:dyDescent="0.25">
      <c r="B17" s="6">
        <v>36</v>
      </c>
      <c r="C17" s="2">
        <v>15233</v>
      </c>
      <c r="D17" s="2">
        <v>676.56</v>
      </c>
      <c r="E17" s="3">
        <f t="shared" si="0"/>
        <v>0.54211538461538455</v>
      </c>
    </row>
    <row r="18" spans="2:5" x14ac:dyDescent="0.25">
      <c r="B18" s="6">
        <v>37</v>
      </c>
      <c r="C18" s="2">
        <v>13154</v>
      </c>
      <c r="D18" s="2">
        <v>713.68</v>
      </c>
      <c r="E18" s="3">
        <f t="shared" si="0"/>
        <v>0.57185897435897437</v>
      </c>
    </row>
    <row r="19" spans="2:5" x14ac:dyDescent="0.25">
      <c r="B19" s="6">
        <v>38</v>
      </c>
      <c r="C19" s="2">
        <v>12503</v>
      </c>
      <c r="D19" s="2">
        <v>755.08</v>
      </c>
      <c r="E19" s="3">
        <f t="shared" si="0"/>
        <v>0.60503205128205129</v>
      </c>
    </row>
    <row r="20" spans="2:5" x14ac:dyDescent="0.25">
      <c r="B20" s="6">
        <v>39</v>
      </c>
      <c r="C20" s="2">
        <v>11689</v>
      </c>
      <c r="D20" s="2">
        <v>797.58</v>
      </c>
      <c r="E20" s="3">
        <f t="shared" si="0"/>
        <v>0.63908653846153851</v>
      </c>
    </row>
    <row r="21" spans="2:5" x14ac:dyDescent="0.25">
      <c r="B21" s="6">
        <v>40</v>
      </c>
      <c r="C21" s="2">
        <v>27902</v>
      </c>
      <c r="D21" s="2">
        <v>780.05</v>
      </c>
      <c r="E21" s="3">
        <f t="shared" si="0"/>
        <v>0.62504006410256407</v>
      </c>
    </row>
    <row r="22" spans="2:5" x14ac:dyDescent="0.25">
      <c r="B22" s="6">
        <v>41</v>
      </c>
      <c r="C22" s="2">
        <v>37315</v>
      </c>
      <c r="D22" s="2">
        <v>685.59</v>
      </c>
      <c r="E22" s="3">
        <f t="shared" si="0"/>
        <v>0.54935096153846152</v>
      </c>
    </row>
    <row r="23" spans="2:5" x14ac:dyDescent="0.25">
      <c r="B23" s="6">
        <v>42</v>
      </c>
      <c r="C23" s="2">
        <v>20419</v>
      </c>
      <c r="D23" s="2">
        <v>727.54</v>
      </c>
      <c r="E23" s="3">
        <f t="shared" si="0"/>
        <v>0.58296474358974359</v>
      </c>
    </row>
    <row r="24" spans="2:5" x14ac:dyDescent="0.25">
      <c r="B24" s="6">
        <v>43</v>
      </c>
      <c r="C24" s="2">
        <v>15091</v>
      </c>
      <c r="D24" s="2">
        <v>758.34</v>
      </c>
      <c r="E24" s="3">
        <f t="shared" si="0"/>
        <v>0.6076442307692308</v>
      </c>
    </row>
    <row r="25" spans="2:5" x14ac:dyDescent="0.25">
      <c r="B25" s="6">
        <v>44</v>
      </c>
      <c r="C25" s="2">
        <v>11425</v>
      </c>
      <c r="D25" s="2">
        <v>790.15</v>
      </c>
      <c r="E25" s="3">
        <f t="shared" si="0"/>
        <v>0.63313301282051282</v>
      </c>
    </row>
    <row r="26" spans="2:5" x14ac:dyDescent="0.25">
      <c r="B26" s="6">
        <v>45</v>
      </c>
      <c r="C26" s="2">
        <v>9557</v>
      </c>
      <c r="D26" s="2">
        <v>808.13</v>
      </c>
      <c r="E26" s="3">
        <f t="shared" si="0"/>
        <v>0.64754006410256415</v>
      </c>
    </row>
    <row r="27" spans="2:5" x14ac:dyDescent="0.25">
      <c r="B27" s="6" t="s">
        <v>3</v>
      </c>
      <c r="C27" s="2">
        <v>15515</v>
      </c>
      <c r="D27" s="2">
        <v>897.91</v>
      </c>
      <c r="E27" s="3">
        <f t="shared" si="0"/>
        <v>0.71947916666666667</v>
      </c>
    </row>
    <row r="28" spans="2:5" x14ac:dyDescent="0.25">
      <c r="B28" s="6" t="s">
        <v>4</v>
      </c>
      <c r="C28" s="7">
        <v>519544</v>
      </c>
      <c r="D28" s="7">
        <v>561.12</v>
      </c>
      <c r="E28" s="4">
        <f t="shared" si="0"/>
        <v>0.44961538461538464</v>
      </c>
    </row>
    <row r="29" spans="2:5" x14ac:dyDescent="0.25">
      <c r="B29" s="6" t="s">
        <v>5</v>
      </c>
      <c r="C29" s="2">
        <v>284009</v>
      </c>
      <c r="D29" s="2">
        <v>421.38</v>
      </c>
      <c r="E29" s="3">
        <f t="shared" si="0"/>
        <v>0.33764423076923078</v>
      </c>
    </row>
    <row r="30" spans="2:5" x14ac:dyDescent="0.25">
      <c r="B30" s="6" t="s">
        <v>6</v>
      </c>
      <c r="C30" s="2">
        <v>98311</v>
      </c>
      <c r="D30" s="2">
        <v>686.78</v>
      </c>
      <c r="E30" s="3">
        <f t="shared" si="0"/>
        <v>0.55030448717948721</v>
      </c>
    </row>
    <row r="31" spans="2:5" x14ac:dyDescent="0.25">
      <c r="B31" s="6" t="s">
        <v>7</v>
      </c>
      <c r="C31" s="2">
        <v>137224</v>
      </c>
      <c r="D31" s="2">
        <v>760.29</v>
      </c>
      <c r="E31" s="3">
        <f t="shared" si="0"/>
        <v>0.60920673076923071</v>
      </c>
    </row>
    <row r="34" spans="2:4" ht="51" customHeight="1" x14ac:dyDescent="0.25">
      <c r="B34" s="91" t="str">
        <f>'starosna mirovina BMU'!B33:C33</f>
        <v>Prosječna mjesečna isplaćena netoplaća Republike Hrvatske za veljaču 2024. u eurima (EUR) (izvor: DZS)</v>
      </c>
      <c r="C34" s="92"/>
      <c r="D34" s="50">
        <f>'starosna mirovina BMU'!D33</f>
        <v>1248</v>
      </c>
    </row>
  </sheetData>
  <mergeCells count="3">
    <mergeCell ref="B2:E2"/>
    <mergeCell ref="B3:E3"/>
    <mergeCell ref="B34:C34"/>
  </mergeCells>
  <conditionalFormatting sqref="E8:E3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{89C67D4C-8C51-4FA9-9997-5614D88EF127}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C67D4C-8C51-4FA9-9997-5614D88EF1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E8:E31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6.140625" customWidth="1"/>
    <col min="4" max="5" width="16.7109375" customWidth="1"/>
  </cols>
  <sheetData>
    <row r="2" spans="2:29" ht="49.5" customHeight="1" x14ac:dyDescent="0.25">
      <c r="B2" s="86" t="s">
        <v>13</v>
      </c>
      <c r="C2" s="86"/>
      <c r="D2" s="86"/>
      <c r="E2" s="8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ožujak 2024. (isplata u travnju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veljaču 2024.</v>
      </c>
    </row>
    <row r="7" spans="2:29" x14ac:dyDescent="0.25">
      <c r="B7" s="6" t="s">
        <v>9</v>
      </c>
      <c r="C7" s="2">
        <v>2569</v>
      </c>
      <c r="D7" s="12">
        <v>417.47</v>
      </c>
      <c r="E7" s="3">
        <f t="shared" ref="E7:E30" si="0">D7/$D$33</f>
        <v>0.33451121794871796</v>
      </c>
    </row>
    <row r="8" spans="2:29" x14ac:dyDescent="0.25">
      <c r="B8" s="6" t="s">
        <v>1</v>
      </c>
      <c r="C8" s="2">
        <v>1</v>
      </c>
      <c r="D8" s="2">
        <v>420.85</v>
      </c>
      <c r="E8" s="3">
        <f t="shared" si="0"/>
        <v>0.33721955128205128</v>
      </c>
    </row>
    <row r="9" spans="2:29" x14ac:dyDescent="0.25">
      <c r="B9" s="6" t="s">
        <v>2</v>
      </c>
      <c r="C9" s="2">
        <v>4</v>
      </c>
      <c r="D9" s="2">
        <v>457.33</v>
      </c>
      <c r="E9" s="3">
        <f t="shared" si="0"/>
        <v>0.3664503205128205</v>
      </c>
    </row>
    <row r="10" spans="2:29" x14ac:dyDescent="0.25">
      <c r="B10" s="6">
        <v>30</v>
      </c>
      <c r="C10" s="2">
        <v>18289</v>
      </c>
      <c r="D10" s="2">
        <v>446.78</v>
      </c>
      <c r="E10" s="3">
        <f t="shared" si="0"/>
        <v>0.35799679487179487</v>
      </c>
    </row>
    <row r="11" spans="2:29" x14ac:dyDescent="0.25">
      <c r="B11" s="6">
        <v>31</v>
      </c>
      <c r="C11" s="2">
        <v>10365</v>
      </c>
      <c r="D11" s="2">
        <v>439.9</v>
      </c>
      <c r="E11" s="3">
        <f t="shared" si="0"/>
        <v>0.35248397435897433</v>
      </c>
    </row>
    <row r="12" spans="2:29" x14ac:dyDescent="0.25">
      <c r="B12" s="6">
        <v>32</v>
      </c>
      <c r="C12" s="2">
        <v>11143</v>
      </c>
      <c r="D12" s="2">
        <v>453.15</v>
      </c>
      <c r="E12" s="3">
        <f t="shared" si="0"/>
        <v>0.3631009615384615</v>
      </c>
    </row>
    <row r="13" spans="2:29" x14ac:dyDescent="0.25">
      <c r="B13" s="6">
        <v>33</v>
      </c>
      <c r="C13" s="2">
        <v>10095</v>
      </c>
      <c r="D13" s="2">
        <v>472.87</v>
      </c>
      <c r="E13" s="3">
        <f t="shared" si="0"/>
        <v>0.37890224358974361</v>
      </c>
    </row>
    <row r="14" spans="2:29" x14ac:dyDescent="0.25">
      <c r="B14" s="6">
        <v>34</v>
      </c>
      <c r="C14" s="2">
        <v>8183</v>
      </c>
      <c r="D14" s="2">
        <v>486.11</v>
      </c>
      <c r="E14" s="3">
        <f t="shared" si="0"/>
        <v>0.38951121794871796</v>
      </c>
    </row>
    <row r="15" spans="2:29" x14ac:dyDescent="0.25">
      <c r="B15" s="6">
        <v>35</v>
      </c>
      <c r="C15" s="2">
        <v>29205</v>
      </c>
      <c r="D15" s="2">
        <v>542.19000000000005</v>
      </c>
      <c r="E15" s="3">
        <f t="shared" si="0"/>
        <v>0.43444711538461545</v>
      </c>
    </row>
    <row r="16" spans="2:29" x14ac:dyDescent="0.25">
      <c r="B16" s="6">
        <v>36</v>
      </c>
      <c r="C16" s="2">
        <v>18492</v>
      </c>
      <c r="D16" s="2">
        <v>543.66999999999996</v>
      </c>
      <c r="E16" s="3">
        <f t="shared" si="0"/>
        <v>0.43563301282051281</v>
      </c>
    </row>
    <row r="17" spans="2:5" x14ac:dyDescent="0.25">
      <c r="B17" s="6">
        <v>37</v>
      </c>
      <c r="C17" s="2">
        <v>17858</v>
      </c>
      <c r="D17" s="2">
        <v>557.07000000000005</v>
      </c>
      <c r="E17" s="3">
        <f t="shared" si="0"/>
        <v>0.44637019230769237</v>
      </c>
    </row>
    <row r="18" spans="2:5" x14ac:dyDescent="0.25">
      <c r="B18" s="6">
        <v>38</v>
      </c>
      <c r="C18" s="2">
        <v>16537</v>
      </c>
      <c r="D18" s="2">
        <v>570.29999999999995</v>
      </c>
      <c r="E18" s="3">
        <f t="shared" si="0"/>
        <v>0.45697115384615383</v>
      </c>
    </row>
    <row r="19" spans="2:5" x14ac:dyDescent="0.25">
      <c r="B19" s="6">
        <v>39</v>
      </c>
      <c r="C19" s="2">
        <v>13662</v>
      </c>
      <c r="D19" s="2">
        <v>594.54999999999995</v>
      </c>
      <c r="E19" s="3">
        <f t="shared" si="0"/>
        <v>0.47640224358974353</v>
      </c>
    </row>
    <row r="20" spans="2:5" x14ac:dyDescent="0.25">
      <c r="B20" s="6">
        <v>40</v>
      </c>
      <c r="C20" s="2">
        <v>10906</v>
      </c>
      <c r="D20" s="2">
        <v>615.65</v>
      </c>
      <c r="E20" s="3">
        <f t="shared" si="0"/>
        <v>0.49330929487179487</v>
      </c>
    </row>
    <row r="21" spans="2:5" x14ac:dyDescent="0.25">
      <c r="B21" s="6">
        <v>41</v>
      </c>
      <c r="C21" s="2">
        <v>4706</v>
      </c>
      <c r="D21" s="2">
        <v>635.62</v>
      </c>
      <c r="E21" s="3">
        <f t="shared" si="0"/>
        <v>0.50931089743589741</v>
      </c>
    </row>
    <row r="22" spans="2:5" x14ac:dyDescent="0.25">
      <c r="B22" s="6">
        <v>42</v>
      </c>
      <c r="C22" s="2">
        <v>2236</v>
      </c>
      <c r="D22" s="2">
        <v>666.09</v>
      </c>
      <c r="E22" s="3">
        <f t="shared" si="0"/>
        <v>0.53372596153846152</v>
      </c>
    </row>
    <row r="23" spans="2:5" x14ac:dyDescent="0.25">
      <c r="B23" s="6">
        <v>43</v>
      </c>
      <c r="C23" s="2">
        <v>1197</v>
      </c>
      <c r="D23" s="2">
        <v>691.56</v>
      </c>
      <c r="E23" s="3">
        <f t="shared" si="0"/>
        <v>0.55413461538461539</v>
      </c>
    </row>
    <row r="24" spans="2:5" x14ac:dyDescent="0.25">
      <c r="B24" s="6">
        <v>44</v>
      </c>
      <c r="C24" s="2">
        <v>654</v>
      </c>
      <c r="D24" s="2">
        <v>715.29</v>
      </c>
      <c r="E24" s="3">
        <f t="shared" si="0"/>
        <v>0.57314903846153842</v>
      </c>
    </row>
    <row r="25" spans="2:5" x14ac:dyDescent="0.25">
      <c r="B25" s="6">
        <v>45</v>
      </c>
      <c r="C25" s="2">
        <v>285</v>
      </c>
      <c r="D25" s="2">
        <v>724.15</v>
      </c>
      <c r="E25" s="3">
        <f t="shared" si="0"/>
        <v>0.5802483974358974</v>
      </c>
    </row>
    <row r="26" spans="2:5" x14ac:dyDescent="0.25">
      <c r="B26" s="6" t="s">
        <v>3</v>
      </c>
      <c r="C26" s="2">
        <v>193</v>
      </c>
      <c r="D26" s="2">
        <v>752.1</v>
      </c>
      <c r="E26" s="3">
        <f t="shared" si="0"/>
        <v>0.60264423076923079</v>
      </c>
    </row>
    <row r="27" spans="2:5" x14ac:dyDescent="0.25">
      <c r="B27" s="6" t="s">
        <v>4</v>
      </c>
      <c r="C27" s="7">
        <v>176580</v>
      </c>
      <c r="D27" s="7">
        <v>531.41999999999996</v>
      </c>
      <c r="E27" s="4">
        <f t="shared" si="0"/>
        <v>0.42581730769230763</v>
      </c>
    </row>
    <row r="28" spans="2:5" x14ac:dyDescent="0.25">
      <c r="B28" s="6" t="s">
        <v>5</v>
      </c>
      <c r="C28" s="2">
        <v>60649</v>
      </c>
      <c r="D28" s="2">
        <v>455.18</v>
      </c>
      <c r="E28" s="3">
        <f t="shared" si="0"/>
        <v>0.36472756410256413</v>
      </c>
    </row>
    <row r="29" spans="2:5" x14ac:dyDescent="0.25">
      <c r="B29" s="6" t="s">
        <v>6</v>
      </c>
      <c r="C29" s="2">
        <v>95754</v>
      </c>
      <c r="D29" s="2">
        <v>557.58000000000004</v>
      </c>
      <c r="E29" s="3">
        <f t="shared" si="0"/>
        <v>0.44677884615384617</v>
      </c>
    </row>
    <row r="30" spans="2:5" x14ac:dyDescent="0.25">
      <c r="B30" s="6" t="s">
        <v>7</v>
      </c>
      <c r="C30" s="2">
        <v>20177</v>
      </c>
      <c r="D30" s="2">
        <v>636.47</v>
      </c>
      <c r="E30" s="3">
        <f t="shared" si="0"/>
        <v>0.50999198717948724</v>
      </c>
    </row>
    <row r="33" spans="2:4" ht="51.75" customHeight="1" x14ac:dyDescent="0.25">
      <c r="B33" s="87" t="str">
        <f>'starosna mirovina BMU'!B33:C33</f>
        <v>Prosječna mjesečna isplaćena netoplaća Republike Hrvatske za veljaču 2024. u eurima (EUR) (izvor: DZS)</v>
      </c>
      <c r="C33" s="87"/>
      <c r="D33" s="50">
        <f>'starosna mirovina BMU'!D33</f>
        <v>1248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{7881B877-B836-466F-848E-68AA4EA6FB17}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81B877-B836-466F-848E-68AA4EA6F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5" width="16.7109375" customWidth="1"/>
  </cols>
  <sheetData>
    <row r="2" spans="2:29" ht="57.75" customHeight="1" x14ac:dyDescent="0.25">
      <c r="B2" s="88" t="s">
        <v>21</v>
      </c>
      <c r="C2" s="88"/>
      <c r="D2" s="88"/>
      <c r="E2" s="8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ožujak 2024. (isplata u travnju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veljaču 2024.</v>
      </c>
    </row>
    <row r="7" spans="2:29" x14ac:dyDescent="0.25">
      <c r="B7" s="6" t="s">
        <v>9</v>
      </c>
      <c r="C7" s="2">
        <v>0</v>
      </c>
      <c r="D7" s="12">
        <v>0</v>
      </c>
      <c r="E7" s="3">
        <f t="shared" ref="E7:E30" si="0">D7/$D$33</f>
        <v>0</v>
      </c>
    </row>
    <row r="8" spans="2:29" x14ac:dyDescent="0.25">
      <c r="B8" s="6" t="s">
        <v>1</v>
      </c>
      <c r="C8" s="2">
        <v>0</v>
      </c>
      <c r="D8" s="12">
        <v>0</v>
      </c>
      <c r="E8" s="3">
        <f t="shared" si="0"/>
        <v>0</v>
      </c>
    </row>
    <row r="9" spans="2:29" x14ac:dyDescent="0.25">
      <c r="B9" s="6" t="s">
        <v>2</v>
      </c>
      <c r="C9" s="2">
        <v>1</v>
      </c>
      <c r="D9" s="2">
        <v>505.24</v>
      </c>
      <c r="E9" s="3">
        <f t="shared" si="0"/>
        <v>0.40483974358974362</v>
      </c>
    </row>
    <row r="10" spans="2:29" x14ac:dyDescent="0.25">
      <c r="B10" s="6">
        <v>30</v>
      </c>
      <c r="C10" s="2">
        <v>0</v>
      </c>
      <c r="D10" s="12">
        <v>0</v>
      </c>
      <c r="E10" s="3">
        <f t="shared" si="0"/>
        <v>0</v>
      </c>
    </row>
    <row r="11" spans="2:29" x14ac:dyDescent="0.25">
      <c r="B11" s="6">
        <v>31</v>
      </c>
      <c r="C11" s="2">
        <v>13</v>
      </c>
      <c r="D11" s="2">
        <v>424.68</v>
      </c>
      <c r="E11" s="3">
        <f t="shared" si="0"/>
        <v>0.34028846153846154</v>
      </c>
    </row>
    <row r="12" spans="2:29" x14ac:dyDescent="0.25">
      <c r="B12" s="6">
        <v>32</v>
      </c>
      <c r="C12" s="2">
        <v>47</v>
      </c>
      <c r="D12" s="2">
        <v>443.56</v>
      </c>
      <c r="E12" s="3">
        <f t="shared" si="0"/>
        <v>0.35541666666666666</v>
      </c>
    </row>
    <row r="13" spans="2:29" x14ac:dyDescent="0.25">
      <c r="B13" s="6">
        <v>33</v>
      </c>
      <c r="C13" s="2">
        <v>39</v>
      </c>
      <c r="D13" s="2">
        <v>444.34</v>
      </c>
      <c r="E13" s="3">
        <f t="shared" si="0"/>
        <v>0.35604166666666665</v>
      </c>
    </row>
    <row r="14" spans="2:29" x14ac:dyDescent="0.25">
      <c r="B14" s="6">
        <v>34</v>
      </c>
      <c r="C14" s="2">
        <v>21</v>
      </c>
      <c r="D14" s="2">
        <v>467.59</v>
      </c>
      <c r="E14" s="3">
        <f t="shared" si="0"/>
        <v>0.37467147435897435</v>
      </c>
    </row>
    <row r="15" spans="2:29" x14ac:dyDescent="0.25">
      <c r="B15" s="6">
        <v>35</v>
      </c>
      <c r="C15" s="2">
        <v>92</v>
      </c>
      <c r="D15" s="2">
        <v>545.80999999999995</v>
      </c>
      <c r="E15" s="3">
        <f t="shared" si="0"/>
        <v>0.43734775641025636</v>
      </c>
    </row>
    <row r="16" spans="2:29" x14ac:dyDescent="0.25">
      <c r="B16" s="6">
        <v>36</v>
      </c>
      <c r="C16" s="2">
        <v>55</v>
      </c>
      <c r="D16" s="2">
        <v>540.39</v>
      </c>
      <c r="E16" s="3">
        <f t="shared" si="0"/>
        <v>0.4330048076923077</v>
      </c>
    </row>
    <row r="17" spans="2:5" x14ac:dyDescent="0.25">
      <c r="B17" s="6">
        <v>37</v>
      </c>
      <c r="C17" s="2">
        <v>47</v>
      </c>
      <c r="D17" s="2">
        <v>552.11</v>
      </c>
      <c r="E17" s="3">
        <f t="shared" si="0"/>
        <v>0.44239583333333332</v>
      </c>
    </row>
    <row r="18" spans="2:5" x14ac:dyDescent="0.25">
      <c r="B18" s="6">
        <v>38</v>
      </c>
      <c r="C18" s="2">
        <v>26</v>
      </c>
      <c r="D18" s="2">
        <v>593.94000000000005</v>
      </c>
      <c r="E18" s="3">
        <f t="shared" si="0"/>
        <v>0.47591346153846159</v>
      </c>
    </row>
    <row r="19" spans="2:5" x14ac:dyDescent="0.25">
      <c r="B19" s="6">
        <v>39</v>
      </c>
      <c r="C19" s="2">
        <v>20</v>
      </c>
      <c r="D19" s="2">
        <v>607.04</v>
      </c>
      <c r="E19" s="3">
        <f t="shared" si="0"/>
        <v>0.48641025641025637</v>
      </c>
    </row>
    <row r="20" spans="2:5" x14ac:dyDescent="0.25">
      <c r="B20" s="6">
        <v>40</v>
      </c>
      <c r="C20" s="2">
        <v>9</v>
      </c>
      <c r="D20" s="2">
        <v>645.83000000000004</v>
      </c>
      <c r="E20" s="3">
        <f t="shared" si="0"/>
        <v>0.51749198717948719</v>
      </c>
    </row>
    <row r="21" spans="2:5" x14ac:dyDescent="0.25">
      <c r="B21" s="6">
        <v>41</v>
      </c>
      <c r="C21" s="2">
        <v>3</v>
      </c>
      <c r="D21" s="2">
        <v>672.29</v>
      </c>
      <c r="E21" s="3">
        <f t="shared" si="0"/>
        <v>0.53869391025641022</v>
      </c>
    </row>
    <row r="22" spans="2:5" x14ac:dyDescent="0.25">
      <c r="B22" s="6">
        <v>42</v>
      </c>
      <c r="C22" s="2">
        <v>4</v>
      </c>
      <c r="D22" s="2">
        <v>668.94</v>
      </c>
      <c r="E22" s="3">
        <f t="shared" si="0"/>
        <v>0.53600961538461545</v>
      </c>
    </row>
    <row r="23" spans="2:5" x14ac:dyDescent="0.25">
      <c r="B23" s="6">
        <v>43</v>
      </c>
      <c r="C23" s="2">
        <v>2</v>
      </c>
      <c r="D23" s="2">
        <v>754.11</v>
      </c>
      <c r="E23" s="3">
        <f t="shared" si="0"/>
        <v>0.60425480769230766</v>
      </c>
    </row>
    <row r="24" spans="2:5" x14ac:dyDescent="0.25">
      <c r="B24" s="6">
        <v>44</v>
      </c>
      <c r="C24" s="2">
        <v>0</v>
      </c>
      <c r="D24" s="12">
        <v>0</v>
      </c>
      <c r="E24" s="3">
        <f t="shared" si="0"/>
        <v>0</v>
      </c>
    </row>
    <row r="25" spans="2:5" x14ac:dyDescent="0.25">
      <c r="B25" s="6">
        <v>45</v>
      </c>
      <c r="C25" s="2">
        <v>0</v>
      </c>
      <c r="D25" s="12">
        <v>0</v>
      </c>
      <c r="E25" s="3">
        <f t="shared" si="0"/>
        <v>0</v>
      </c>
    </row>
    <row r="26" spans="2:5" x14ac:dyDescent="0.25">
      <c r="B26" s="6" t="s">
        <v>3</v>
      </c>
      <c r="C26" s="2">
        <v>0</v>
      </c>
      <c r="D26" s="12">
        <v>0</v>
      </c>
      <c r="E26" s="3">
        <f t="shared" si="0"/>
        <v>0</v>
      </c>
    </row>
    <row r="27" spans="2:5" x14ac:dyDescent="0.25">
      <c r="B27" s="6" t="s">
        <v>4</v>
      </c>
      <c r="C27" s="7">
        <v>379</v>
      </c>
      <c r="D27" s="7">
        <v>526.39</v>
      </c>
      <c r="E27" s="4">
        <f t="shared" si="0"/>
        <v>0.42178685897435897</v>
      </c>
    </row>
    <row r="28" spans="2:5" x14ac:dyDescent="0.25">
      <c r="B28" s="6" t="s">
        <v>5</v>
      </c>
      <c r="C28" s="2">
        <v>121</v>
      </c>
      <c r="D28" s="2">
        <v>446.46</v>
      </c>
      <c r="E28" s="3">
        <f t="shared" si="0"/>
        <v>0.3577403846153846</v>
      </c>
    </row>
    <row r="29" spans="2:5" x14ac:dyDescent="0.25">
      <c r="B29" s="6" t="s">
        <v>6</v>
      </c>
      <c r="C29" s="2">
        <v>240</v>
      </c>
      <c r="D29" s="2">
        <v>556.12</v>
      </c>
      <c r="E29" s="3">
        <f t="shared" si="0"/>
        <v>0.44560897435897434</v>
      </c>
    </row>
    <row r="30" spans="2:5" x14ac:dyDescent="0.25">
      <c r="B30" s="6" t="s">
        <v>7</v>
      </c>
      <c r="C30" s="2">
        <v>18</v>
      </c>
      <c r="D30" s="2">
        <v>667.4</v>
      </c>
      <c r="E30" s="3">
        <f t="shared" si="0"/>
        <v>0.53477564102564101</v>
      </c>
    </row>
    <row r="33" spans="2:4" ht="48" customHeight="1" x14ac:dyDescent="0.25">
      <c r="B33" s="87" t="str">
        <f>'starosna mirovina BMU'!B33:C33</f>
        <v>Prosječna mjesečna isplaćena netoplaća Republike Hrvatske za veljaču 2024. u eurima (EUR) (izvor: DZS)</v>
      </c>
      <c r="C33" s="87"/>
      <c r="D33" s="50">
        <f>'starosna mirovina BMU'!D33</f>
        <v>1248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{3DB55979-8B77-4158-8C4C-29F0848DDEF3}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B55979-8B77-4158-8C4C-29F0848DDE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7.7109375" customWidth="1"/>
    <col min="4" max="5" width="16.7109375" customWidth="1"/>
  </cols>
  <sheetData>
    <row r="2" spans="2:29" ht="50.25" customHeight="1" x14ac:dyDescent="0.25">
      <c r="B2" s="86" t="s">
        <v>14</v>
      </c>
      <c r="C2" s="86"/>
      <c r="D2" s="86"/>
      <c r="E2" s="8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ht="26.25" customHeight="1" x14ac:dyDescent="0.25"/>
    <row r="5" spans="2:29" x14ac:dyDescent="0.25">
      <c r="B5" t="str">
        <f>'starosna mirovina BMU'!B5</f>
        <v>za ožujak 2024. (isplata u travnju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veljaču 2024.</v>
      </c>
    </row>
    <row r="7" spans="2:29" x14ac:dyDescent="0.25">
      <c r="B7" s="6" t="s">
        <v>9</v>
      </c>
      <c r="C7" s="2">
        <v>84258</v>
      </c>
      <c r="D7" s="12">
        <v>313.94044921550477</v>
      </c>
      <c r="E7" s="3">
        <f t="shared" ref="E7:E30" si="0">D7/$D$33</f>
        <v>0.25155484712780829</v>
      </c>
    </row>
    <row r="8" spans="2:29" x14ac:dyDescent="0.25">
      <c r="B8" s="6" t="s">
        <v>1</v>
      </c>
      <c r="C8" s="2">
        <v>61868</v>
      </c>
      <c r="D8" s="2">
        <v>378.98</v>
      </c>
      <c r="E8" s="3">
        <f t="shared" si="0"/>
        <v>0.30366987179487182</v>
      </c>
    </row>
    <row r="9" spans="2:29" x14ac:dyDescent="0.25">
      <c r="B9" s="6" t="s">
        <v>2</v>
      </c>
      <c r="C9" s="2">
        <v>65767</v>
      </c>
      <c r="D9" s="2">
        <v>478.08</v>
      </c>
      <c r="E9" s="3">
        <f t="shared" si="0"/>
        <v>0.38307692307692304</v>
      </c>
    </row>
    <row r="10" spans="2:29" x14ac:dyDescent="0.25">
      <c r="B10" s="6">
        <v>30</v>
      </c>
      <c r="C10" s="2">
        <v>42348</v>
      </c>
      <c r="D10" s="2">
        <v>513.9</v>
      </c>
      <c r="E10" s="3">
        <f t="shared" si="0"/>
        <v>0.41177884615384613</v>
      </c>
    </row>
    <row r="11" spans="2:29" x14ac:dyDescent="0.25">
      <c r="B11" s="6">
        <v>31</v>
      </c>
      <c r="C11" s="2">
        <v>25959</v>
      </c>
      <c r="D11" s="2">
        <v>526.14</v>
      </c>
      <c r="E11" s="3">
        <f t="shared" si="0"/>
        <v>0.42158653846153843</v>
      </c>
    </row>
    <row r="12" spans="2:29" x14ac:dyDescent="0.25">
      <c r="B12" s="6">
        <v>32</v>
      </c>
      <c r="C12" s="2">
        <v>25591</v>
      </c>
      <c r="D12" s="2">
        <v>532.07000000000005</v>
      </c>
      <c r="E12" s="3">
        <f t="shared" si="0"/>
        <v>0.42633814102564105</v>
      </c>
    </row>
    <row r="13" spans="2:29" x14ac:dyDescent="0.25">
      <c r="B13" s="6">
        <v>33</v>
      </c>
      <c r="C13" s="2">
        <v>22701</v>
      </c>
      <c r="D13" s="2">
        <v>552.05999999999995</v>
      </c>
      <c r="E13" s="3">
        <f t="shared" si="0"/>
        <v>0.44235576923076919</v>
      </c>
    </row>
    <row r="14" spans="2:29" x14ac:dyDescent="0.25">
      <c r="B14" s="6">
        <v>34</v>
      </c>
      <c r="C14" s="2">
        <v>18032</v>
      </c>
      <c r="D14" s="2">
        <v>574.82000000000005</v>
      </c>
      <c r="E14" s="3">
        <f t="shared" si="0"/>
        <v>0.46059294871794876</v>
      </c>
    </row>
    <row r="15" spans="2:29" x14ac:dyDescent="0.25">
      <c r="B15" s="6">
        <v>35</v>
      </c>
      <c r="C15" s="2">
        <v>74572</v>
      </c>
      <c r="D15" s="2">
        <v>612.24</v>
      </c>
      <c r="E15" s="3">
        <f t="shared" si="0"/>
        <v>0.49057692307692308</v>
      </c>
    </row>
    <row r="16" spans="2:29" x14ac:dyDescent="0.25">
      <c r="B16" s="6">
        <v>36</v>
      </c>
      <c r="C16" s="2">
        <v>33683</v>
      </c>
      <c r="D16" s="2">
        <v>613.32000000000005</v>
      </c>
      <c r="E16" s="3">
        <f t="shared" si="0"/>
        <v>0.49144230769230773</v>
      </c>
    </row>
    <row r="17" spans="2:5" x14ac:dyDescent="0.25">
      <c r="B17" s="6">
        <v>37</v>
      </c>
      <c r="C17" s="2">
        <v>31008</v>
      </c>
      <c r="D17" s="2">
        <v>633.08000000000004</v>
      </c>
      <c r="E17" s="3">
        <f t="shared" si="0"/>
        <v>0.50727564102564104</v>
      </c>
    </row>
    <row r="18" spans="2:5" x14ac:dyDescent="0.25">
      <c r="B18" s="6">
        <v>38</v>
      </c>
      <c r="C18" s="2">
        <v>29026</v>
      </c>
      <c r="D18" s="2">
        <v>659.89</v>
      </c>
      <c r="E18" s="3">
        <f t="shared" si="0"/>
        <v>0.52875801282051282</v>
      </c>
    </row>
    <row r="19" spans="2:5" x14ac:dyDescent="0.25">
      <c r="B19" s="6">
        <v>39</v>
      </c>
      <c r="C19" s="2">
        <v>25355</v>
      </c>
      <c r="D19" s="2">
        <v>699.07</v>
      </c>
      <c r="E19" s="3">
        <f t="shared" si="0"/>
        <v>0.56015224358974358</v>
      </c>
    </row>
    <row r="20" spans="2:5" x14ac:dyDescent="0.25">
      <c r="B20" s="6">
        <v>40</v>
      </c>
      <c r="C20" s="2">
        <v>38556</v>
      </c>
      <c r="D20" s="2">
        <v>751.51</v>
      </c>
      <c r="E20" s="3">
        <f t="shared" si="0"/>
        <v>0.60217147435897433</v>
      </c>
    </row>
    <row r="21" spans="2:5" x14ac:dyDescent="0.25">
      <c r="B21" s="6">
        <v>41</v>
      </c>
      <c r="C21" s="2">
        <v>42141</v>
      </c>
      <c r="D21" s="2">
        <v>700.24</v>
      </c>
      <c r="E21" s="3">
        <f t="shared" si="0"/>
        <v>0.56108974358974362</v>
      </c>
    </row>
    <row r="22" spans="2:5" x14ac:dyDescent="0.25">
      <c r="B22" s="6">
        <v>42</v>
      </c>
      <c r="C22" s="2">
        <v>22741</v>
      </c>
      <c r="D22" s="2">
        <v>742.99</v>
      </c>
      <c r="E22" s="3">
        <f t="shared" si="0"/>
        <v>0.59534455128205133</v>
      </c>
    </row>
    <row r="23" spans="2:5" x14ac:dyDescent="0.25">
      <c r="B23" s="6">
        <v>43</v>
      </c>
      <c r="C23" s="2">
        <v>16354</v>
      </c>
      <c r="D23" s="2">
        <v>775.66</v>
      </c>
      <c r="E23" s="3">
        <f t="shared" si="0"/>
        <v>0.62152243589743583</v>
      </c>
    </row>
    <row r="24" spans="2:5" x14ac:dyDescent="0.25">
      <c r="B24" s="6">
        <v>44</v>
      </c>
      <c r="C24" s="2">
        <v>12111</v>
      </c>
      <c r="D24" s="2">
        <v>809</v>
      </c>
      <c r="E24" s="3">
        <f t="shared" si="0"/>
        <v>0.64823717948717952</v>
      </c>
    </row>
    <row r="25" spans="2:5" x14ac:dyDescent="0.25">
      <c r="B25" s="6">
        <v>45</v>
      </c>
      <c r="C25" s="2">
        <v>9872</v>
      </c>
      <c r="D25" s="2">
        <v>829.87</v>
      </c>
      <c r="E25" s="3">
        <f t="shared" si="0"/>
        <v>0.66495993589743585</v>
      </c>
    </row>
    <row r="26" spans="2:5" x14ac:dyDescent="0.25">
      <c r="B26" s="6" t="s">
        <v>3</v>
      </c>
      <c r="C26" s="2">
        <v>15836</v>
      </c>
      <c r="D26" s="2">
        <v>923.74</v>
      </c>
      <c r="E26" s="3">
        <f t="shared" si="0"/>
        <v>0.74017628205128205</v>
      </c>
    </row>
    <row r="27" spans="2:5" x14ac:dyDescent="0.25">
      <c r="B27" s="6" t="s">
        <v>4</v>
      </c>
      <c r="C27" s="7">
        <v>697779</v>
      </c>
      <c r="D27" s="7">
        <v>568.64</v>
      </c>
      <c r="E27" s="4">
        <f t="shared" si="0"/>
        <v>0.45564102564102565</v>
      </c>
    </row>
    <row r="28" spans="2:5" x14ac:dyDescent="0.25">
      <c r="B28" s="6" t="s">
        <v>5</v>
      </c>
      <c r="C28" s="2">
        <v>346524</v>
      </c>
      <c r="D28" s="2">
        <v>442.32</v>
      </c>
      <c r="E28" s="3">
        <f t="shared" si="0"/>
        <v>0.3544230769230769</v>
      </c>
    </row>
    <row r="29" spans="2:5" x14ac:dyDescent="0.25">
      <c r="B29" s="6" t="s">
        <v>6</v>
      </c>
      <c r="C29" s="2">
        <v>193644</v>
      </c>
      <c r="D29" s="2">
        <v>634.28</v>
      </c>
      <c r="E29" s="3">
        <f t="shared" si="0"/>
        <v>0.5082371794871795</v>
      </c>
    </row>
    <row r="30" spans="2:5" x14ac:dyDescent="0.25">
      <c r="B30" s="6" t="s">
        <v>7</v>
      </c>
      <c r="C30" s="2">
        <v>157611</v>
      </c>
      <c r="D30" s="2">
        <v>765.71</v>
      </c>
      <c r="E30" s="3">
        <f t="shared" si="0"/>
        <v>0.61354967948717953</v>
      </c>
    </row>
    <row r="33" spans="2:4" ht="45.75" customHeight="1" x14ac:dyDescent="0.25">
      <c r="B33" s="87" t="str">
        <f>'starosna mirovina BMU'!B33:C33</f>
        <v>Prosječna mjesečna isplaćena netoplaća Republike Hrvatske za veljaču 2024. u eurima (EUR) (izvor: DZS)</v>
      </c>
      <c r="C33" s="87"/>
      <c r="D33" s="50">
        <f>'starosna mirovina BMU'!D33</f>
        <v>1248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{891DE951-73B4-4BE3-A51D-5EBAF9AE1DEA}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DE951-73B4-4BE3-A51D-5EBAF9AE1D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6.28515625" customWidth="1"/>
    <col min="4" max="5" width="16.7109375" customWidth="1"/>
  </cols>
  <sheetData>
    <row r="2" spans="2:29" ht="46.5" customHeight="1" x14ac:dyDescent="0.25">
      <c r="B2" s="93" t="s">
        <v>15</v>
      </c>
      <c r="C2" s="93"/>
      <c r="D2" s="93"/>
      <c r="E2" s="93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5" spans="2:29" x14ac:dyDescent="0.25">
      <c r="B5" t="str">
        <f>'starosna mirovina BMU'!B5</f>
        <v>za ožujak 2024. (isplata u travnju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veljaču 2024.</v>
      </c>
    </row>
    <row r="7" spans="2:29" x14ac:dyDescent="0.25">
      <c r="B7" s="6" t="s">
        <v>9</v>
      </c>
      <c r="C7" s="2">
        <v>35535</v>
      </c>
      <c r="D7" s="12">
        <v>320.76125791473197</v>
      </c>
      <c r="E7" s="3">
        <f t="shared" ref="E7:E30" si="0">D7/$D$33</f>
        <v>0.25702023871372753</v>
      </c>
    </row>
    <row r="8" spans="2:29" x14ac:dyDescent="0.25">
      <c r="B8" s="6" t="s">
        <v>1</v>
      </c>
      <c r="C8" s="2">
        <v>18015</v>
      </c>
      <c r="D8" s="2">
        <v>388.08</v>
      </c>
      <c r="E8" s="3">
        <f t="shared" si="0"/>
        <v>0.31096153846153846</v>
      </c>
      <c r="I8" s="1"/>
    </row>
    <row r="9" spans="2:29" x14ac:dyDescent="0.25">
      <c r="B9" s="6" t="s">
        <v>2</v>
      </c>
      <c r="C9" s="2">
        <v>18112</v>
      </c>
      <c r="D9" s="2">
        <v>433.72</v>
      </c>
      <c r="E9" s="3">
        <f t="shared" si="0"/>
        <v>0.34753205128205128</v>
      </c>
    </row>
    <row r="10" spans="2:29" x14ac:dyDescent="0.25">
      <c r="B10" s="6">
        <v>30</v>
      </c>
      <c r="C10" s="2">
        <v>3071</v>
      </c>
      <c r="D10" s="2">
        <v>464.62</v>
      </c>
      <c r="E10" s="3">
        <f t="shared" si="0"/>
        <v>0.37229166666666669</v>
      </c>
    </row>
    <row r="11" spans="2:29" x14ac:dyDescent="0.25">
      <c r="B11" s="6">
        <v>31</v>
      </c>
      <c r="C11" s="2">
        <v>2529</v>
      </c>
      <c r="D11" s="2">
        <v>472.34</v>
      </c>
      <c r="E11" s="3">
        <f t="shared" si="0"/>
        <v>0.37847756410256406</v>
      </c>
    </row>
    <row r="12" spans="2:29" x14ac:dyDescent="0.25">
      <c r="B12" s="6">
        <v>32</v>
      </c>
      <c r="C12" s="2">
        <v>2241</v>
      </c>
      <c r="D12" s="2">
        <v>484.75</v>
      </c>
      <c r="E12" s="3">
        <f t="shared" si="0"/>
        <v>0.38842147435897434</v>
      </c>
    </row>
    <row r="13" spans="2:29" x14ac:dyDescent="0.25">
      <c r="B13" s="6">
        <v>33</v>
      </c>
      <c r="C13" s="2">
        <v>1962</v>
      </c>
      <c r="D13" s="2">
        <v>494.19</v>
      </c>
      <c r="E13" s="3">
        <f t="shared" si="0"/>
        <v>0.3959855769230769</v>
      </c>
    </row>
    <row r="14" spans="2:29" x14ac:dyDescent="0.25">
      <c r="B14" s="6">
        <v>34</v>
      </c>
      <c r="C14" s="2">
        <v>1661</v>
      </c>
      <c r="D14" s="2">
        <v>507.93</v>
      </c>
      <c r="E14" s="3">
        <f t="shared" si="0"/>
        <v>0.40699519230769232</v>
      </c>
    </row>
    <row r="15" spans="2:29" x14ac:dyDescent="0.25">
      <c r="B15" s="6">
        <v>35</v>
      </c>
      <c r="C15" s="2">
        <v>1321</v>
      </c>
      <c r="D15" s="2">
        <v>510.97</v>
      </c>
      <c r="E15" s="3">
        <f t="shared" si="0"/>
        <v>0.40943108974358977</v>
      </c>
    </row>
    <row r="16" spans="2:29" x14ac:dyDescent="0.25">
      <c r="B16" s="6">
        <v>36</v>
      </c>
      <c r="C16" s="2">
        <v>1064</v>
      </c>
      <c r="D16" s="2">
        <v>521.67999999999995</v>
      </c>
      <c r="E16" s="3">
        <f t="shared" si="0"/>
        <v>0.41801282051282046</v>
      </c>
    </row>
    <row r="17" spans="2:5" x14ac:dyDescent="0.25">
      <c r="B17" s="6">
        <v>37</v>
      </c>
      <c r="C17" s="2">
        <v>758</v>
      </c>
      <c r="D17" s="2">
        <v>536.85</v>
      </c>
      <c r="E17" s="3">
        <f t="shared" si="0"/>
        <v>0.43016826923076923</v>
      </c>
    </row>
    <row r="18" spans="2:5" x14ac:dyDescent="0.25">
      <c r="B18" s="6">
        <v>38</v>
      </c>
      <c r="C18" s="2">
        <v>607</v>
      </c>
      <c r="D18" s="2">
        <v>542.38</v>
      </c>
      <c r="E18" s="3">
        <f t="shared" si="0"/>
        <v>0.43459935897435897</v>
      </c>
    </row>
    <row r="19" spans="2:5" x14ac:dyDescent="0.25">
      <c r="B19" s="6">
        <v>39</v>
      </c>
      <c r="C19" s="2">
        <v>383</v>
      </c>
      <c r="D19" s="2">
        <v>547.71</v>
      </c>
      <c r="E19" s="3">
        <f t="shared" si="0"/>
        <v>0.43887019230769236</v>
      </c>
    </row>
    <row r="20" spans="2:5" x14ac:dyDescent="0.25">
      <c r="B20" s="6">
        <v>40</v>
      </c>
      <c r="C20" s="2">
        <v>246</v>
      </c>
      <c r="D20" s="2">
        <v>562.73</v>
      </c>
      <c r="E20" s="3">
        <f t="shared" si="0"/>
        <v>0.45090544871794874</v>
      </c>
    </row>
    <row r="21" spans="2:5" x14ac:dyDescent="0.25">
      <c r="B21" s="6">
        <v>41</v>
      </c>
      <c r="C21" s="2">
        <v>130</v>
      </c>
      <c r="D21" s="2">
        <v>570.04</v>
      </c>
      <c r="E21" s="3">
        <f t="shared" si="0"/>
        <v>0.45676282051282047</v>
      </c>
    </row>
    <row r="22" spans="2:5" x14ac:dyDescent="0.25">
      <c r="B22" s="6">
        <v>42</v>
      </c>
      <c r="C22" s="2">
        <v>70</v>
      </c>
      <c r="D22" s="2">
        <v>611.16</v>
      </c>
      <c r="E22" s="3">
        <f t="shared" si="0"/>
        <v>0.48971153846153842</v>
      </c>
    </row>
    <row r="23" spans="2:5" x14ac:dyDescent="0.25">
      <c r="B23" s="6">
        <v>43</v>
      </c>
      <c r="C23" s="2">
        <v>51</v>
      </c>
      <c r="D23" s="2">
        <v>637.70000000000005</v>
      </c>
      <c r="E23" s="3">
        <f t="shared" si="0"/>
        <v>0.51097756410256412</v>
      </c>
    </row>
    <row r="24" spans="2:5" x14ac:dyDescent="0.25">
      <c r="B24" s="6">
        <v>44</v>
      </c>
      <c r="C24" s="2">
        <v>34</v>
      </c>
      <c r="D24" s="2">
        <v>626.04999999999995</v>
      </c>
      <c r="E24" s="3">
        <f t="shared" si="0"/>
        <v>0.50164262820512817</v>
      </c>
    </row>
    <row r="25" spans="2:5" x14ac:dyDescent="0.25">
      <c r="B25" s="6">
        <v>45</v>
      </c>
      <c r="C25" s="2">
        <v>24</v>
      </c>
      <c r="D25" s="2">
        <v>651.64</v>
      </c>
      <c r="E25" s="3">
        <f t="shared" si="0"/>
        <v>0.52214743589743584</v>
      </c>
    </row>
    <row r="26" spans="2:5" x14ac:dyDescent="0.25">
      <c r="B26" s="6" t="s">
        <v>3</v>
      </c>
      <c r="C26" s="2">
        <v>35</v>
      </c>
      <c r="D26" s="2">
        <v>650.45000000000005</v>
      </c>
      <c r="E26" s="3">
        <f t="shared" si="0"/>
        <v>0.52119391025641026</v>
      </c>
    </row>
    <row r="27" spans="2:5" x14ac:dyDescent="0.25">
      <c r="B27" s="6" t="s">
        <v>4</v>
      </c>
      <c r="C27" s="7">
        <v>87849</v>
      </c>
      <c r="D27" s="76">
        <v>390.32</v>
      </c>
      <c r="E27" s="4">
        <f t="shared" si="0"/>
        <v>0.31275641025641027</v>
      </c>
    </row>
    <row r="28" spans="2:5" x14ac:dyDescent="0.25">
      <c r="B28" s="6" t="s">
        <v>5</v>
      </c>
      <c r="C28" s="2">
        <v>83126</v>
      </c>
      <c r="D28" s="2">
        <v>382.14</v>
      </c>
      <c r="E28" s="3">
        <f t="shared" si="0"/>
        <v>0.30620192307692307</v>
      </c>
    </row>
    <row r="29" spans="2:5" x14ac:dyDescent="0.25">
      <c r="B29" s="6" t="s">
        <v>6</v>
      </c>
      <c r="C29" s="2">
        <v>4133</v>
      </c>
      <c r="D29" s="2">
        <v>526.49</v>
      </c>
      <c r="E29" s="3">
        <f t="shared" si="0"/>
        <v>0.42186698717948717</v>
      </c>
    </row>
    <row r="30" spans="2:5" x14ac:dyDescent="0.25">
      <c r="B30" s="6" t="s">
        <v>7</v>
      </c>
      <c r="C30" s="2">
        <v>590</v>
      </c>
      <c r="D30" s="2">
        <v>589.04</v>
      </c>
      <c r="E30" s="3">
        <f t="shared" si="0"/>
        <v>0.47198717948717944</v>
      </c>
    </row>
    <row r="33" spans="2:4" ht="46.5" customHeight="1" x14ac:dyDescent="0.25">
      <c r="B33" s="87" t="str">
        <f>'starosna mirovina BMU'!B33:C33</f>
        <v>Prosječna mjesečna isplaćena netoplaća Republike Hrvatske za veljaču 2024. u eurima (EUR) (izvor: DZS)</v>
      </c>
      <c r="C33" s="87"/>
      <c r="D33" s="50">
        <f>'starosna mirovina BMU'!D33</f>
        <v>1248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{B10FB4BF-1B7C-42CA-B250-0ED4EFA8503A}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0FB4BF-1B7C-42CA-B250-0ED4EFA850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1</vt:i4>
      </vt:variant>
    </vt:vector>
  </HeadingPairs>
  <TitlesOfParts>
    <vt:vector size="12" baseType="lpstr">
      <vt:lpstr>NOVO GRAF+TABLICA</vt:lpstr>
      <vt:lpstr>starosna mirovina BMU</vt:lpstr>
      <vt:lpstr>starosna za dugo.osig. BMU</vt:lpstr>
      <vt:lpstr>starosna prevedena iz inv.BMU</vt:lpstr>
      <vt:lpstr>UKUPNO starosna BMU</vt:lpstr>
      <vt:lpstr>PSM BMU</vt:lpstr>
      <vt:lpstr>PSM zbog stečaja BMU</vt:lpstr>
      <vt:lpstr>sveukupno ST BMU</vt:lpstr>
      <vt:lpstr>invalidska BMU</vt:lpstr>
      <vt:lpstr>obiteljska BMU</vt:lpstr>
      <vt:lpstr>UKUPNO BMU</vt:lpstr>
      <vt:lpstr>'NOVO GRAF+TABLICA'!Podrucje_ispisa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Oštarić</dc:creator>
  <cp:lastModifiedBy>Tomislav Oštarić</cp:lastModifiedBy>
  <cp:lastPrinted>2024-04-19T10:02:03Z</cp:lastPrinted>
  <dcterms:created xsi:type="dcterms:W3CDTF">2023-10-03T11:00:22Z</dcterms:created>
  <dcterms:modified xsi:type="dcterms:W3CDTF">2024-04-19T10:03:13Z</dcterms:modified>
</cp:coreProperties>
</file>