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6" i="14" l="1"/>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<sst xmlns="http://schemas.openxmlformats.org/spreadsheetml/2006/main" count="146" uniqueCount="70">
  <si>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</si>
  <si>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</si>
  <si>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</si>
  <si>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</si>
  <si>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</si>
  <si>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</si>
  <si>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</si>
  <si>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</si>
  <si>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</si>
  <si>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</si>
  <si>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</si>
  <si>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</si>
  <si>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</si>
  <si>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</si>
  <si>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</si>
  <si>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</si>
  <si>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</si>
  <si>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</si>
  <si>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</si>
  <si>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</si>
  <si>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</si>
  <si>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</si>
  <si>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</si>
  <si>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</si>
  <si>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</si>
  <si>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</si>
  <si>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</si>
  <si>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</si>
  <si>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</si>
  <si>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</si>
  <si>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</si>
  <si>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</si>
  <si>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</si>
  <si>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</si>
  <si>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</si>
  <si>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</si>
  <si>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</si>
  <si>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</si>
  <si>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</si>
  <si>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</si>
  <si>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</si>
  <si>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</si>
  <si>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</si>
  <si>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</si>
  <si>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</si>
  <si>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</si>
  <si>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</si>
  <si>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</si>
  <si>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</si>
  <si>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</si>
  <si>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</si>
  <si>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</si>
  <si>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</si>
  <si>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</si>
  <si>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</si>
  <si>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</si>
  <si>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</si>
  <si>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ručno</t>
  </si>
  <si>
    <t>OVERVIEW OF BASIC STATUS INFORMATION ON THE PENSION INSURANCE SYSTEM
 for June 2024 (paid in July 2024)</t>
  </si>
  <si>
    <t>netoplaća- jedna znamenka%</t>
  </si>
  <si>
    <t>novi graf- netoplaća</t>
  </si>
  <si>
    <t>* In 2024, an average net salary in the Republic of Croaita is available for May 2024.</t>
  </si>
  <si>
    <t>Net replacement rate for  May 2024.</t>
  </si>
  <si>
    <r>
      <t xml:space="preserve">366,80
</t>
    </r>
    <r>
      <rPr>
        <sz val="12"/>
        <color rgb="FFFF0000"/>
        <rFont val="Calibri"/>
        <family val="2"/>
        <charset val="238"/>
        <scheme val="minor"/>
      </rPr>
      <t>(247,84)</t>
    </r>
  </si>
  <si>
    <t xml:space="preserve">Average net salary in the Republic of Croatia for May 2024., in EUR (source: State Bureau of Statistics) </t>
  </si>
  <si>
    <t>For June 2024 (paid in July 2024)</t>
  </si>
  <si>
    <t>Net replacement rate for May 2024.</t>
  </si>
  <si>
    <t>Prosječna mjesečna isplaćena netoplaća Republike Hrvatske za svibanj 2024. u eurima (EUR) (izvor: DZS)</t>
  </si>
  <si>
    <t>rashodi i.-V.</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</si>
  <si>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May 2024, while the planned expenditure from January to December 2024 is  8.372.313.300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</si>
</sst>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2">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20" fillId="0" borderId="1" xfId="0" applyNumberFormat="1" applyFont="1" applyBorder="1" applyAlignment="1">
      <alignment horizontal="right" vertical="center"/>
    </xf>
    <xf numFmtId="165" fontId="0" fillId="0" borderId="0" xfId="0" applyNumberFormat="1" applyFont="1"/>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165" fontId="0" fillId="0" borderId="1" xfId="0" applyNumberFormat="1" applyFont="1" applyBorder="1" applyAlignment="1">
      <alignment horizontal="right" vertical="top"/>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June 2024</a:t>
          </a:r>
        </a:p>
        <a:p>
          <a:pPr algn="ctr"/>
          <a:r>
            <a:rPr lang="hr-HR" sz="2400" b="1"/>
            <a:t>1.226.465</a:t>
          </a:r>
          <a:r>
            <a:rPr lang="hr-HR" sz="2400"/>
            <a:t>  </a:t>
          </a:r>
          <a:r>
            <a:rPr lang="hr-HR" sz="1800"/>
            <a:t>(EUR 516,30)</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June 2024 </a:t>
          </a:r>
        </a:p>
        <a:p>
          <a:pPr algn="ctr"/>
          <a:r>
            <a:rPr lang="hr-HR" sz="1800" i="1" baseline="0">
              <a:solidFill>
                <a:srgbClr val="FFFF00"/>
              </a:solidFill>
            </a:rPr>
            <a:t>according to the international agreements</a:t>
          </a:r>
        </a:p>
        <a:p>
          <a:pPr algn="ctr"/>
          <a:r>
            <a:rPr lang="hr-HR" sz="2400" b="1" baseline="0">
              <a:solidFill>
                <a:schemeClr val="bg1"/>
              </a:solidFill>
            </a:rPr>
            <a:t>187.438</a:t>
          </a:r>
          <a:r>
            <a:rPr lang="hr-HR" sz="1800" baseline="0">
              <a:solidFill>
                <a:schemeClr val="bg1"/>
              </a:solidFill>
            </a:rPr>
            <a:t> (EUR 158,60 )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June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1.039.027</a:t>
          </a:r>
          <a:r>
            <a:rPr lang="hr-HR" sz="1800"/>
            <a:t>  </a:t>
          </a:r>
          <a:r>
            <a:rPr lang="hr-HR" sz="1800" b="1"/>
            <a:t>(EUR 580,83</a:t>
          </a:r>
          <a:r>
            <a:rPr lang="hr-HR" sz="1800" b="1" baseline="0"/>
            <a:t> </a:t>
          </a:r>
          <a:r>
            <a:rPr lang="hr-HR" sz="1800" b="1"/>
            <a:t> </a:t>
          </a:r>
          <a:r>
            <a:rPr lang="hr-HR" sz="1800" b="1">
              <a:solidFill>
                <a:schemeClr val="bg1"/>
              </a:solidFill>
            </a:rPr>
            <a:t>43,9%)</a:t>
          </a:r>
        </a:p>
      </xdr:txBody>
    </xdr:sp>
    <xdr:clientData/>
  </xdr:twoCellAnchor>
  <xdr:twoCellAnchor editAs="oneCell">
    <xdr:from>
      <xdr:col>0</xdr:col>
      <xdr:colOff>0</xdr:colOff>
      <xdr:row>69</xdr:row>
      <xdr:rowOff>38100</xdr:rowOff>
    </xdr:from>
    <xdr:to>
      <xdr:col>3</xdr:col>
      <xdr:colOff>933450</xdr:colOff>
      <xdr:row>93</xdr:row>
      <xdr:rowOff>180974</xdr:rowOff>
    </xdr:to>
    <xdr:pic>
      <xdr:nvPicPr>
        <xdr:cNvPr id="10" name="Slika 9"/>
        <xdr:cNvPicPr>
          <a:picLocks noChangeAspect="1"/>
        </xdr:cNvPicPr>
      </xdr:nvPicPr>
      <xdr:blipFill>
        <a:blip xmlns:r="http://schemas.openxmlformats.org/officeDocument/2006/relationships" r:embed="rId1"/>
        <a:stretch>
          <a:fillRect/>
        </a:stretch>
      </xdr:blipFill>
      <xdr:spPr>
        <a:xfrm>
          <a:off x="0" y="19878675"/>
          <a:ext cx="6848475" cy="4714874"/>
        </a:xfrm>
        <a:prstGeom prst="rect">
          <a:avLst/>
        </a:prstGeom>
      </xdr:spPr>
    </xdr:pic>
    <xdr:clientData/>
  </xdr:twoCellAnchor>
  <xdr:twoCellAnchor editAs="oneCell">
    <xdr:from>
      <xdr:col>0</xdr:col>
      <xdr:colOff>0</xdr:colOff>
      <xdr:row>101</xdr:row>
      <xdr:rowOff>590550</xdr:rowOff>
    </xdr:from>
    <xdr:to>
      <xdr:col>3</xdr:col>
      <xdr:colOff>657225</xdr:colOff>
      <xdr:row>121</xdr:row>
      <xdr:rowOff>133350</xdr:rowOff>
    </xdr:to>
    <xdr:pic>
      <xdr:nvPicPr>
        <xdr:cNvPr id="11" name="Slika 10"/>
        <xdr:cNvPicPr>
          <a:picLocks noChangeAspect="1"/>
        </xdr:cNvPicPr>
      </xdr:nvPicPr>
      <xdr:blipFill>
        <a:blip xmlns:r="http://schemas.openxmlformats.org/officeDocument/2006/relationships" r:embed="rId2"/>
        <a:stretch>
          <a:fillRect/>
        </a:stretch>
      </xdr:blipFill>
      <xdr:spPr>
        <a:xfrm>
          <a:off x="0" y="26736675"/>
          <a:ext cx="6572250" cy="3762375"/>
        </a:xfrm>
        <a:prstGeom prst="rect">
          <a:avLst/>
        </a:prstGeom>
      </xdr:spPr>
    </xdr:pic>
    <xdr:clientData/>
  </xdr:twoCellAnchor>
  <xdr:twoCellAnchor editAs="oneCell">
    <xdr:from>
      <xdr:col>0</xdr:col>
      <xdr:colOff>19051</xdr:colOff>
      <xdr:row>24</xdr:row>
      <xdr:rowOff>104775</xdr:rowOff>
    </xdr:from>
    <xdr:to>
      <xdr:col>3</xdr:col>
      <xdr:colOff>809626</xdr:colOff>
      <xdr:row>43</xdr:row>
      <xdr:rowOff>180975</xdr:rowOff>
    </xdr:to>
    <xdr:pic>
      <xdr:nvPicPr>
        <xdr:cNvPr id="7" name="Slika 6"/>
        <xdr:cNvPicPr>
          <a:picLocks noChangeAspect="1"/>
        </xdr:cNvPicPr>
      </xdr:nvPicPr>
      <xdr:blipFill>
        <a:blip xmlns:r="http://schemas.openxmlformats.org/officeDocument/2006/relationships" r:embed="rId3"/>
        <a:stretch>
          <a:fillRect/>
        </a:stretch>
      </xdr:blipFill>
      <xdr:spPr>
        <a:xfrm>
          <a:off x="19051" y="9048750"/>
          <a:ext cx="6705600" cy="41529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election activeCell="F45" sqref="F45"/>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0" t="s">
        <v>58</v>
      </c>
      <c r="B3" s="80"/>
      <c r="C3" s="80"/>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t="s">
        <v>59</v>
      </c>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t="s">
        <v>60</v>
      </c>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61</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82" t="s">
        <v>14</v>
      </c>
      <c r="B47" s="82"/>
      <c r="C47" s="82"/>
      <c r="D47" s="82"/>
    </row>
    <row r="48" spans="1:17" ht="38.25" x14ac:dyDescent="0.25">
      <c r="A48" s="32" t="s">
        <v>18</v>
      </c>
      <c r="B48" s="32" t="s">
        <v>19</v>
      </c>
      <c r="C48" s="32" t="s">
        <v>20</v>
      </c>
      <c r="D48" s="52" t="s">
        <v>62</v>
      </c>
      <c r="F48" s="14"/>
    </row>
    <row r="49" spans="1:4" ht="20.25" customHeight="1" x14ac:dyDescent="0.25">
      <c r="A49" s="29" t="s">
        <v>15</v>
      </c>
      <c r="B49" s="53">
        <v>406992</v>
      </c>
      <c r="C49" s="54">
        <v>590.02</v>
      </c>
      <c r="D49" s="73">
        <f>C49/$C$68</f>
        <v>0.4456344410876133</v>
      </c>
    </row>
    <row r="50" spans="1:4" ht="20.25" customHeight="1" x14ac:dyDescent="0.25">
      <c r="A50" s="68" t="s">
        <v>16</v>
      </c>
      <c r="B50" s="53">
        <v>48959</v>
      </c>
      <c r="C50" s="54">
        <v>670.13</v>
      </c>
      <c r="D50" s="73">
        <f t="shared" ref="D50:D65" si="0">C50/$C$68</f>
        <v>0.50614048338368578</v>
      </c>
    </row>
    <row r="51" spans="1:4" ht="20.25" customHeight="1" x14ac:dyDescent="0.25">
      <c r="A51" s="68" t="s">
        <v>17</v>
      </c>
      <c r="B51" s="53">
        <v>64634</v>
      </c>
      <c r="C51" s="54">
        <v>495.99</v>
      </c>
      <c r="D51" s="73">
        <f t="shared" si="0"/>
        <v>0.37461480362537763</v>
      </c>
    </row>
    <row r="52" spans="1:4" ht="18" customHeight="1" x14ac:dyDescent="0.25">
      <c r="A52" s="30" t="s">
        <v>23</v>
      </c>
      <c r="B52" s="55">
        <v>520585</v>
      </c>
      <c r="C52" s="56">
        <v>585.88</v>
      </c>
      <c r="D52" s="74">
        <f t="shared" si="0"/>
        <v>0.44250755287009064</v>
      </c>
    </row>
    <row r="53" spans="1:4" ht="21" customHeight="1" x14ac:dyDescent="0.25">
      <c r="A53" s="29" t="s">
        <v>21</v>
      </c>
      <c r="B53" s="53">
        <v>176587</v>
      </c>
      <c r="C53" s="54">
        <v>533.91999999999996</v>
      </c>
      <c r="D53" s="73">
        <f t="shared" si="0"/>
        <v>0.40326283987915407</v>
      </c>
    </row>
    <row r="54" spans="1:4" ht="21" customHeight="1" x14ac:dyDescent="0.25">
      <c r="A54" s="31" t="s">
        <v>22</v>
      </c>
      <c r="B54" s="53">
        <v>381</v>
      </c>
      <c r="C54" s="54">
        <v>527.80999999999995</v>
      </c>
      <c r="D54" s="73">
        <f t="shared" si="0"/>
        <v>0.39864803625377637</v>
      </c>
    </row>
    <row r="55" spans="1:4" ht="18" customHeight="1" x14ac:dyDescent="0.25">
      <c r="A55" s="30" t="s">
        <v>24</v>
      </c>
      <c r="B55" s="55">
        <v>697553</v>
      </c>
      <c r="C55" s="56">
        <v>572.70000000000005</v>
      </c>
      <c r="D55" s="74">
        <f t="shared" si="0"/>
        <v>0.43255287009063448</v>
      </c>
    </row>
    <row r="56" spans="1:4" ht="19.5" customHeight="1" x14ac:dyDescent="0.25">
      <c r="A56" s="29" t="s">
        <v>25</v>
      </c>
      <c r="B56" s="53">
        <v>87096</v>
      </c>
      <c r="C56" s="54">
        <v>390.66</v>
      </c>
      <c r="D56" s="73">
        <f t="shared" si="0"/>
        <v>0.2950604229607251</v>
      </c>
    </row>
    <row r="57" spans="1:4" ht="19.5" customHeight="1" x14ac:dyDescent="0.25">
      <c r="A57" s="29" t="s">
        <v>26</v>
      </c>
      <c r="B57" s="53">
        <v>159347</v>
      </c>
      <c r="C57" s="54">
        <v>450.91</v>
      </c>
      <c r="D57" s="73">
        <f t="shared" si="0"/>
        <v>0.34056646525679762</v>
      </c>
    </row>
    <row r="58" spans="1:4" ht="18.75" x14ac:dyDescent="0.25">
      <c r="A58" s="28" t="s">
        <v>27</v>
      </c>
      <c r="B58" s="57">
        <v>943996</v>
      </c>
      <c r="C58" s="58">
        <v>535.34</v>
      </c>
      <c r="D58" s="75">
        <f t="shared" si="0"/>
        <v>0.40433534743202421</v>
      </c>
    </row>
    <row r="59" spans="1:4" ht="19.5" customHeight="1" x14ac:dyDescent="0.25">
      <c r="A59" s="27" t="s">
        <v>28</v>
      </c>
      <c r="B59" s="59">
        <v>16060</v>
      </c>
      <c r="C59" s="60">
        <v>751.73</v>
      </c>
      <c r="D59" s="75">
        <f t="shared" si="0"/>
        <v>0.56777190332326288</v>
      </c>
    </row>
    <row r="60" spans="1:4" ht="19.5" customHeight="1" x14ac:dyDescent="0.25">
      <c r="A60" s="27" t="s">
        <v>29</v>
      </c>
      <c r="B60" s="59">
        <v>71752</v>
      </c>
      <c r="C60" s="60">
        <v>1136.19</v>
      </c>
      <c r="D60" s="75">
        <f t="shared" si="0"/>
        <v>0.85814954682779465</v>
      </c>
    </row>
    <row r="61" spans="1:4" ht="19.5" customHeight="1" x14ac:dyDescent="0.25">
      <c r="A61" s="27" t="s">
        <v>30</v>
      </c>
      <c r="B61" s="59">
        <v>7219</v>
      </c>
      <c r="C61" s="60">
        <v>628.73</v>
      </c>
      <c r="D61" s="75">
        <f t="shared" si="0"/>
        <v>0.47487160120845923</v>
      </c>
    </row>
    <row r="62" spans="1:4" ht="19.5" customHeight="1" x14ac:dyDescent="0.3">
      <c r="A62" s="26" t="s">
        <v>31</v>
      </c>
      <c r="B62" s="61">
        <v>1039027</v>
      </c>
      <c r="C62" s="62">
        <v>580.83000000000004</v>
      </c>
      <c r="D62" s="76">
        <f t="shared" si="0"/>
        <v>0.43869335347432026</v>
      </c>
    </row>
    <row r="63" spans="1:4" ht="18.75" customHeight="1" x14ac:dyDescent="0.25">
      <c r="A63" s="25" t="s">
        <v>32</v>
      </c>
      <c r="B63" s="63">
        <v>18335</v>
      </c>
      <c r="C63" s="64">
        <v>723.67</v>
      </c>
      <c r="D63" s="73">
        <f t="shared" si="0"/>
        <v>0.54657854984894261</v>
      </c>
    </row>
    <row r="64" spans="1:4" ht="25.5" customHeight="1" x14ac:dyDescent="0.25">
      <c r="A64" s="25" t="s">
        <v>33</v>
      </c>
      <c r="B64" s="63">
        <v>102919</v>
      </c>
      <c r="C64" s="64">
        <v>600.28875251409909</v>
      </c>
      <c r="D64" s="73">
        <f t="shared" si="0"/>
        <v>0.45339029646079992</v>
      </c>
    </row>
    <row r="65" spans="1:17" ht="29.25" customHeight="1" x14ac:dyDescent="0.25">
      <c r="A65" s="25" t="s">
        <v>37</v>
      </c>
      <c r="B65" s="65">
        <v>91717</v>
      </c>
      <c r="C65" s="67">
        <v>853.53</v>
      </c>
      <c r="D65" s="77">
        <f t="shared" si="0"/>
        <v>0.64466012084592139</v>
      </c>
    </row>
    <row r="66" spans="1:17" ht="30.75" customHeight="1" x14ac:dyDescent="0.25">
      <c r="A66" s="24" t="s">
        <v>38</v>
      </c>
      <c r="B66" s="65">
        <v>267872</v>
      </c>
      <c r="C66" s="66" t="s">
        <v>63</v>
      </c>
      <c r="D66" s="91">
        <v>0.27700000000000002</v>
      </c>
      <c r="E66" s="13" t="s">
        <v>57</v>
      </c>
      <c r="F66" s="78">
        <f>366.8/C68</f>
        <v>0.27703927492447133</v>
      </c>
      <c r="G66" s="23" t="s">
        <v>57</v>
      </c>
      <c r="I66" s="23"/>
    </row>
    <row r="67" spans="1:17" ht="18" customHeight="1" x14ac:dyDescent="0.25">
      <c r="A67" s="22" t="s">
        <v>34</v>
      </c>
      <c r="B67" s="21">
        <v>12.26</v>
      </c>
      <c r="C67" s="20">
        <v>4.1900000000000004</v>
      </c>
      <c r="F67" s="15"/>
      <c r="K67" s="14"/>
      <c r="M67" s="13"/>
      <c r="N67" s="13"/>
      <c r="O67" s="13"/>
      <c r="P67" s="13"/>
      <c r="Q67" s="13"/>
    </row>
    <row r="68" spans="1:17" ht="25.5" customHeight="1" x14ac:dyDescent="0.25">
      <c r="A68" s="81" t="s">
        <v>64</v>
      </c>
      <c r="B68" s="81"/>
      <c r="C68" s="72">
        <v>1324</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83" spans="1:6" x14ac:dyDescent="0.25">
      <c r="E83" s="13" t="s">
        <v>68</v>
      </c>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79" t="s">
        <v>55</v>
      </c>
      <c r="B98" s="79"/>
      <c r="C98" s="79"/>
      <c r="D98" s="79"/>
      <c r="E98" s="16"/>
      <c r="F98" s="16"/>
      <c r="G98" s="16"/>
      <c r="H98" s="16"/>
      <c r="I98" s="16"/>
      <c r="J98" s="16"/>
      <c r="K98" s="16"/>
      <c r="L98" s="16"/>
    </row>
    <row r="99" spans="1:12" ht="15" customHeight="1" x14ac:dyDescent="0.25">
      <c r="A99" s="79"/>
      <c r="B99" s="79"/>
      <c r="C99" s="79"/>
      <c r="D99" s="79"/>
      <c r="E99" s="17"/>
      <c r="F99" s="17"/>
      <c r="G99" s="17"/>
      <c r="H99" s="17"/>
      <c r="I99" s="17"/>
      <c r="J99" s="17"/>
      <c r="K99" s="17"/>
      <c r="L99" s="17"/>
    </row>
    <row r="100" spans="1:12" ht="6.75" customHeight="1" x14ac:dyDescent="0.25">
      <c r="A100" s="79"/>
      <c r="B100" s="79"/>
      <c r="C100" s="79"/>
      <c r="D100" s="79"/>
    </row>
    <row r="101" spans="1:12" ht="52.5" customHeight="1" x14ac:dyDescent="0.25">
      <c r="A101" s="79" t="s">
        <v>56</v>
      </c>
      <c r="B101" s="79"/>
      <c r="C101" s="79"/>
      <c r="D101" s="79"/>
    </row>
    <row r="102" spans="1:12" ht="47.25" customHeight="1" x14ac:dyDescent="0.25">
      <c r="A102" s="83" t="s">
        <v>69</v>
      </c>
      <c r="B102" s="83"/>
      <c r="C102" s="83"/>
      <c r="D102" s="83"/>
    </row>
    <row r="103" spans="1:12" x14ac:dyDescent="0.25">
      <c r="E103" s="14"/>
      <c r="F103" s="14"/>
      <c r="G103" s="15"/>
    </row>
    <row r="117" spans="1:11" ht="15" customHeight="1" x14ac:dyDescent="0.25">
      <c r="A117" s="79"/>
      <c r="B117" s="79"/>
      <c r="C117" s="79"/>
      <c r="D117" s="16"/>
      <c r="E117" s="16"/>
      <c r="F117" s="16"/>
      <c r="G117" s="16"/>
      <c r="H117" s="16"/>
      <c r="I117" s="16"/>
      <c r="J117" s="16"/>
      <c r="K117" s="16"/>
    </row>
    <row r="118" spans="1:11" x14ac:dyDescent="0.25">
      <c r="A118" s="79"/>
      <c r="B118" s="79"/>
      <c r="C118" s="79"/>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D26" sqref="D26"/>
    </sheetView>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4" t="s">
        <v>52</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June 2024 (paid in July 2024)</v>
      </c>
    </row>
    <row r="6" spans="2:29" ht="35.25" customHeight="1" x14ac:dyDescent="0.25">
      <c r="B6" s="5" t="s">
        <v>53</v>
      </c>
      <c r="C6" s="5" t="str">
        <f>'starosna mirovina BMU'!C6</f>
        <v>Number of beneficiaries</v>
      </c>
      <c r="D6" s="5" t="str">
        <f>'starosna mirovina BMU'!D6</f>
        <v>Average net pension amount</v>
      </c>
      <c r="E6" s="5" t="str">
        <f>'starosna mirovina BMU'!E6</f>
        <v>Net replacement rate for May 2024.</v>
      </c>
    </row>
    <row r="7" spans="2:29" x14ac:dyDescent="0.25">
      <c r="B7" s="6" t="s">
        <v>41</v>
      </c>
      <c r="C7" s="2">
        <v>40949</v>
      </c>
      <c r="D7" s="12">
        <v>300.78460035654109</v>
      </c>
      <c r="E7" s="3">
        <f t="shared" ref="E7:E30" si="0">D7/$D$33</f>
        <v>0.22717870117563527</v>
      </c>
    </row>
    <row r="8" spans="2:29" x14ac:dyDescent="0.25">
      <c r="B8" s="6" t="s">
        <v>1</v>
      </c>
      <c r="C8" s="2">
        <v>18862</v>
      </c>
      <c r="D8" s="2">
        <v>346.77</v>
      </c>
      <c r="E8" s="3">
        <f t="shared" si="0"/>
        <v>0.26191087613293051</v>
      </c>
    </row>
    <row r="9" spans="2:29" x14ac:dyDescent="0.25">
      <c r="B9" s="6" t="s">
        <v>2</v>
      </c>
      <c r="C9" s="2">
        <v>20686</v>
      </c>
      <c r="D9" s="2">
        <v>419.97</v>
      </c>
      <c r="E9" s="3">
        <f t="shared" si="0"/>
        <v>0.31719788519637465</v>
      </c>
    </row>
    <row r="10" spans="2:29" x14ac:dyDescent="0.25">
      <c r="B10" s="6">
        <v>30</v>
      </c>
      <c r="C10" s="2">
        <v>5065</v>
      </c>
      <c r="D10" s="2">
        <v>457.28</v>
      </c>
      <c r="E10" s="3">
        <f t="shared" si="0"/>
        <v>0.34537764350453171</v>
      </c>
    </row>
    <row r="11" spans="2:29" x14ac:dyDescent="0.25">
      <c r="B11" s="6">
        <v>31</v>
      </c>
      <c r="C11" s="2">
        <v>4589</v>
      </c>
      <c r="D11" s="2">
        <v>478.31</v>
      </c>
      <c r="E11" s="3">
        <f t="shared" si="0"/>
        <v>0.36126132930513594</v>
      </c>
    </row>
    <row r="12" spans="2:29" x14ac:dyDescent="0.25">
      <c r="B12" s="6">
        <v>32</v>
      </c>
      <c r="C12" s="2">
        <v>4547</v>
      </c>
      <c r="D12" s="2">
        <v>481.51</v>
      </c>
      <c r="E12" s="3">
        <f t="shared" si="0"/>
        <v>0.36367824773413898</v>
      </c>
    </row>
    <row r="13" spans="2:29" x14ac:dyDescent="0.25">
      <c r="B13" s="6">
        <v>33</v>
      </c>
      <c r="C13" s="2">
        <v>4460</v>
      </c>
      <c r="D13" s="2">
        <v>500.01</v>
      </c>
      <c r="E13" s="3">
        <f t="shared" si="0"/>
        <v>0.37765105740181271</v>
      </c>
    </row>
    <row r="14" spans="2:29" x14ac:dyDescent="0.25">
      <c r="B14" s="6">
        <v>34</v>
      </c>
      <c r="C14" s="2">
        <v>3965</v>
      </c>
      <c r="D14" s="2">
        <v>517.35</v>
      </c>
      <c r="E14" s="3">
        <f t="shared" si="0"/>
        <v>0.39074773413897285</v>
      </c>
    </row>
    <row r="15" spans="2:29" x14ac:dyDescent="0.25">
      <c r="B15" s="6">
        <v>35</v>
      </c>
      <c r="C15" s="2">
        <v>12935</v>
      </c>
      <c r="D15" s="2">
        <v>500.79</v>
      </c>
      <c r="E15" s="3">
        <f t="shared" si="0"/>
        <v>0.3782401812688822</v>
      </c>
    </row>
    <row r="16" spans="2:29" x14ac:dyDescent="0.25">
      <c r="B16" s="6">
        <v>36</v>
      </c>
      <c r="C16" s="2">
        <v>5966</v>
      </c>
      <c r="D16" s="2">
        <v>544.48</v>
      </c>
      <c r="E16" s="3">
        <f t="shared" si="0"/>
        <v>0.41123867069486408</v>
      </c>
    </row>
    <row r="17" spans="2:5" x14ac:dyDescent="0.25">
      <c r="B17" s="6">
        <v>37</v>
      </c>
      <c r="C17" s="2">
        <v>4982</v>
      </c>
      <c r="D17" s="2">
        <v>570.04</v>
      </c>
      <c r="E17" s="3">
        <f t="shared" si="0"/>
        <v>0.43054380664652564</v>
      </c>
    </row>
    <row r="18" spans="2:5" x14ac:dyDescent="0.25">
      <c r="B18" s="6">
        <v>38</v>
      </c>
      <c r="C18" s="2">
        <v>4345</v>
      </c>
      <c r="D18" s="2">
        <v>598.9</v>
      </c>
      <c r="E18" s="3">
        <f t="shared" si="0"/>
        <v>0.45234138972809668</v>
      </c>
    </row>
    <row r="19" spans="2:5" x14ac:dyDescent="0.25">
      <c r="B19" s="6">
        <v>39</v>
      </c>
      <c r="C19" s="2">
        <v>3353</v>
      </c>
      <c r="D19" s="2">
        <v>621.37</v>
      </c>
      <c r="E19" s="3">
        <f t="shared" si="0"/>
        <v>0.46931268882175226</v>
      </c>
    </row>
    <row r="20" spans="2:5" x14ac:dyDescent="0.25">
      <c r="B20" s="6">
        <v>40</v>
      </c>
      <c r="C20" s="2">
        <v>14447</v>
      </c>
      <c r="D20" s="2">
        <v>609.83000000000004</v>
      </c>
      <c r="E20" s="3">
        <f t="shared" si="0"/>
        <v>0.46059667673716015</v>
      </c>
    </row>
    <row r="21" spans="2:5" x14ac:dyDescent="0.25">
      <c r="B21" s="6">
        <v>41</v>
      </c>
      <c r="C21" s="2">
        <v>3311</v>
      </c>
      <c r="D21" s="2">
        <v>646.29</v>
      </c>
      <c r="E21" s="3">
        <f t="shared" si="0"/>
        <v>0.48813444108761328</v>
      </c>
    </row>
    <row r="22" spans="2:5" x14ac:dyDescent="0.25">
      <c r="B22" s="6">
        <v>42</v>
      </c>
      <c r="C22" s="2">
        <v>1994</v>
      </c>
      <c r="D22" s="2">
        <v>676.51</v>
      </c>
      <c r="E22" s="3">
        <f t="shared" si="0"/>
        <v>0.51095921450151061</v>
      </c>
    </row>
    <row r="23" spans="2:5" x14ac:dyDescent="0.25">
      <c r="B23" s="6">
        <v>43</v>
      </c>
      <c r="C23" s="2">
        <v>1481</v>
      </c>
      <c r="D23" s="2">
        <v>707</v>
      </c>
      <c r="E23" s="3">
        <f t="shared" si="0"/>
        <v>0.53398791540785495</v>
      </c>
    </row>
    <row r="24" spans="2:5" x14ac:dyDescent="0.25">
      <c r="B24" s="6">
        <v>44</v>
      </c>
      <c r="C24" s="2">
        <v>1028</v>
      </c>
      <c r="D24" s="2">
        <v>736.25</v>
      </c>
      <c r="E24" s="3">
        <f t="shared" si="0"/>
        <v>0.55608006042296076</v>
      </c>
    </row>
    <row r="25" spans="2:5" x14ac:dyDescent="0.25">
      <c r="B25" s="6">
        <v>45</v>
      </c>
      <c r="C25" s="2">
        <v>776</v>
      </c>
      <c r="D25" s="2">
        <v>765.32</v>
      </c>
      <c r="E25" s="3">
        <f t="shared" si="0"/>
        <v>0.57803625377643508</v>
      </c>
    </row>
    <row r="26" spans="2:5" x14ac:dyDescent="0.25">
      <c r="B26" s="6" t="s">
        <v>42</v>
      </c>
      <c r="C26" s="2">
        <v>1606</v>
      </c>
      <c r="D26" s="2">
        <v>856.52</v>
      </c>
      <c r="E26" s="3">
        <f t="shared" si="0"/>
        <v>0.6469184290030211</v>
      </c>
    </row>
    <row r="27" spans="2:5" x14ac:dyDescent="0.25">
      <c r="B27" s="6" t="s">
        <v>39</v>
      </c>
      <c r="C27" s="7">
        <v>159347</v>
      </c>
      <c r="D27" s="7">
        <v>450.91</v>
      </c>
      <c r="E27" s="4">
        <f t="shared" si="0"/>
        <v>0.34056646525679762</v>
      </c>
    </row>
    <row r="28" spans="2:5" x14ac:dyDescent="0.25">
      <c r="B28" s="6" t="s">
        <v>5</v>
      </c>
      <c r="C28" s="2">
        <v>103123</v>
      </c>
      <c r="D28" s="2">
        <v>373.6</v>
      </c>
      <c r="E28" s="3">
        <f t="shared" si="0"/>
        <v>0.28217522658610272</v>
      </c>
    </row>
    <row r="29" spans="2:5" x14ac:dyDescent="0.25">
      <c r="B29" s="6" t="s">
        <v>6</v>
      </c>
      <c r="C29" s="2">
        <v>31581</v>
      </c>
      <c r="D29" s="2">
        <v>546.27</v>
      </c>
      <c r="E29" s="3">
        <f t="shared" si="0"/>
        <v>0.41259063444108762</v>
      </c>
    </row>
    <row r="30" spans="2:5" x14ac:dyDescent="0.25">
      <c r="B30" s="6" t="s">
        <v>44</v>
      </c>
      <c r="C30" s="2">
        <v>24643</v>
      </c>
      <c r="D30" s="2">
        <v>652.21</v>
      </c>
      <c r="E30" s="3">
        <f t="shared" si="0"/>
        <v>0.4926057401812689</v>
      </c>
    </row>
    <row r="33" spans="2:4" ht="45.75" customHeight="1" x14ac:dyDescent="0.25">
      <c r="B33" s="85" t="str">
        <f>'starosna mirovina BMU'!B33:C33</f>
        <v>Prosječna mjesečna isplaćena netoplaća Republike Hrvatske za svibanj 2024. u eurima (EUR) (izvor: DZS)</v>
      </c>
      <c r="C33" s="85"/>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4" t="s">
        <v>13</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June 2024 (paid in July 2024)</v>
      </c>
    </row>
    <row r="6" spans="2:29" ht="24" x14ac:dyDescent="0.25">
      <c r="B6" s="5" t="s">
        <v>10</v>
      </c>
      <c r="C6" s="5" t="s">
        <v>0</v>
      </c>
      <c r="D6" s="5" t="s">
        <v>8</v>
      </c>
      <c r="E6" s="5" t="str">
        <f>'starosna mirovina BMU'!E6</f>
        <v>Net replacement rate for May 2024.</v>
      </c>
    </row>
    <row r="7" spans="2:29" x14ac:dyDescent="0.25">
      <c r="B7" s="6" t="s">
        <v>9</v>
      </c>
      <c r="C7" s="2">
        <v>158298</v>
      </c>
      <c r="D7" s="12">
        <v>294.10700451048024</v>
      </c>
      <c r="E7" s="3">
        <f t="shared" ref="E7:E30" si="0">D7/$D$33</f>
        <v>0.22213519978132948</v>
      </c>
    </row>
    <row r="8" spans="2:29" x14ac:dyDescent="0.25">
      <c r="B8" s="6" t="s">
        <v>1</v>
      </c>
      <c r="C8" s="2">
        <v>99329</v>
      </c>
      <c r="D8" s="2">
        <v>359.33</v>
      </c>
      <c r="E8" s="3">
        <f t="shared" si="0"/>
        <v>0.27139728096676735</v>
      </c>
      <c r="I8" s="1"/>
    </row>
    <row r="9" spans="2:29" x14ac:dyDescent="0.25">
      <c r="B9" s="6" t="s">
        <v>2</v>
      </c>
      <c r="C9" s="2">
        <v>105176</v>
      </c>
      <c r="D9" s="2">
        <v>440.97</v>
      </c>
      <c r="E9" s="3">
        <f t="shared" si="0"/>
        <v>0.33305891238670698</v>
      </c>
    </row>
    <row r="10" spans="2:29" x14ac:dyDescent="0.25">
      <c r="B10" s="6">
        <v>30</v>
      </c>
      <c r="C10" s="2">
        <v>50801</v>
      </c>
      <c r="D10" s="2">
        <v>486.06</v>
      </c>
      <c r="E10" s="3">
        <f t="shared" si="0"/>
        <v>0.36711480362537763</v>
      </c>
    </row>
    <row r="11" spans="2:29" x14ac:dyDescent="0.25">
      <c r="B11" s="6">
        <v>31</v>
      </c>
      <c r="C11" s="2">
        <v>33286</v>
      </c>
      <c r="D11" s="2">
        <v>496.26</v>
      </c>
      <c r="E11" s="3">
        <f t="shared" si="0"/>
        <v>0.37481873111782477</v>
      </c>
    </row>
    <row r="12" spans="2:29" x14ac:dyDescent="0.25">
      <c r="B12" s="6">
        <v>32</v>
      </c>
      <c r="C12" s="2">
        <v>32567</v>
      </c>
      <c r="D12" s="2">
        <v>502.48</v>
      </c>
      <c r="E12" s="3">
        <f t="shared" si="0"/>
        <v>0.37951661631419942</v>
      </c>
    </row>
    <row r="13" spans="2:29" x14ac:dyDescent="0.25">
      <c r="B13" s="6">
        <v>33</v>
      </c>
      <c r="C13" s="2">
        <v>29216</v>
      </c>
      <c r="D13" s="2">
        <v>520.65</v>
      </c>
      <c r="E13" s="3">
        <f t="shared" si="0"/>
        <v>0.39324018126888216</v>
      </c>
    </row>
    <row r="14" spans="2:29" x14ac:dyDescent="0.25">
      <c r="B14" s="6">
        <v>34</v>
      </c>
      <c r="C14" s="2">
        <v>23746</v>
      </c>
      <c r="D14" s="2">
        <v>540.47</v>
      </c>
      <c r="E14" s="3">
        <f t="shared" si="0"/>
        <v>0.40820996978851964</v>
      </c>
    </row>
    <row r="15" spans="2:29" x14ac:dyDescent="0.25">
      <c r="B15" s="6">
        <v>35</v>
      </c>
      <c r="C15" s="2">
        <v>89559</v>
      </c>
      <c r="D15" s="2">
        <v>573.67999999999995</v>
      </c>
      <c r="E15" s="3">
        <f t="shared" si="0"/>
        <v>0.43329305135951657</v>
      </c>
    </row>
    <row r="16" spans="2:29" x14ac:dyDescent="0.25">
      <c r="B16" s="6">
        <v>36</v>
      </c>
      <c r="C16" s="2">
        <v>40885</v>
      </c>
      <c r="D16" s="2">
        <v>580.12</v>
      </c>
      <c r="E16" s="3">
        <f t="shared" si="0"/>
        <v>0.43815709969788519</v>
      </c>
    </row>
    <row r="17" spans="2:5" x14ac:dyDescent="0.25">
      <c r="B17" s="6">
        <v>37</v>
      </c>
      <c r="C17" s="2">
        <v>36836</v>
      </c>
      <c r="D17" s="2">
        <v>601.11</v>
      </c>
      <c r="E17" s="3">
        <f t="shared" si="0"/>
        <v>0.45401057401812689</v>
      </c>
    </row>
    <row r="18" spans="2:5" x14ac:dyDescent="0.25">
      <c r="B18" s="6">
        <v>38</v>
      </c>
      <c r="C18" s="2">
        <v>34031</v>
      </c>
      <c r="D18" s="2">
        <v>628.59</v>
      </c>
      <c r="E18" s="3">
        <f t="shared" si="0"/>
        <v>0.47476586102719037</v>
      </c>
    </row>
    <row r="19" spans="2:5" x14ac:dyDescent="0.25">
      <c r="B19" s="6">
        <v>39</v>
      </c>
      <c r="C19" s="2">
        <v>29085</v>
      </c>
      <c r="D19" s="2">
        <v>666.07</v>
      </c>
      <c r="E19" s="3">
        <f t="shared" si="0"/>
        <v>0.50307401812688823</v>
      </c>
    </row>
    <row r="20" spans="2:5" x14ac:dyDescent="0.25">
      <c r="B20" s="6">
        <v>40</v>
      </c>
      <c r="C20" s="2">
        <v>53688</v>
      </c>
      <c r="D20" s="2">
        <v>688.18</v>
      </c>
      <c r="E20" s="3">
        <f t="shared" si="0"/>
        <v>0.51977341389728093</v>
      </c>
    </row>
    <row r="21" spans="2:5" x14ac:dyDescent="0.25">
      <c r="B21" s="6">
        <v>41</v>
      </c>
      <c r="C21" s="2">
        <v>45440</v>
      </c>
      <c r="D21" s="2">
        <v>673.14</v>
      </c>
      <c r="E21" s="3">
        <f t="shared" si="0"/>
        <v>0.50841389728096675</v>
      </c>
    </row>
    <row r="22" spans="2:5" x14ac:dyDescent="0.25">
      <c r="B22" s="6">
        <v>42</v>
      </c>
      <c r="C22" s="2">
        <v>24706</v>
      </c>
      <c r="D22" s="2">
        <v>713.6</v>
      </c>
      <c r="E22" s="3">
        <f t="shared" si="0"/>
        <v>0.53897280966767369</v>
      </c>
    </row>
    <row r="23" spans="2:5" x14ac:dyDescent="0.25">
      <c r="B23" s="6">
        <v>43</v>
      </c>
      <c r="C23" s="2">
        <v>17799</v>
      </c>
      <c r="D23" s="2">
        <v>745.61</v>
      </c>
      <c r="E23" s="3">
        <f t="shared" si="0"/>
        <v>0.56314954682779461</v>
      </c>
    </row>
    <row r="24" spans="2:5" x14ac:dyDescent="0.25">
      <c r="B24" s="6">
        <v>44</v>
      </c>
      <c r="C24" s="2">
        <v>13120</v>
      </c>
      <c r="D24" s="2">
        <v>778.54</v>
      </c>
      <c r="E24" s="3">
        <f t="shared" si="0"/>
        <v>0.58802114803625372</v>
      </c>
    </row>
    <row r="25" spans="2:5" x14ac:dyDescent="0.25">
      <c r="B25" s="6">
        <v>45</v>
      </c>
      <c r="C25" s="2">
        <v>10620</v>
      </c>
      <c r="D25" s="2">
        <v>799.83</v>
      </c>
      <c r="E25" s="3">
        <f t="shared" si="0"/>
        <v>0.60410120845921456</v>
      </c>
    </row>
    <row r="26" spans="2:5" x14ac:dyDescent="0.25">
      <c r="B26" s="6" t="s">
        <v>3</v>
      </c>
      <c r="C26" s="2">
        <v>17296</v>
      </c>
      <c r="D26" s="2">
        <v>889.32</v>
      </c>
      <c r="E26" s="3">
        <f t="shared" si="0"/>
        <v>0.67169184290030215</v>
      </c>
    </row>
    <row r="27" spans="2:5" x14ac:dyDescent="0.25">
      <c r="B27" s="6" t="s">
        <v>4</v>
      </c>
      <c r="C27" s="7">
        <v>945484</v>
      </c>
      <c r="D27" s="7">
        <v>512.73</v>
      </c>
      <c r="E27" s="4">
        <f t="shared" si="0"/>
        <v>0.38725830815709972</v>
      </c>
    </row>
    <row r="28" spans="2:5" x14ac:dyDescent="0.25">
      <c r="B28" s="6" t="s">
        <v>5</v>
      </c>
      <c r="C28" s="2">
        <v>532419</v>
      </c>
      <c r="D28" s="2">
        <v>402.41</v>
      </c>
      <c r="E28" s="3">
        <f t="shared" si="0"/>
        <v>0.30393504531722054</v>
      </c>
    </row>
    <row r="29" spans="2:5" x14ac:dyDescent="0.25">
      <c r="B29" s="6" t="s">
        <v>6</v>
      </c>
      <c r="C29" s="2">
        <v>230396</v>
      </c>
      <c r="D29" s="2">
        <v>598.98</v>
      </c>
      <c r="E29" s="3">
        <f t="shared" si="0"/>
        <v>0.45240181268882179</v>
      </c>
    </row>
    <row r="30" spans="2:5" x14ac:dyDescent="0.25">
      <c r="B30" s="6" t="s">
        <v>7</v>
      </c>
      <c r="C30" s="2">
        <v>182669</v>
      </c>
      <c r="D30" s="2">
        <v>725.5</v>
      </c>
      <c r="E30" s="3">
        <f t="shared" si="0"/>
        <v>0.54796072507552873</v>
      </c>
    </row>
    <row r="33" spans="2:4" ht="49.5" customHeight="1" x14ac:dyDescent="0.25">
      <c r="B33" s="85" t="str">
        <f>'starosna mirovina BMU'!B33:C33</f>
        <v>Prosječna mjesečna isplaćena netoplaća Republike Hrvatske za svibanj 2024. u eurima (EUR) (izvor: DZS)</v>
      </c>
      <c r="C33" s="85"/>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D33" sqref="D33"/>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4" t="s">
        <v>45</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
        <v>65</v>
      </c>
    </row>
    <row r="6" spans="2:29" ht="34.5" customHeight="1" x14ac:dyDescent="0.25">
      <c r="B6" s="5" t="s">
        <v>53</v>
      </c>
      <c r="C6" s="5" t="s">
        <v>19</v>
      </c>
      <c r="D6" s="5" t="s">
        <v>54</v>
      </c>
      <c r="E6" s="5" t="s">
        <v>66</v>
      </c>
    </row>
    <row r="7" spans="2:29" x14ac:dyDescent="0.25">
      <c r="B7" s="6" t="s">
        <v>41</v>
      </c>
      <c r="C7" s="2">
        <v>61085</v>
      </c>
      <c r="D7" s="12">
        <v>288.6558795121552</v>
      </c>
      <c r="E7" s="3">
        <f t="shared" ref="E7:E30" si="0">D7/$D$33</f>
        <v>0.2180180358853136</v>
      </c>
    </row>
    <row r="8" spans="2:29" x14ac:dyDescent="0.25">
      <c r="B8" s="6" t="s">
        <v>1</v>
      </c>
      <c r="C8" s="2">
        <v>46473</v>
      </c>
      <c r="D8" s="2">
        <v>349.17</v>
      </c>
      <c r="E8" s="3">
        <f t="shared" si="0"/>
        <v>0.2637235649546828</v>
      </c>
    </row>
    <row r="9" spans="2:29" x14ac:dyDescent="0.25">
      <c r="B9" s="6" t="s">
        <v>2</v>
      </c>
      <c r="C9" s="2">
        <v>49080</v>
      </c>
      <c r="D9" s="2">
        <v>451.62</v>
      </c>
      <c r="E9" s="3">
        <f t="shared" si="0"/>
        <v>0.34110271903323264</v>
      </c>
    </row>
    <row r="10" spans="2:29" x14ac:dyDescent="0.25">
      <c r="B10" s="6">
        <v>30</v>
      </c>
      <c r="C10" s="2">
        <v>20750</v>
      </c>
      <c r="D10" s="2">
        <v>562.61</v>
      </c>
      <c r="E10" s="3">
        <f t="shared" si="0"/>
        <v>0.4249320241691843</v>
      </c>
    </row>
    <row r="11" spans="2:29" x14ac:dyDescent="0.25">
      <c r="B11" s="6">
        <v>31</v>
      </c>
      <c r="C11" s="2">
        <v>12919</v>
      </c>
      <c r="D11" s="2">
        <v>582.89</v>
      </c>
      <c r="E11" s="3">
        <f t="shared" si="0"/>
        <v>0.44024924471299093</v>
      </c>
    </row>
    <row r="12" spans="2:29" x14ac:dyDescent="0.25">
      <c r="B12" s="6">
        <v>32</v>
      </c>
      <c r="C12" s="2">
        <v>12076</v>
      </c>
      <c r="D12" s="2">
        <v>593.07000000000005</v>
      </c>
      <c r="E12" s="3">
        <f t="shared" si="0"/>
        <v>0.44793806646525686</v>
      </c>
    </row>
    <row r="13" spans="2:29" x14ac:dyDescent="0.25">
      <c r="B13" s="6">
        <v>33</v>
      </c>
      <c r="C13" s="2">
        <v>10629</v>
      </c>
      <c r="D13" s="2">
        <v>616.30999999999995</v>
      </c>
      <c r="E13" s="3">
        <f t="shared" si="0"/>
        <v>0.46549093655589119</v>
      </c>
    </row>
    <row r="14" spans="2:29" x14ac:dyDescent="0.25">
      <c r="B14" s="6">
        <v>34</v>
      </c>
      <c r="C14" s="2">
        <v>8356</v>
      </c>
      <c r="D14" s="2">
        <v>656.65</v>
      </c>
      <c r="E14" s="3">
        <f t="shared" si="0"/>
        <v>0.49595921450151054</v>
      </c>
    </row>
    <row r="15" spans="2:29" x14ac:dyDescent="0.25">
      <c r="B15" s="6">
        <v>35</v>
      </c>
      <c r="C15" s="2">
        <v>43508</v>
      </c>
      <c r="D15" s="2">
        <v>663.54</v>
      </c>
      <c r="E15" s="3">
        <f t="shared" si="0"/>
        <v>0.50116314199395773</v>
      </c>
    </row>
    <row r="16" spans="2:29" x14ac:dyDescent="0.25">
      <c r="B16" s="6">
        <v>36</v>
      </c>
      <c r="C16" s="2">
        <v>14244</v>
      </c>
      <c r="D16" s="2">
        <v>706.52</v>
      </c>
      <c r="E16" s="3">
        <f t="shared" si="0"/>
        <v>0.53362537764350448</v>
      </c>
    </row>
    <row r="17" spans="2:5" x14ac:dyDescent="0.25">
      <c r="B17" s="6">
        <v>37</v>
      </c>
      <c r="C17" s="2">
        <v>12504</v>
      </c>
      <c r="D17" s="2">
        <v>747.15</v>
      </c>
      <c r="E17" s="3">
        <f t="shared" si="0"/>
        <v>0.56431268882175223</v>
      </c>
    </row>
    <row r="18" spans="2:5" x14ac:dyDescent="0.25">
      <c r="B18" s="6">
        <v>38</v>
      </c>
      <c r="C18" s="2">
        <v>12103</v>
      </c>
      <c r="D18" s="2">
        <v>789.28</v>
      </c>
      <c r="E18" s="3">
        <f t="shared" si="0"/>
        <v>0.59613293051359517</v>
      </c>
    </row>
    <row r="19" spans="2:5" x14ac:dyDescent="0.25">
      <c r="B19" s="6">
        <v>39</v>
      </c>
      <c r="C19" s="2">
        <v>11548</v>
      </c>
      <c r="D19" s="2">
        <v>830.88</v>
      </c>
      <c r="E19" s="3">
        <f t="shared" si="0"/>
        <v>0.62755287009063443</v>
      </c>
    </row>
    <row r="20" spans="2:5" x14ac:dyDescent="0.25">
      <c r="B20" s="6">
        <v>40</v>
      </c>
      <c r="C20" s="2">
        <v>27284</v>
      </c>
      <c r="D20" s="2">
        <v>813.39</v>
      </c>
      <c r="E20" s="3">
        <f t="shared" si="0"/>
        <v>0.6143429003021148</v>
      </c>
    </row>
    <row r="21" spans="2:5" x14ac:dyDescent="0.25">
      <c r="B21" s="6">
        <v>41</v>
      </c>
      <c r="C21" s="2">
        <v>13726</v>
      </c>
      <c r="D21" s="2">
        <v>835.47</v>
      </c>
      <c r="E21" s="3">
        <f t="shared" si="0"/>
        <v>0.63101963746223566</v>
      </c>
    </row>
    <row r="22" spans="2:5" x14ac:dyDescent="0.25">
      <c r="B22" s="6">
        <v>42</v>
      </c>
      <c r="C22" s="2">
        <v>10537</v>
      </c>
      <c r="D22" s="2">
        <v>840.94</v>
      </c>
      <c r="E22" s="3">
        <f t="shared" si="0"/>
        <v>0.63515105740181277</v>
      </c>
    </row>
    <row r="23" spans="2:5" x14ac:dyDescent="0.25">
      <c r="B23" s="6">
        <v>43</v>
      </c>
      <c r="C23" s="2">
        <v>9634</v>
      </c>
      <c r="D23" s="2">
        <v>840.52</v>
      </c>
      <c r="E23" s="3">
        <f t="shared" si="0"/>
        <v>0.63483383685800598</v>
      </c>
    </row>
    <row r="24" spans="2:5" x14ac:dyDescent="0.25">
      <c r="B24" s="6">
        <v>44</v>
      </c>
      <c r="C24" s="2">
        <v>8276</v>
      </c>
      <c r="D24" s="2">
        <v>857.99</v>
      </c>
      <c r="E24" s="3">
        <f t="shared" si="0"/>
        <v>0.64802870090634446</v>
      </c>
    </row>
    <row r="25" spans="2:5" x14ac:dyDescent="0.25">
      <c r="B25" s="6">
        <v>45</v>
      </c>
      <c r="C25" s="2">
        <v>7793</v>
      </c>
      <c r="D25" s="2">
        <v>862.61</v>
      </c>
      <c r="E25" s="3">
        <f t="shared" si="0"/>
        <v>0.65151812688821753</v>
      </c>
    </row>
    <row r="26" spans="2:5" x14ac:dyDescent="0.25">
      <c r="B26" s="6" t="s">
        <v>42</v>
      </c>
      <c r="C26" s="2">
        <v>14467</v>
      </c>
      <c r="D26" s="2">
        <v>956.74</v>
      </c>
      <c r="E26" s="3">
        <f t="shared" si="0"/>
        <v>0.72261329305135957</v>
      </c>
    </row>
    <row r="27" spans="2:5" x14ac:dyDescent="0.25">
      <c r="B27" s="6" t="s">
        <v>39</v>
      </c>
      <c r="C27" s="7">
        <v>406992</v>
      </c>
      <c r="D27" s="7">
        <v>590.02</v>
      </c>
      <c r="E27" s="4">
        <f t="shared" si="0"/>
        <v>0.4456344410876133</v>
      </c>
    </row>
    <row r="28" spans="2:5" x14ac:dyDescent="0.25">
      <c r="B28" s="6" t="s">
        <v>5</v>
      </c>
      <c r="C28" s="2">
        <v>221368</v>
      </c>
      <c r="D28" s="2">
        <v>426.57</v>
      </c>
      <c r="E28" s="3">
        <f t="shared" si="0"/>
        <v>0.32218277945619334</v>
      </c>
    </row>
    <row r="29" spans="2:5" x14ac:dyDescent="0.25">
      <c r="B29" s="6" t="s">
        <v>6</v>
      </c>
      <c r="C29" s="2">
        <v>93907</v>
      </c>
      <c r="D29" s="2">
        <v>717.98</v>
      </c>
      <c r="E29" s="3">
        <f t="shared" si="0"/>
        <v>0.54228096676737159</v>
      </c>
    </row>
    <row r="30" spans="2:5" x14ac:dyDescent="0.25">
      <c r="B30" s="6" t="s">
        <v>44</v>
      </c>
      <c r="C30" s="2">
        <v>91717</v>
      </c>
      <c r="D30" s="2">
        <v>853.53</v>
      </c>
      <c r="E30" s="3">
        <f t="shared" si="0"/>
        <v>0.64466012084592139</v>
      </c>
    </row>
    <row r="33" spans="2:4" ht="40.5" customHeight="1" x14ac:dyDescent="0.25">
      <c r="B33" s="85" t="s">
        <v>67</v>
      </c>
      <c r="C33" s="85"/>
      <c r="D33" s="51">
        <f>'NOVO GRAF+TABLICA'!C68</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election activeCell="C10" sqref="C10"/>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84" t="s">
        <v>46</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June 2024 (paid in July 2024)</v>
      </c>
    </row>
    <row r="6" spans="2:29" ht="33" customHeight="1" x14ac:dyDescent="0.25">
      <c r="B6" s="5" t="s">
        <v>53</v>
      </c>
      <c r="C6" s="5" t="str">
        <f>'starosna mirovina BMU'!C6</f>
        <v>Number of beneficiaries</v>
      </c>
      <c r="D6" s="5" t="str">
        <f>'starosna mirovina BMU'!D6</f>
        <v>Average net pension amount</v>
      </c>
      <c r="E6" s="5" t="str">
        <f>'starosna mirovina BMU'!E6</f>
        <v>Net replacement rate for May 2024.</v>
      </c>
    </row>
    <row r="7" spans="2:29" x14ac:dyDescent="0.25">
      <c r="B7" s="6" t="s">
        <v>40</v>
      </c>
      <c r="C7" s="2">
        <v>25014</v>
      </c>
      <c r="D7" s="12">
        <v>641.07000000000005</v>
      </c>
      <c r="E7" s="3">
        <f t="shared" ref="E7:E16" si="0">D7/$D$19</f>
        <v>0.48419184290030215</v>
      </c>
    </row>
    <row r="8" spans="2:29" x14ac:dyDescent="0.25">
      <c r="B8" s="6">
        <v>42</v>
      </c>
      <c r="C8" s="2">
        <v>10489</v>
      </c>
      <c r="D8" s="2">
        <v>669.09</v>
      </c>
      <c r="E8" s="3">
        <f t="shared" si="0"/>
        <v>0.5053549848942599</v>
      </c>
    </row>
    <row r="9" spans="2:29" x14ac:dyDescent="0.25">
      <c r="B9" s="6">
        <v>43</v>
      </c>
      <c r="C9" s="2">
        <v>5924</v>
      </c>
      <c r="D9" s="2">
        <v>698.51</v>
      </c>
      <c r="E9" s="3">
        <f t="shared" si="0"/>
        <v>0.52757552870090629</v>
      </c>
    </row>
    <row r="10" spans="2:29" x14ac:dyDescent="0.25">
      <c r="B10" s="6">
        <v>44</v>
      </c>
      <c r="C10" s="2">
        <v>3541</v>
      </c>
      <c r="D10" s="2">
        <v>729.4</v>
      </c>
      <c r="E10" s="3">
        <f t="shared" si="0"/>
        <v>0.55090634441087616</v>
      </c>
    </row>
    <row r="11" spans="2:29" x14ac:dyDescent="0.25">
      <c r="B11" s="6">
        <v>45</v>
      </c>
      <c r="C11" s="2">
        <v>2109</v>
      </c>
      <c r="D11" s="2">
        <v>752.27</v>
      </c>
      <c r="E11" s="3">
        <f t="shared" si="0"/>
        <v>0.56817975830815703</v>
      </c>
    </row>
    <row r="12" spans="2:29" x14ac:dyDescent="0.25">
      <c r="B12" s="6" t="s">
        <v>42</v>
      </c>
      <c r="C12" s="2">
        <v>1882</v>
      </c>
      <c r="D12" s="2">
        <v>769.28</v>
      </c>
      <c r="E12" s="3">
        <f t="shared" si="0"/>
        <v>0.5810271903323263</v>
      </c>
    </row>
    <row r="13" spans="2:29" x14ac:dyDescent="0.25">
      <c r="B13" s="6" t="s">
        <v>39</v>
      </c>
      <c r="C13" s="47">
        <v>48959</v>
      </c>
      <c r="D13" s="47">
        <v>670.13</v>
      </c>
      <c r="E13" s="4">
        <f t="shared" si="0"/>
        <v>0.50614048338368578</v>
      </c>
    </row>
    <row r="14" spans="2:29" x14ac:dyDescent="0.25">
      <c r="B14" s="6" t="s">
        <v>5</v>
      </c>
      <c r="C14" s="2">
        <v>308</v>
      </c>
      <c r="D14" s="2">
        <v>544.01</v>
      </c>
      <c r="E14" s="3">
        <f t="shared" si="0"/>
        <v>0.41088368580060425</v>
      </c>
    </row>
    <row r="15" spans="2:29" x14ac:dyDescent="0.25">
      <c r="B15" s="6" t="s">
        <v>6</v>
      </c>
      <c r="C15" s="2">
        <v>28</v>
      </c>
      <c r="D15" s="2">
        <v>674.76</v>
      </c>
      <c r="E15" s="3">
        <f t="shared" si="0"/>
        <v>0.50963746223564954</v>
      </c>
    </row>
    <row r="16" spans="2:29" x14ac:dyDescent="0.25">
      <c r="B16" s="6" t="s">
        <v>44</v>
      </c>
      <c r="C16" s="2">
        <v>48623</v>
      </c>
      <c r="D16" s="2">
        <v>670.93</v>
      </c>
      <c r="E16" s="3">
        <f t="shared" si="0"/>
        <v>0.50674471299093649</v>
      </c>
    </row>
    <row r="19" spans="2:4" ht="44.25" customHeight="1" x14ac:dyDescent="0.25">
      <c r="B19" s="85" t="str">
        <f>'starosna mirovina BMU'!B33:C33</f>
        <v>Prosječna mjesečna isplaćena netoplaća Republike Hrvatske za svibanj 2024. u eurima (EUR) (izvor: DZS)</v>
      </c>
      <c r="C19" s="85"/>
      <c r="D19" s="48">
        <f>'starosna mirovina BMU'!D33</f>
        <v>1324</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D27" sqref="D27"/>
    </sheetView>
  </sheetViews>
  <sheetFormatPr defaultRowHeight="15" x14ac:dyDescent="0.25"/>
  <cols>
    <col min="2" max="2" width="15.140625" customWidth="1"/>
    <col min="3" max="4" width="16.140625" customWidth="1"/>
    <col min="5" max="5" width="15.28515625" customWidth="1"/>
  </cols>
  <sheetData>
    <row r="2" spans="2:29" ht="59.25" customHeight="1" x14ac:dyDescent="0.25">
      <c r="B2" s="86" t="s">
        <v>47</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June 2024 (paid in July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May 2024.</v>
      </c>
    </row>
    <row r="7" spans="2:29" x14ac:dyDescent="0.25">
      <c r="B7" s="6" t="s">
        <v>41</v>
      </c>
      <c r="C7" s="2">
        <v>17713</v>
      </c>
      <c r="D7" s="12">
        <v>345.4</v>
      </c>
      <c r="E7" s="3">
        <f t="shared" ref="E7:E30" si="0">D7/$D$33</f>
        <v>0.26087613293051359</v>
      </c>
    </row>
    <row r="8" spans="2:29" x14ac:dyDescent="0.25">
      <c r="B8" s="6" t="s">
        <v>1</v>
      </c>
      <c r="C8" s="2">
        <v>15026</v>
      </c>
      <c r="D8" s="2">
        <v>475.48</v>
      </c>
      <c r="E8" s="3">
        <f t="shared" si="0"/>
        <v>0.3591238670694864</v>
      </c>
      <c r="I8" s="1"/>
    </row>
    <row r="9" spans="2:29" x14ac:dyDescent="0.25">
      <c r="B9" s="6" t="s">
        <v>2</v>
      </c>
      <c r="C9" s="2">
        <v>16649</v>
      </c>
      <c r="D9" s="2">
        <v>561.20000000000005</v>
      </c>
      <c r="E9" s="3">
        <f t="shared" si="0"/>
        <v>0.42386706948640485</v>
      </c>
    </row>
    <row r="10" spans="2:29" x14ac:dyDescent="0.25">
      <c r="B10" s="6">
        <v>30</v>
      </c>
      <c r="C10" s="2">
        <v>3114</v>
      </c>
      <c r="D10" s="2">
        <v>601.44000000000005</v>
      </c>
      <c r="E10" s="3">
        <f t="shared" si="0"/>
        <v>0.45425981873111787</v>
      </c>
    </row>
    <row r="11" spans="2:29" x14ac:dyDescent="0.25">
      <c r="B11" s="6">
        <v>31</v>
      </c>
      <c r="C11" s="2">
        <v>2583</v>
      </c>
      <c r="D11" s="2">
        <v>606.16</v>
      </c>
      <c r="E11" s="3">
        <f t="shared" si="0"/>
        <v>0.45782477341389727</v>
      </c>
    </row>
    <row r="12" spans="2:29" x14ac:dyDescent="0.25">
      <c r="B12" s="6">
        <v>32</v>
      </c>
      <c r="C12" s="2">
        <v>2257</v>
      </c>
      <c r="D12" s="2">
        <v>613.71</v>
      </c>
      <c r="E12" s="3">
        <f t="shared" si="0"/>
        <v>0.46352719033232631</v>
      </c>
    </row>
    <row r="13" spans="2:29" x14ac:dyDescent="0.25">
      <c r="B13" s="6">
        <v>33</v>
      </c>
      <c r="C13" s="2">
        <v>1892</v>
      </c>
      <c r="D13" s="2">
        <v>634.07000000000005</v>
      </c>
      <c r="E13" s="3">
        <f t="shared" si="0"/>
        <v>0.47890483383685806</v>
      </c>
    </row>
    <row r="14" spans="2:29" x14ac:dyDescent="0.25">
      <c r="B14" s="6">
        <v>34</v>
      </c>
      <c r="C14" s="2">
        <v>1453</v>
      </c>
      <c r="D14" s="2">
        <v>627.55999999999995</v>
      </c>
      <c r="E14" s="3">
        <f t="shared" si="0"/>
        <v>0.47398791540785495</v>
      </c>
    </row>
    <row r="15" spans="2:29" x14ac:dyDescent="0.25">
      <c r="B15" s="6">
        <v>35</v>
      </c>
      <c r="C15" s="2">
        <v>1177</v>
      </c>
      <c r="D15" s="2">
        <v>626.17999999999995</v>
      </c>
      <c r="E15" s="3">
        <f t="shared" si="0"/>
        <v>0.4729456193353474</v>
      </c>
    </row>
    <row r="16" spans="2:29" x14ac:dyDescent="0.25">
      <c r="B16" s="6">
        <v>36</v>
      </c>
      <c r="C16" s="2">
        <v>855</v>
      </c>
      <c r="D16" s="2">
        <v>642.71</v>
      </c>
      <c r="E16" s="3">
        <f t="shared" si="0"/>
        <v>0.4854305135951662</v>
      </c>
    </row>
    <row r="17" spans="2:5" x14ac:dyDescent="0.25">
      <c r="B17" s="6">
        <v>37</v>
      </c>
      <c r="C17" s="2">
        <v>642</v>
      </c>
      <c r="D17" s="2">
        <v>621.72</v>
      </c>
      <c r="E17" s="3">
        <f t="shared" si="0"/>
        <v>0.4695770392749245</v>
      </c>
    </row>
    <row r="18" spans="2:5" x14ac:dyDescent="0.25">
      <c r="B18" s="6">
        <v>38</v>
      </c>
      <c r="C18" s="2">
        <v>481</v>
      </c>
      <c r="D18" s="2">
        <v>648.03</v>
      </c>
      <c r="E18" s="3">
        <f t="shared" si="0"/>
        <v>0.48944864048338366</v>
      </c>
    </row>
    <row r="19" spans="2:5" x14ac:dyDescent="0.25">
      <c r="B19" s="6">
        <v>39</v>
      </c>
      <c r="C19" s="2">
        <v>289</v>
      </c>
      <c r="D19" s="2">
        <v>652.54999999999995</v>
      </c>
      <c r="E19" s="3">
        <f t="shared" si="0"/>
        <v>0.49286253776435041</v>
      </c>
    </row>
    <row r="20" spans="2:5" x14ac:dyDescent="0.25">
      <c r="B20" s="6">
        <v>40</v>
      </c>
      <c r="C20" s="2">
        <v>230</v>
      </c>
      <c r="D20" s="2">
        <v>639.41999999999996</v>
      </c>
      <c r="E20" s="3">
        <f t="shared" si="0"/>
        <v>0.48294561933534741</v>
      </c>
    </row>
    <row r="21" spans="2:5" x14ac:dyDescent="0.25">
      <c r="B21" s="6">
        <v>41</v>
      </c>
      <c r="C21" s="2">
        <v>121</v>
      </c>
      <c r="D21" s="2">
        <v>657.56</v>
      </c>
      <c r="E21" s="3">
        <f t="shared" si="0"/>
        <v>0.49664652567975826</v>
      </c>
    </row>
    <row r="22" spans="2:5" x14ac:dyDescent="0.25">
      <c r="B22" s="6">
        <v>42</v>
      </c>
      <c r="C22" s="2">
        <v>55</v>
      </c>
      <c r="D22" s="2">
        <v>680.16</v>
      </c>
      <c r="E22" s="3">
        <f t="shared" si="0"/>
        <v>0.51371601208459217</v>
      </c>
    </row>
    <row r="23" spans="2:5" x14ac:dyDescent="0.25">
      <c r="B23" s="6">
        <v>43</v>
      </c>
      <c r="C23" s="2">
        <v>42</v>
      </c>
      <c r="D23" s="2">
        <v>667.48</v>
      </c>
      <c r="E23" s="3">
        <f t="shared" si="0"/>
        <v>0.50413897280966768</v>
      </c>
    </row>
    <row r="24" spans="2:5" x14ac:dyDescent="0.25">
      <c r="B24" s="6">
        <v>44</v>
      </c>
      <c r="C24" s="2">
        <v>26</v>
      </c>
      <c r="D24" s="2">
        <v>697.82</v>
      </c>
      <c r="E24" s="3">
        <f t="shared" si="0"/>
        <v>0.5270543806646526</v>
      </c>
    </row>
    <row r="25" spans="2:5" x14ac:dyDescent="0.25">
      <c r="B25" s="6">
        <v>45</v>
      </c>
      <c r="C25" s="2">
        <v>13</v>
      </c>
      <c r="D25" s="2">
        <v>695.49</v>
      </c>
      <c r="E25" s="3">
        <f t="shared" si="0"/>
        <v>0.52529456193353474</v>
      </c>
    </row>
    <row r="26" spans="2:5" x14ac:dyDescent="0.25">
      <c r="B26" s="6" t="s">
        <v>42</v>
      </c>
      <c r="C26" s="2">
        <v>16</v>
      </c>
      <c r="D26" s="2">
        <v>716.91</v>
      </c>
      <c r="E26" s="3">
        <f t="shared" si="0"/>
        <v>0.54147280966767364</v>
      </c>
    </row>
    <row r="27" spans="2:5" x14ac:dyDescent="0.25">
      <c r="B27" s="6" t="s">
        <v>39</v>
      </c>
      <c r="C27" s="7">
        <v>64634</v>
      </c>
      <c r="D27" s="7">
        <v>495.99</v>
      </c>
      <c r="E27" s="4">
        <f t="shared" si="0"/>
        <v>0.37461480362537763</v>
      </c>
    </row>
    <row r="28" spans="2:5" x14ac:dyDescent="0.25">
      <c r="B28" s="6" t="s">
        <v>5</v>
      </c>
      <c r="C28" s="2">
        <v>60687</v>
      </c>
      <c r="D28" s="2">
        <v>486.78</v>
      </c>
      <c r="E28" s="3">
        <f t="shared" si="0"/>
        <v>0.36765861027190333</v>
      </c>
    </row>
    <row r="29" spans="2:5" x14ac:dyDescent="0.25">
      <c r="B29" s="6" t="s">
        <v>6</v>
      </c>
      <c r="C29" s="2">
        <v>3444</v>
      </c>
      <c r="D29" s="2">
        <v>634.72</v>
      </c>
      <c r="E29" s="3">
        <f t="shared" si="0"/>
        <v>0.47939577039274928</v>
      </c>
    </row>
    <row r="30" spans="2:5" x14ac:dyDescent="0.25">
      <c r="B30" s="6" t="s">
        <v>43</v>
      </c>
      <c r="C30" s="2">
        <v>503</v>
      </c>
      <c r="D30" s="2">
        <v>657.52</v>
      </c>
      <c r="E30" s="3">
        <f t="shared" si="0"/>
        <v>0.49661631419939578</v>
      </c>
    </row>
    <row r="33" spans="2:4" ht="46.5" customHeight="1" x14ac:dyDescent="0.25">
      <c r="B33" s="85" t="str">
        <f>'starosna mirovina BMU'!B33:C33</f>
        <v>Prosječna mjesečna isplaćena netoplaća Republike Hrvatske za svibanj 2024. u eurima (EUR) (izvor: DZS)</v>
      </c>
      <c r="C33" s="85"/>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4" t="s">
        <v>11</v>
      </c>
      <c r="C2" s="84"/>
      <c r="D2" s="84"/>
      <c r="E2" s="84"/>
    </row>
    <row r="3" spans="2:5" ht="18.75" customHeight="1" x14ac:dyDescent="0.25">
      <c r="B3" s="87" t="s">
        <v>12</v>
      </c>
      <c r="C3" s="87"/>
      <c r="D3" s="87"/>
      <c r="E3" s="88"/>
    </row>
    <row r="4" spans="2:5" x14ac:dyDescent="0.25">
      <c r="C4" s="11"/>
      <c r="D4" s="11"/>
    </row>
    <row r="6" spans="2:5" x14ac:dyDescent="0.25">
      <c r="B6" t="str">
        <f>'starosna prevedena iz inv.BMU'!B5</f>
        <v>For June 2024 (paid in July 2024)</v>
      </c>
    </row>
    <row r="7" spans="2:5" ht="24" x14ac:dyDescent="0.25">
      <c r="B7" s="5" t="s">
        <v>10</v>
      </c>
      <c r="C7" s="5" t="s">
        <v>0</v>
      </c>
      <c r="D7" s="5" t="s">
        <v>8</v>
      </c>
      <c r="E7" s="5" t="str">
        <f>'starosna mirovina BMU'!E6</f>
        <v>Net replacement rate for May 2024.</v>
      </c>
    </row>
    <row r="8" spans="2:5" x14ac:dyDescent="0.25">
      <c r="B8" s="6" t="s">
        <v>9</v>
      </c>
      <c r="C8" s="2">
        <v>79109</v>
      </c>
      <c r="D8" s="12">
        <v>287.86682476077311</v>
      </c>
      <c r="E8" s="3">
        <f t="shared" ref="E8:E31" si="0">D8/$D$34</f>
        <v>0.21742207308215492</v>
      </c>
    </row>
    <row r="9" spans="2:5" x14ac:dyDescent="0.25">
      <c r="B9" s="6" t="s">
        <v>1</v>
      </c>
      <c r="C9" s="2">
        <v>62083</v>
      </c>
      <c r="D9" s="2">
        <v>363.79</v>
      </c>
      <c r="E9" s="3">
        <f t="shared" si="0"/>
        <v>0.27476586102719036</v>
      </c>
    </row>
    <row r="10" spans="2:5" x14ac:dyDescent="0.25">
      <c r="B10" s="6" t="s">
        <v>2</v>
      </c>
      <c r="C10" s="2">
        <v>65926</v>
      </c>
      <c r="D10" s="2">
        <v>459.82</v>
      </c>
      <c r="E10" s="3">
        <f t="shared" si="0"/>
        <v>0.34729607250755284</v>
      </c>
    </row>
    <row r="11" spans="2:5" x14ac:dyDescent="0.25">
      <c r="B11" s="6">
        <v>30</v>
      </c>
      <c r="C11" s="2">
        <v>24220</v>
      </c>
      <c r="D11" s="2">
        <v>544.19000000000005</v>
      </c>
      <c r="E11" s="3">
        <f t="shared" si="0"/>
        <v>0.41101963746223569</v>
      </c>
    </row>
    <row r="12" spans="2:5" x14ac:dyDescent="0.25">
      <c r="B12" s="6">
        <v>31</v>
      </c>
      <c r="C12" s="2">
        <v>15667</v>
      </c>
      <c r="D12" s="2">
        <v>562.73</v>
      </c>
      <c r="E12" s="3">
        <f t="shared" si="0"/>
        <v>0.42502265861027194</v>
      </c>
    </row>
    <row r="13" spans="2:5" x14ac:dyDescent="0.25">
      <c r="B13" s="6">
        <v>32</v>
      </c>
      <c r="C13" s="2">
        <v>14476</v>
      </c>
      <c r="D13" s="2">
        <v>572.71</v>
      </c>
      <c r="E13" s="3">
        <f t="shared" si="0"/>
        <v>0.43256042296072511</v>
      </c>
    </row>
    <row r="14" spans="2:5" x14ac:dyDescent="0.25">
      <c r="B14" s="6">
        <v>33</v>
      </c>
      <c r="C14" s="2">
        <v>12648</v>
      </c>
      <c r="D14" s="2">
        <v>594.57000000000005</v>
      </c>
      <c r="E14" s="3">
        <f t="shared" si="0"/>
        <v>0.449070996978852</v>
      </c>
    </row>
    <row r="15" spans="2:5" x14ac:dyDescent="0.25">
      <c r="B15" s="6">
        <v>34</v>
      </c>
      <c r="C15" s="2">
        <v>9880</v>
      </c>
      <c r="D15" s="2">
        <v>627.23</v>
      </c>
      <c r="E15" s="3">
        <f t="shared" si="0"/>
        <v>0.47373867069486408</v>
      </c>
    </row>
    <row r="16" spans="2:5" x14ac:dyDescent="0.25">
      <c r="B16" s="6">
        <v>35</v>
      </c>
      <c r="C16" s="2">
        <v>45732</v>
      </c>
      <c r="D16" s="2">
        <v>635.46</v>
      </c>
      <c r="E16" s="3">
        <f t="shared" si="0"/>
        <v>0.47995468277945624</v>
      </c>
    </row>
    <row r="17" spans="2:5" x14ac:dyDescent="0.25">
      <c r="B17" s="6">
        <v>36</v>
      </c>
      <c r="C17" s="2">
        <v>15233</v>
      </c>
      <c r="D17" s="2">
        <v>676.56</v>
      </c>
      <c r="E17" s="3">
        <f t="shared" si="0"/>
        <v>0.51099697885196371</v>
      </c>
    </row>
    <row r="18" spans="2:5" x14ac:dyDescent="0.25">
      <c r="B18" s="6">
        <v>37</v>
      </c>
      <c r="C18" s="2">
        <v>13154</v>
      </c>
      <c r="D18" s="2">
        <v>713.68</v>
      </c>
      <c r="E18" s="3">
        <f t="shared" si="0"/>
        <v>0.53903323262839875</v>
      </c>
    </row>
    <row r="19" spans="2:5" x14ac:dyDescent="0.25">
      <c r="B19" s="6">
        <v>38</v>
      </c>
      <c r="C19" s="2">
        <v>12503</v>
      </c>
      <c r="D19" s="2">
        <v>755.08</v>
      </c>
      <c r="E19" s="3">
        <f t="shared" si="0"/>
        <v>0.57030211480362536</v>
      </c>
    </row>
    <row r="20" spans="2:5" x14ac:dyDescent="0.25">
      <c r="B20" s="6">
        <v>39</v>
      </c>
      <c r="C20" s="2">
        <v>11689</v>
      </c>
      <c r="D20" s="2">
        <v>797.58</v>
      </c>
      <c r="E20" s="3">
        <f t="shared" si="0"/>
        <v>0.60240181268882176</v>
      </c>
    </row>
    <row r="21" spans="2:5" x14ac:dyDescent="0.25">
      <c r="B21" s="6">
        <v>40</v>
      </c>
      <c r="C21" s="2">
        <v>27902</v>
      </c>
      <c r="D21" s="2">
        <v>780.05</v>
      </c>
      <c r="E21" s="3">
        <f t="shared" si="0"/>
        <v>0.58916163141993949</v>
      </c>
    </row>
    <row r="22" spans="2:5" x14ac:dyDescent="0.25">
      <c r="B22" s="6">
        <v>41</v>
      </c>
      <c r="C22" s="2">
        <v>37315</v>
      </c>
      <c r="D22" s="2">
        <v>685.59</v>
      </c>
      <c r="E22" s="3">
        <f t="shared" si="0"/>
        <v>0.51781722054380663</v>
      </c>
    </row>
    <row r="23" spans="2:5" x14ac:dyDescent="0.25">
      <c r="B23" s="6">
        <v>42</v>
      </c>
      <c r="C23" s="2">
        <v>20419</v>
      </c>
      <c r="D23" s="2">
        <v>727.54</v>
      </c>
      <c r="E23" s="3">
        <f t="shared" si="0"/>
        <v>0.54950151057401808</v>
      </c>
    </row>
    <row r="24" spans="2:5" x14ac:dyDescent="0.25">
      <c r="B24" s="6">
        <v>43</v>
      </c>
      <c r="C24" s="2">
        <v>15091</v>
      </c>
      <c r="D24" s="2">
        <v>758.34</v>
      </c>
      <c r="E24" s="3">
        <f t="shared" si="0"/>
        <v>0.5727643504531722</v>
      </c>
    </row>
    <row r="25" spans="2:5" x14ac:dyDescent="0.25">
      <c r="B25" s="6">
        <v>44</v>
      </c>
      <c r="C25" s="2">
        <v>11425</v>
      </c>
      <c r="D25" s="2">
        <v>790.15</v>
      </c>
      <c r="E25" s="3">
        <f t="shared" si="0"/>
        <v>0.59679003021148036</v>
      </c>
    </row>
    <row r="26" spans="2:5" x14ac:dyDescent="0.25">
      <c r="B26" s="6">
        <v>45</v>
      </c>
      <c r="C26" s="2">
        <v>9557</v>
      </c>
      <c r="D26" s="2">
        <v>808.13</v>
      </c>
      <c r="E26" s="3">
        <f t="shared" si="0"/>
        <v>0.61037009063444103</v>
      </c>
    </row>
    <row r="27" spans="2:5" x14ac:dyDescent="0.25">
      <c r="B27" s="6" t="s">
        <v>3</v>
      </c>
      <c r="C27" s="2">
        <v>15515</v>
      </c>
      <c r="D27" s="2">
        <v>897.91</v>
      </c>
      <c r="E27" s="3">
        <f t="shared" si="0"/>
        <v>0.67817975830815702</v>
      </c>
    </row>
    <row r="28" spans="2:5" x14ac:dyDescent="0.25">
      <c r="B28" s="6" t="s">
        <v>4</v>
      </c>
      <c r="C28" s="7">
        <v>519544</v>
      </c>
      <c r="D28" s="7">
        <v>561.12</v>
      </c>
      <c r="E28" s="4">
        <f t="shared" si="0"/>
        <v>0.42380664652567979</v>
      </c>
    </row>
    <row r="29" spans="2:5" x14ac:dyDescent="0.25">
      <c r="B29" s="6" t="s">
        <v>5</v>
      </c>
      <c r="C29" s="2">
        <v>284009</v>
      </c>
      <c r="D29" s="2">
        <v>421.38</v>
      </c>
      <c r="E29" s="3">
        <f t="shared" si="0"/>
        <v>0.3182628398791541</v>
      </c>
    </row>
    <row r="30" spans="2:5" x14ac:dyDescent="0.25">
      <c r="B30" s="6" t="s">
        <v>6</v>
      </c>
      <c r="C30" s="2">
        <v>98311</v>
      </c>
      <c r="D30" s="2">
        <v>686.78</v>
      </c>
      <c r="E30" s="3">
        <f t="shared" si="0"/>
        <v>0.51871601208459217</v>
      </c>
    </row>
    <row r="31" spans="2:5" x14ac:dyDescent="0.25">
      <c r="B31" s="6" t="s">
        <v>7</v>
      </c>
      <c r="C31" s="2">
        <v>137224</v>
      </c>
      <c r="D31" s="2">
        <v>760.29</v>
      </c>
      <c r="E31" s="3">
        <f t="shared" si="0"/>
        <v>0.57423716012084591</v>
      </c>
    </row>
    <row r="34" spans="2:4" ht="51" customHeight="1" x14ac:dyDescent="0.25">
      <c r="B34" s="89" t="str">
        <f>'starosna mirovina BMU'!B33:C33</f>
        <v>Prosječna mjesečna isplaćena netoplaća Republike Hrvatske za svibanj 2024. u eurima (EUR) (izvor: DZS)</v>
      </c>
      <c r="C34" s="90"/>
      <c r="D34" s="48">
        <f>'starosna mirovina BMU'!D33</f>
        <v>1324</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topLeftCell="A4" workbookViewId="0">
      <selection activeCell="D27" sqref="D27"/>
    </sheetView>
  </sheetViews>
  <sheetFormatPr defaultRowHeight="15" x14ac:dyDescent="0.25"/>
  <cols>
    <col min="2" max="2" width="15.140625" customWidth="1"/>
    <col min="3" max="3" width="14.85546875" customWidth="1"/>
    <col min="4" max="5" width="15.7109375" customWidth="1"/>
  </cols>
  <sheetData>
    <row r="2" spans="2:29" ht="49.5" customHeight="1" x14ac:dyDescent="0.25">
      <c r="B2" s="84" t="s">
        <v>51</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June 2024 (paid in July 2024)</v>
      </c>
    </row>
    <row r="6" spans="2:29" ht="37.5" customHeight="1" x14ac:dyDescent="0.25">
      <c r="B6" s="5" t="s">
        <v>53</v>
      </c>
      <c r="C6" s="5" t="str">
        <f>'starosna mirovina BMU'!C6</f>
        <v>Number of beneficiaries</v>
      </c>
      <c r="D6" s="5" t="str">
        <f>'starosna mirovina BMU'!D6</f>
        <v>Average net pension amount</v>
      </c>
      <c r="E6" s="5" t="str">
        <f>'starosna mirovina BMU'!E6</f>
        <v>Net replacement rate for May 2024.</v>
      </c>
    </row>
    <row r="7" spans="2:29" x14ac:dyDescent="0.25">
      <c r="B7" s="6" t="s">
        <v>41</v>
      </c>
      <c r="C7" s="2">
        <v>2174</v>
      </c>
      <c r="D7" s="12">
        <v>424.61</v>
      </c>
      <c r="E7" s="3">
        <f t="shared" ref="E7:E30" si="0">D7/$D$32</f>
        <v>0.32070241691842899</v>
      </c>
    </row>
    <row r="8" spans="2:29" x14ac:dyDescent="0.25">
      <c r="B8" s="6" t="s">
        <v>1</v>
      </c>
      <c r="C8" s="2">
        <v>1</v>
      </c>
      <c r="D8" s="2">
        <v>420.85</v>
      </c>
      <c r="E8" s="3">
        <f t="shared" si="0"/>
        <v>0.31786253776435047</v>
      </c>
    </row>
    <row r="9" spans="2:29" x14ac:dyDescent="0.25">
      <c r="B9" s="6" t="s">
        <v>2</v>
      </c>
      <c r="C9" s="2">
        <v>4</v>
      </c>
      <c r="D9" s="2">
        <v>457.91</v>
      </c>
      <c r="E9" s="3">
        <f t="shared" si="0"/>
        <v>0.34585347432024172</v>
      </c>
    </row>
    <row r="10" spans="2:29" x14ac:dyDescent="0.25">
      <c r="B10" s="6">
        <v>30</v>
      </c>
      <c r="C10" s="2">
        <v>18180</v>
      </c>
      <c r="D10" s="2">
        <v>448.43</v>
      </c>
      <c r="E10" s="3">
        <f t="shared" si="0"/>
        <v>0.33869335347432022</v>
      </c>
    </row>
    <row r="11" spans="2:29" x14ac:dyDescent="0.25">
      <c r="B11" s="6">
        <v>31</v>
      </c>
      <c r="C11" s="2">
        <v>10306</v>
      </c>
      <c r="D11" s="2">
        <v>441.59</v>
      </c>
      <c r="E11" s="3">
        <f t="shared" si="0"/>
        <v>0.33352719033232625</v>
      </c>
    </row>
    <row r="12" spans="2:29" x14ac:dyDescent="0.25">
      <c r="B12" s="6">
        <v>32</v>
      </c>
      <c r="C12" s="2">
        <v>11088</v>
      </c>
      <c r="D12" s="2">
        <v>454.91</v>
      </c>
      <c r="E12" s="3">
        <f t="shared" si="0"/>
        <v>0.34358761329305137</v>
      </c>
    </row>
    <row r="13" spans="2:29" x14ac:dyDescent="0.25">
      <c r="B13" s="6">
        <v>33</v>
      </c>
      <c r="C13" s="2">
        <v>10162</v>
      </c>
      <c r="D13" s="2">
        <v>474.47</v>
      </c>
      <c r="E13" s="3">
        <f t="shared" si="0"/>
        <v>0.35836102719033236</v>
      </c>
    </row>
    <row r="14" spans="2:29" x14ac:dyDescent="0.25">
      <c r="B14" s="6">
        <v>34</v>
      </c>
      <c r="C14" s="2">
        <v>8231</v>
      </c>
      <c r="D14" s="2">
        <v>487.48</v>
      </c>
      <c r="E14" s="3">
        <f t="shared" si="0"/>
        <v>0.36818731117824777</v>
      </c>
    </row>
    <row r="15" spans="2:29" x14ac:dyDescent="0.25">
      <c r="B15" s="6">
        <v>35</v>
      </c>
      <c r="C15" s="2">
        <v>29168</v>
      </c>
      <c r="D15" s="2">
        <v>544.29</v>
      </c>
      <c r="E15" s="3">
        <f t="shared" si="0"/>
        <v>0.41109516616314196</v>
      </c>
    </row>
    <row r="16" spans="2:29" x14ac:dyDescent="0.25">
      <c r="B16" s="6">
        <v>36</v>
      </c>
      <c r="C16" s="2">
        <v>18560</v>
      </c>
      <c r="D16" s="2">
        <v>545.59</v>
      </c>
      <c r="E16" s="3">
        <f t="shared" si="0"/>
        <v>0.41207703927492451</v>
      </c>
    </row>
    <row r="17" spans="2:5" x14ac:dyDescent="0.25">
      <c r="B17" s="6">
        <v>37</v>
      </c>
      <c r="C17" s="2">
        <v>17990</v>
      </c>
      <c r="D17" s="2">
        <v>558.96</v>
      </c>
      <c r="E17" s="3">
        <f t="shared" si="0"/>
        <v>0.42217522658610274</v>
      </c>
    </row>
    <row r="18" spans="2:5" x14ac:dyDescent="0.25">
      <c r="B18" s="6">
        <v>38</v>
      </c>
      <c r="C18" s="2">
        <v>16696</v>
      </c>
      <c r="D18" s="2">
        <v>572.48</v>
      </c>
      <c r="E18" s="3">
        <f t="shared" si="0"/>
        <v>0.43238670694864051</v>
      </c>
    </row>
    <row r="19" spans="2:5" x14ac:dyDescent="0.25">
      <c r="B19" s="6">
        <v>39</v>
      </c>
      <c r="C19" s="2">
        <v>13804</v>
      </c>
      <c r="D19" s="2">
        <v>596.57000000000005</v>
      </c>
      <c r="E19" s="3">
        <f t="shared" si="0"/>
        <v>0.45058157099697888</v>
      </c>
    </row>
    <row r="20" spans="2:5" x14ac:dyDescent="0.25">
      <c r="B20" s="6">
        <v>40</v>
      </c>
      <c r="C20" s="2">
        <v>10942</v>
      </c>
      <c r="D20" s="2">
        <v>618.24</v>
      </c>
      <c r="E20" s="3">
        <f t="shared" si="0"/>
        <v>0.46694864048338369</v>
      </c>
    </row>
    <row r="21" spans="2:5" x14ac:dyDescent="0.25">
      <c r="B21" s="6">
        <v>41</v>
      </c>
      <c r="C21" s="2">
        <v>4708</v>
      </c>
      <c r="D21" s="2">
        <v>638.25</v>
      </c>
      <c r="E21" s="3">
        <f t="shared" si="0"/>
        <v>0.48206193353474319</v>
      </c>
    </row>
    <row r="22" spans="2:5" x14ac:dyDescent="0.25">
      <c r="B22" s="6">
        <v>42</v>
      </c>
      <c r="C22" s="2">
        <v>2242</v>
      </c>
      <c r="D22" s="2">
        <v>668.83</v>
      </c>
      <c r="E22" s="3">
        <f t="shared" si="0"/>
        <v>0.50515861027190334</v>
      </c>
    </row>
    <row r="23" spans="2:5" x14ac:dyDescent="0.25">
      <c r="B23" s="6">
        <v>43</v>
      </c>
      <c r="C23" s="2">
        <v>1203</v>
      </c>
      <c r="D23" s="2">
        <v>694.39</v>
      </c>
      <c r="E23" s="3">
        <f t="shared" si="0"/>
        <v>0.52446374622356495</v>
      </c>
    </row>
    <row r="24" spans="2:5" x14ac:dyDescent="0.25">
      <c r="B24" s="6">
        <v>44</v>
      </c>
      <c r="C24" s="2">
        <v>650</v>
      </c>
      <c r="D24" s="2">
        <v>720.02</v>
      </c>
      <c r="E24" s="3">
        <f t="shared" si="0"/>
        <v>0.54382175226586105</v>
      </c>
    </row>
    <row r="25" spans="2:5" x14ac:dyDescent="0.25">
      <c r="B25" s="6">
        <v>45</v>
      </c>
      <c r="C25" s="2">
        <v>286</v>
      </c>
      <c r="D25" s="2">
        <v>727.67</v>
      </c>
      <c r="E25" s="3">
        <f t="shared" si="0"/>
        <v>0.54959969788519636</v>
      </c>
    </row>
    <row r="26" spans="2:5" x14ac:dyDescent="0.25">
      <c r="B26" s="6" t="s">
        <v>42</v>
      </c>
      <c r="C26" s="2">
        <v>192</v>
      </c>
      <c r="D26" s="2">
        <v>756.64</v>
      </c>
      <c r="E26" s="3">
        <f t="shared" si="0"/>
        <v>0.57148036253776435</v>
      </c>
    </row>
    <row r="27" spans="2:5" x14ac:dyDescent="0.25">
      <c r="B27" s="6" t="s">
        <v>39</v>
      </c>
      <c r="C27" s="7">
        <v>176587</v>
      </c>
      <c r="D27" s="7">
        <v>533.91999999999996</v>
      </c>
      <c r="E27" s="4">
        <f t="shared" si="0"/>
        <v>0.40326283987915407</v>
      </c>
    </row>
    <row r="28" spans="2:5" x14ac:dyDescent="0.25">
      <c r="B28" s="6" t="s">
        <v>5</v>
      </c>
      <c r="C28" s="2">
        <v>60146</v>
      </c>
      <c r="D28" s="2">
        <v>457.34</v>
      </c>
      <c r="E28" s="3">
        <f t="shared" si="0"/>
        <v>0.3454229607250755</v>
      </c>
    </row>
    <row r="29" spans="2:5" x14ac:dyDescent="0.25">
      <c r="B29" s="6" t="s">
        <v>6</v>
      </c>
      <c r="C29" s="2">
        <v>96218</v>
      </c>
      <c r="D29" s="2">
        <v>559.66999999999996</v>
      </c>
      <c r="E29" s="3">
        <f t="shared" si="0"/>
        <v>0.42271148036253775</v>
      </c>
    </row>
    <row r="30" spans="2:5" x14ac:dyDescent="0.25">
      <c r="B30" s="6" t="s">
        <v>44</v>
      </c>
      <c r="C30" s="2">
        <v>20223</v>
      </c>
      <c r="D30" s="2">
        <v>639.16999999999996</v>
      </c>
      <c r="E30" s="3">
        <f t="shared" si="0"/>
        <v>0.48275679758308154</v>
      </c>
    </row>
    <row r="32" spans="2:5" ht="51.75" customHeight="1" x14ac:dyDescent="0.25">
      <c r="B32" s="85" t="str">
        <f>'starosna mirovina BMU'!B33:C33</f>
        <v>Prosječna mjesečna isplaćena netoplaća Republike Hrvatske za svibanj 2024. u eurima (EUR) (izvor: DZS)</v>
      </c>
      <c r="C32" s="85"/>
      <c r="D32" s="48">
        <f>'starosna mirovina BMU'!D33</f>
        <v>1324</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4" workbookViewId="0">
      <selection activeCell="C26" sqref="C26"/>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86" t="s">
        <v>48</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June 2024 (paid in July 2024)</v>
      </c>
    </row>
    <row r="6" spans="2:29" ht="40.5" customHeight="1" x14ac:dyDescent="0.25">
      <c r="B6" s="5" t="s">
        <v>53</v>
      </c>
      <c r="C6" s="5" t="str">
        <f>'starosna mirovina BMU'!C6</f>
        <v>Number of beneficiaries</v>
      </c>
      <c r="D6" s="5" t="str">
        <f>'starosna mirovina BMU'!D6</f>
        <v>Average net pension amount</v>
      </c>
      <c r="E6" s="5" t="str">
        <f>'starosna mirovina BMU'!E6</f>
        <v>Net replacement rate for May 2024.</v>
      </c>
    </row>
    <row r="7" spans="2:29" x14ac:dyDescent="0.25">
      <c r="B7" s="6" t="s">
        <v>41</v>
      </c>
      <c r="C7" s="2">
        <v>0</v>
      </c>
      <c r="D7" s="2">
        <v>0</v>
      </c>
      <c r="E7" s="3">
        <f t="shared" ref="E7:E30" si="0">D7/$D$33</f>
        <v>0</v>
      </c>
    </row>
    <row r="8" spans="2:29" x14ac:dyDescent="0.25">
      <c r="B8" s="6" t="s">
        <v>1</v>
      </c>
      <c r="C8" s="2">
        <v>0</v>
      </c>
      <c r="D8" s="2">
        <v>0</v>
      </c>
      <c r="E8" s="3">
        <f t="shared" si="0"/>
        <v>0</v>
      </c>
    </row>
    <row r="9" spans="2:29" x14ac:dyDescent="0.25">
      <c r="B9" s="6" t="s">
        <v>2</v>
      </c>
      <c r="C9" s="2">
        <v>1</v>
      </c>
      <c r="D9" s="2">
        <v>505.24</v>
      </c>
      <c r="E9" s="3">
        <f t="shared" si="0"/>
        <v>0.38160120845921452</v>
      </c>
    </row>
    <row r="10" spans="2:29" x14ac:dyDescent="0.25">
      <c r="B10" s="6">
        <v>30</v>
      </c>
      <c r="C10" s="2">
        <v>0</v>
      </c>
      <c r="D10" s="2">
        <v>0</v>
      </c>
      <c r="E10" s="3">
        <f t="shared" si="0"/>
        <v>0</v>
      </c>
    </row>
    <row r="11" spans="2:29" x14ac:dyDescent="0.25">
      <c r="B11" s="6">
        <v>31</v>
      </c>
      <c r="C11" s="2">
        <v>13</v>
      </c>
      <c r="D11" s="2">
        <v>425.2</v>
      </c>
      <c r="E11" s="3">
        <f t="shared" si="0"/>
        <v>0.32114803625377641</v>
      </c>
    </row>
    <row r="12" spans="2:29" x14ac:dyDescent="0.25">
      <c r="B12" s="6">
        <v>32</v>
      </c>
      <c r="C12" s="2">
        <v>46</v>
      </c>
      <c r="D12" s="2">
        <v>444.77</v>
      </c>
      <c r="E12" s="3">
        <f t="shared" si="0"/>
        <v>0.33592900302114803</v>
      </c>
    </row>
    <row r="13" spans="2:29" x14ac:dyDescent="0.25">
      <c r="B13" s="6">
        <v>33</v>
      </c>
      <c r="C13" s="2">
        <v>40</v>
      </c>
      <c r="D13" s="2">
        <v>443.79</v>
      </c>
      <c r="E13" s="3">
        <f t="shared" si="0"/>
        <v>0.33518882175226589</v>
      </c>
    </row>
    <row r="14" spans="2:29" x14ac:dyDescent="0.25">
      <c r="B14" s="6">
        <v>34</v>
      </c>
      <c r="C14" s="2">
        <v>21</v>
      </c>
      <c r="D14" s="2">
        <v>468.08</v>
      </c>
      <c r="E14" s="3">
        <f t="shared" si="0"/>
        <v>0.3535347432024169</v>
      </c>
    </row>
    <row r="15" spans="2:29" x14ac:dyDescent="0.25">
      <c r="B15" s="6">
        <v>35</v>
      </c>
      <c r="C15" s="2">
        <v>93</v>
      </c>
      <c r="D15" s="2">
        <v>546.79</v>
      </c>
      <c r="E15" s="3">
        <f t="shared" si="0"/>
        <v>0.41298338368580056</v>
      </c>
    </row>
    <row r="16" spans="2:29" x14ac:dyDescent="0.25">
      <c r="B16" s="6">
        <v>36</v>
      </c>
      <c r="C16" s="2">
        <v>56</v>
      </c>
      <c r="D16" s="2">
        <v>541.80999999999995</v>
      </c>
      <c r="E16" s="3">
        <f t="shared" si="0"/>
        <v>0.40922205438066461</v>
      </c>
    </row>
    <row r="17" spans="2:5" x14ac:dyDescent="0.25">
      <c r="B17" s="6">
        <v>37</v>
      </c>
      <c r="C17" s="2">
        <v>47</v>
      </c>
      <c r="D17" s="2">
        <v>554.20000000000005</v>
      </c>
      <c r="E17" s="3">
        <f t="shared" si="0"/>
        <v>0.41858006042296075</v>
      </c>
    </row>
    <row r="18" spans="2:5" x14ac:dyDescent="0.25">
      <c r="B18" s="6">
        <v>38</v>
      </c>
      <c r="C18" s="2">
        <v>26</v>
      </c>
      <c r="D18" s="2">
        <v>596.57000000000005</v>
      </c>
      <c r="E18" s="3">
        <f t="shared" si="0"/>
        <v>0.45058157099697888</v>
      </c>
    </row>
    <row r="19" spans="2:5" x14ac:dyDescent="0.25">
      <c r="B19" s="6">
        <v>39</v>
      </c>
      <c r="C19" s="2">
        <v>20</v>
      </c>
      <c r="D19" s="2">
        <v>609.79</v>
      </c>
      <c r="E19" s="3">
        <f t="shared" si="0"/>
        <v>0.46056646525679756</v>
      </c>
    </row>
    <row r="20" spans="2:5" x14ac:dyDescent="0.25">
      <c r="B20" s="6">
        <v>40</v>
      </c>
      <c r="C20" s="2">
        <v>9</v>
      </c>
      <c r="D20" s="2">
        <v>648.64</v>
      </c>
      <c r="E20" s="3">
        <f t="shared" si="0"/>
        <v>0.4899093655589124</v>
      </c>
    </row>
    <row r="21" spans="2:5" x14ac:dyDescent="0.25">
      <c r="B21" s="6">
        <v>41</v>
      </c>
      <c r="C21" s="2">
        <v>3</v>
      </c>
      <c r="D21" s="2">
        <v>673.87</v>
      </c>
      <c r="E21" s="3">
        <f t="shared" si="0"/>
        <v>0.50896525679758309</v>
      </c>
    </row>
    <row r="22" spans="2:5" x14ac:dyDescent="0.25">
      <c r="B22" s="6">
        <v>42</v>
      </c>
      <c r="C22" s="2">
        <v>4</v>
      </c>
      <c r="D22" s="2">
        <v>673.89</v>
      </c>
      <c r="E22" s="3">
        <f t="shared" si="0"/>
        <v>0.50898036253776435</v>
      </c>
    </row>
    <row r="23" spans="2:5" x14ac:dyDescent="0.25">
      <c r="B23" s="6">
        <v>43</v>
      </c>
      <c r="C23" s="2">
        <v>2</v>
      </c>
      <c r="D23" s="2">
        <v>760.84</v>
      </c>
      <c r="E23" s="3">
        <f t="shared" si="0"/>
        <v>0.57465256797583086</v>
      </c>
    </row>
    <row r="24" spans="2:5" x14ac:dyDescent="0.25">
      <c r="B24" s="6">
        <v>44</v>
      </c>
      <c r="C24" s="2">
        <v>0</v>
      </c>
      <c r="D24" s="2">
        <v>0</v>
      </c>
      <c r="E24" s="3">
        <f t="shared" si="0"/>
        <v>0</v>
      </c>
    </row>
    <row r="25" spans="2:5" x14ac:dyDescent="0.25">
      <c r="B25" s="6">
        <v>45</v>
      </c>
      <c r="C25" s="2">
        <v>0</v>
      </c>
      <c r="D25" s="2">
        <v>0</v>
      </c>
      <c r="E25" s="3">
        <f t="shared" si="0"/>
        <v>0</v>
      </c>
    </row>
    <row r="26" spans="2:5" x14ac:dyDescent="0.25">
      <c r="B26" s="6" t="s">
        <v>42</v>
      </c>
      <c r="C26" s="2">
        <v>0</v>
      </c>
      <c r="D26" s="2">
        <v>0</v>
      </c>
      <c r="E26" s="3">
        <f t="shared" si="0"/>
        <v>0</v>
      </c>
    </row>
    <row r="27" spans="2:5" x14ac:dyDescent="0.25">
      <c r="B27" s="6" t="s">
        <v>39</v>
      </c>
      <c r="C27" s="7">
        <v>381</v>
      </c>
      <c r="D27" s="7">
        <v>527.80999999999995</v>
      </c>
      <c r="E27" s="4">
        <f t="shared" si="0"/>
        <v>0.39864803625377637</v>
      </c>
    </row>
    <row r="28" spans="2:5" x14ac:dyDescent="0.25">
      <c r="B28" s="6" t="s">
        <v>5</v>
      </c>
      <c r="C28" s="2">
        <v>121</v>
      </c>
      <c r="D28" s="2">
        <v>446.89</v>
      </c>
      <c r="E28" s="3">
        <f t="shared" si="0"/>
        <v>0.33753021148036255</v>
      </c>
    </row>
    <row r="29" spans="2:5" x14ac:dyDescent="0.25">
      <c r="B29" s="6" t="s">
        <v>6</v>
      </c>
      <c r="C29" s="2">
        <v>242</v>
      </c>
      <c r="D29" s="2">
        <v>557.63</v>
      </c>
      <c r="E29" s="3">
        <f t="shared" si="0"/>
        <v>0.42117069486404834</v>
      </c>
    </row>
    <row r="30" spans="2:5" x14ac:dyDescent="0.25">
      <c r="B30" s="6" t="s">
        <v>44</v>
      </c>
      <c r="C30" s="2">
        <v>18</v>
      </c>
      <c r="D30" s="2">
        <v>670.92</v>
      </c>
      <c r="E30" s="3">
        <f t="shared" si="0"/>
        <v>0.50673716012084591</v>
      </c>
    </row>
    <row r="33" spans="2:4" ht="48" customHeight="1" x14ac:dyDescent="0.25">
      <c r="B33" s="85" t="str">
        <f>'starosna mirovina BMU'!B33:C33</f>
        <v>Prosječna mjesečna isplaćena netoplaća Republike Hrvatske za svibanj 2024. u eurima (EUR) (izvor: DZS)</v>
      </c>
      <c r="C33" s="85"/>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4" workbookViewId="0">
      <selection activeCell="D26" sqref="D26"/>
    </sheetView>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4" t="s">
        <v>49</v>
      </c>
      <c r="C2" s="84"/>
      <c r="D2" s="84"/>
      <c r="E2" s="84"/>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June 2024 (paid in July 2024)</v>
      </c>
    </row>
    <row r="6" spans="2:29" ht="34.5" customHeight="1" x14ac:dyDescent="0.25">
      <c r="B6" s="5" t="s">
        <v>53</v>
      </c>
      <c r="C6" s="5" t="str">
        <f>'starosna mirovina BMU'!C6</f>
        <v>Number of beneficiaries</v>
      </c>
      <c r="D6" s="5" t="str">
        <f>'starosna mirovina BMU'!D6</f>
        <v>Average net pension amount</v>
      </c>
      <c r="E6" s="5" t="str">
        <f>'starosna mirovina BMU'!E6</f>
        <v>Net replacement rate for May 2024.</v>
      </c>
    </row>
    <row r="7" spans="2:29" x14ac:dyDescent="0.25">
      <c r="B7" s="6" t="s">
        <v>41</v>
      </c>
      <c r="C7" s="2">
        <v>81240</v>
      </c>
      <c r="D7" s="12">
        <v>305.56</v>
      </c>
      <c r="E7" s="3">
        <f t="shared" ref="E7:E30" si="0">D7/$D$33</f>
        <v>0.23078549848942598</v>
      </c>
    </row>
    <row r="8" spans="2:29" x14ac:dyDescent="0.25">
      <c r="B8" s="6" t="s">
        <v>1</v>
      </c>
      <c r="C8" s="2">
        <v>61514</v>
      </c>
      <c r="D8" s="2">
        <v>380.05</v>
      </c>
      <c r="E8" s="3">
        <f t="shared" si="0"/>
        <v>0.28704682779456192</v>
      </c>
    </row>
    <row r="9" spans="2:29" x14ac:dyDescent="0.25">
      <c r="B9" s="6" t="s">
        <v>2</v>
      </c>
      <c r="C9" s="2">
        <v>65747</v>
      </c>
      <c r="D9" s="2">
        <v>479.35</v>
      </c>
      <c r="E9" s="3">
        <f t="shared" si="0"/>
        <v>0.36204682779456193</v>
      </c>
    </row>
    <row r="10" spans="2:29" x14ac:dyDescent="0.25">
      <c r="B10" s="6">
        <v>30</v>
      </c>
      <c r="C10" s="2">
        <v>42046</v>
      </c>
      <c r="D10" s="2">
        <v>516.11</v>
      </c>
      <c r="E10" s="3">
        <f t="shared" si="0"/>
        <v>0.38981117824773415</v>
      </c>
    </row>
    <row r="11" spans="2:29" x14ac:dyDescent="0.25">
      <c r="B11" s="6">
        <v>31</v>
      </c>
      <c r="C11" s="2">
        <v>25823</v>
      </c>
      <c r="D11" s="2">
        <v>528.74</v>
      </c>
      <c r="E11" s="3">
        <f t="shared" si="0"/>
        <v>0.39935045317220547</v>
      </c>
    </row>
    <row r="12" spans="2:29" x14ac:dyDescent="0.25">
      <c r="B12" s="6">
        <v>32</v>
      </c>
      <c r="C12" s="2">
        <v>25470</v>
      </c>
      <c r="D12" s="2">
        <v>534.47</v>
      </c>
      <c r="E12" s="3">
        <f t="shared" si="0"/>
        <v>0.40367824773413902</v>
      </c>
    </row>
    <row r="13" spans="2:29" x14ac:dyDescent="0.25">
      <c r="B13" s="6">
        <v>33</v>
      </c>
      <c r="C13" s="2">
        <v>22724</v>
      </c>
      <c r="D13" s="2">
        <v>554.04999999999995</v>
      </c>
      <c r="E13" s="3">
        <f t="shared" si="0"/>
        <v>0.41846676737160116</v>
      </c>
    </row>
    <row r="14" spans="2:29" x14ac:dyDescent="0.25">
      <c r="B14" s="6">
        <v>34</v>
      </c>
      <c r="C14" s="2">
        <v>18066</v>
      </c>
      <c r="D14" s="2">
        <v>576.98</v>
      </c>
      <c r="E14" s="3">
        <f t="shared" si="0"/>
        <v>0.43578549848942599</v>
      </c>
    </row>
    <row r="15" spans="2:29" x14ac:dyDescent="0.25">
      <c r="B15" s="6">
        <v>35</v>
      </c>
      <c r="C15" s="2">
        <v>73951</v>
      </c>
      <c r="D15" s="2">
        <v>615.76</v>
      </c>
      <c r="E15" s="3">
        <f t="shared" si="0"/>
        <v>0.46507552870090635</v>
      </c>
    </row>
    <row r="16" spans="2:29" x14ac:dyDescent="0.25">
      <c r="B16" s="6">
        <v>36</v>
      </c>
      <c r="C16" s="2">
        <v>33718</v>
      </c>
      <c r="D16" s="2">
        <v>616.04999999999995</v>
      </c>
      <c r="E16" s="3">
        <f t="shared" si="0"/>
        <v>0.46529456193353469</v>
      </c>
    </row>
    <row r="17" spans="2:5" x14ac:dyDescent="0.25">
      <c r="B17" s="6">
        <v>37</v>
      </c>
      <c r="C17" s="2">
        <v>31187</v>
      </c>
      <c r="D17" s="2">
        <v>635.73</v>
      </c>
      <c r="E17" s="3">
        <f t="shared" si="0"/>
        <v>0.48015861027190332</v>
      </c>
    </row>
    <row r="18" spans="2:5" x14ac:dyDescent="0.25">
      <c r="B18" s="6">
        <v>38</v>
      </c>
      <c r="C18" s="2">
        <v>29316</v>
      </c>
      <c r="D18" s="2">
        <v>663.28</v>
      </c>
      <c r="E18" s="3">
        <f t="shared" si="0"/>
        <v>0.50096676737160117</v>
      </c>
    </row>
    <row r="19" spans="2:5" x14ac:dyDescent="0.25">
      <c r="B19" s="6">
        <v>39</v>
      </c>
      <c r="C19" s="2">
        <v>25667</v>
      </c>
      <c r="D19" s="2">
        <v>702.64</v>
      </c>
      <c r="E19" s="3">
        <f t="shared" si="0"/>
        <v>0.53069486404833832</v>
      </c>
    </row>
    <row r="20" spans="2:5" x14ac:dyDescent="0.25">
      <c r="B20" s="6">
        <v>40</v>
      </c>
      <c r="C20" s="2">
        <v>38476</v>
      </c>
      <c r="D20" s="2">
        <v>756.83</v>
      </c>
      <c r="E20" s="3">
        <f t="shared" si="0"/>
        <v>0.57162386706948642</v>
      </c>
    </row>
    <row r="21" spans="2:5" x14ac:dyDescent="0.25">
      <c r="B21" s="6">
        <v>41</v>
      </c>
      <c r="C21" s="2">
        <v>43225</v>
      </c>
      <c r="D21" s="2">
        <v>703.16</v>
      </c>
      <c r="E21" s="3">
        <f t="shared" si="0"/>
        <v>0.53108761329305132</v>
      </c>
    </row>
    <row r="22" spans="2:5" x14ac:dyDescent="0.25">
      <c r="B22" s="6">
        <v>42</v>
      </c>
      <c r="C22" s="2">
        <v>23327</v>
      </c>
      <c r="D22" s="2">
        <v>746.72</v>
      </c>
      <c r="E22" s="3">
        <f t="shared" si="0"/>
        <v>0.56398791540785498</v>
      </c>
    </row>
    <row r="23" spans="2:5" x14ac:dyDescent="0.25">
      <c r="B23" s="6">
        <v>43</v>
      </c>
      <c r="C23" s="2">
        <v>16805</v>
      </c>
      <c r="D23" s="2">
        <v>779.56</v>
      </c>
      <c r="E23" s="3">
        <f t="shared" si="0"/>
        <v>0.58879154078549845</v>
      </c>
    </row>
    <row r="24" spans="2:5" x14ac:dyDescent="0.25">
      <c r="B24" s="6">
        <v>44</v>
      </c>
      <c r="C24" s="2">
        <v>12493</v>
      </c>
      <c r="D24" s="2">
        <v>814.03</v>
      </c>
      <c r="E24" s="3">
        <f t="shared" si="0"/>
        <v>0.61482628398791539</v>
      </c>
    </row>
    <row r="25" spans="2:5" x14ac:dyDescent="0.25">
      <c r="B25" s="6">
        <v>45</v>
      </c>
      <c r="C25" s="2">
        <v>10201</v>
      </c>
      <c r="D25" s="2">
        <v>835.8</v>
      </c>
      <c r="E25" s="3">
        <f t="shared" si="0"/>
        <v>0.63126888217522659</v>
      </c>
    </row>
    <row r="26" spans="2:5" x14ac:dyDescent="0.25">
      <c r="B26" s="6" t="s">
        <v>42</v>
      </c>
      <c r="C26" s="2">
        <v>16557</v>
      </c>
      <c r="D26" s="2">
        <v>932.88</v>
      </c>
      <c r="E26" s="3">
        <f t="shared" si="0"/>
        <v>0.7045921450151057</v>
      </c>
    </row>
    <row r="27" spans="2:5" x14ac:dyDescent="0.25">
      <c r="B27" s="6" t="s">
        <v>39</v>
      </c>
      <c r="C27" s="7">
        <v>697553</v>
      </c>
      <c r="D27" s="7">
        <v>572.70000000000005</v>
      </c>
      <c r="E27" s="4">
        <f t="shared" si="0"/>
        <v>0.43255287009063448</v>
      </c>
    </row>
    <row r="28" spans="2:5" x14ac:dyDescent="0.25">
      <c r="B28" s="6" t="s">
        <v>5</v>
      </c>
      <c r="C28" s="2">
        <v>342630</v>
      </c>
      <c r="D28" s="2">
        <v>442.75</v>
      </c>
      <c r="E28" s="3">
        <f t="shared" si="0"/>
        <v>0.33440332326283989</v>
      </c>
    </row>
    <row r="29" spans="2:5" x14ac:dyDescent="0.25">
      <c r="B29" s="6" t="s">
        <v>6</v>
      </c>
      <c r="C29" s="2">
        <v>193839</v>
      </c>
      <c r="D29" s="2">
        <v>637.71</v>
      </c>
      <c r="E29" s="3">
        <f t="shared" si="0"/>
        <v>0.48165407854984899</v>
      </c>
    </row>
    <row r="30" spans="2:5" x14ac:dyDescent="0.25">
      <c r="B30" s="6" t="s">
        <v>44</v>
      </c>
      <c r="C30" s="2">
        <v>161084</v>
      </c>
      <c r="D30" s="2">
        <v>770.87</v>
      </c>
      <c r="E30" s="3">
        <f t="shared" si="0"/>
        <v>0.58222809667673714</v>
      </c>
    </row>
    <row r="33" spans="2:4" ht="45.75" customHeight="1" x14ac:dyDescent="0.25">
      <c r="B33" s="85" t="str">
        <f>'starosna mirovina BMU'!B33:C33</f>
        <v>Prosječna mjesečna isplaćena netoplaća Republike Hrvatske za svibanj 2024. u eurima (EUR) (izvor: DZS)</v>
      </c>
      <c r="C33" s="85"/>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4" workbookViewId="0">
      <selection activeCell="D27" sqref="D27"/>
    </sheetView>
  </sheetViews>
  <sheetFormatPr defaultRowHeight="15" x14ac:dyDescent="0.25"/>
  <cols>
    <col min="2" max="2" width="15.140625" customWidth="1"/>
    <col min="3" max="3" width="14.28515625" customWidth="1"/>
    <col min="4" max="5" width="15.7109375" customWidth="1"/>
  </cols>
  <sheetData>
    <row r="2" spans="2:29" ht="46.5" customHeight="1" x14ac:dyDescent="0.25">
      <c r="B2" s="84" t="s">
        <v>50</v>
      </c>
      <c r="C2" s="84"/>
      <c r="D2" s="84"/>
      <c r="E2" s="84"/>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June 2024 (paid in July 2024)</v>
      </c>
    </row>
    <row r="6" spans="2:29" ht="38.25" customHeight="1" x14ac:dyDescent="0.25">
      <c r="B6" s="5" t="s">
        <v>53</v>
      </c>
      <c r="C6" s="5" t="str">
        <f>'starosna mirovina BMU'!C6</f>
        <v>Number of beneficiaries</v>
      </c>
      <c r="D6" s="5" t="str">
        <f>'starosna mirovina BMU'!D6</f>
        <v>Average net pension amount</v>
      </c>
      <c r="E6" s="5" t="str">
        <f>'starosna mirovina BMU'!E6</f>
        <v>Net replacement rate for May 2024.</v>
      </c>
    </row>
    <row r="7" spans="2:29" x14ac:dyDescent="0.25">
      <c r="B7" s="6" t="s">
        <v>41</v>
      </c>
      <c r="C7" s="2">
        <v>35207</v>
      </c>
      <c r="D7" s="12">
        <v>320.81</v>
      </c>
      <c r="E7" s="3">
        <f t="shared" ref="E7:E30" si="0">D7/$D$33</f>
        <v>0.24230362537764349</v>
      </c>
    </row>
    <row r="8" spans="2:29" x14ac:dyDescent="0.25">
      <c r="B8" s="6" t="s">
        <v>1</v>
      </c>
      <c r="C8" s="2">
        <v>17877</v>
      </c>
      <c r="D8" s="2">
        <v>388.13</v>
      </c>
      <c r="E8" s="3">
        <f t="shared" si="0"/>
        <v>0.29314954682779454</v>
      </c>
      <c r="I8" s="1"/>
    </row>
    <row r="9" spans="2:29" x14ac:dyDescent="0.25">
      <c r="B9" s="6" t="s">
        <v>2</v>
      </c>
      <c r="C9" s="2">
        <v>17960</v>
      </c>
      <c r="D9" s="2">
        <v>434.19</v>
      </c>
      <c r="E9" s="3">
        <f t="shared" si="0"/>
        <v>0.32793806646525681</v>
      </c>
    </row>
    <row r="10" spans="2:29" x14ac:dyDescent="0.25">
      <c r="B10" s="6">
        <v>30</v>
      </c>
      <c r="C10" s="2">
        <v>3053</v>
      </c>
      <c r="D10" s="2">
        <v>465.67</v>
      </c>
      <c r="E10" s="3">
        <f t="shared" si="0"/>
        <v>0.35171450151057404</v>
      </c>
    </row>
    <row r="11" spans="2:29" x14ac:dyDescent="0.25">
      <c r="B11" s="6">
        <v>31</v>
      </c>
      <c r="C11" s="2">
        <v>2508</v>
      </c>
      <c r="D11" s="2">
        <v>471.89</v>
      </c>
      <c r="E11" s="3">
        <f t="shared" si="0"/>
        <v>0.35641238670694864</v>
      </c>
    </row>
    <row r="12" spans="2:29" x14ac:dyDescent="0.25">
      <c r="B12" s="6">
        <v>32</v>
      </c>
      <c r="C12" s="2">
        <v>2203</v>
      </c>
      <c r="D12" s="2">
        <v>484.65</v>
      </c>
      <c r="E12" s="3">
        <f t="shared" si="0"/>
        <v>0.36604984894259818</v>
      </c>
    </row>
    <row r="13" spans="2:29" x14ac:dyDescent="0.25">
      <c r="B13" s="6">
        <v>33</v>
      </c>
      <c r="C13" s="2">
        <v>1940</v>
      </c>
      <c r="D13" s="2">
        <v>495.6</v>
      </c>
      <c r="E13" s="3">
        <f t="shared" si="0"/>
        <v>0.37432024169184291</v>
      </c>
    </row>
    <row r="14" spans="2:29" x14ac:dyDescent="0.25">
      <c r="B14" s="6">
        <v>34</v>
      </c>
      <c r="C14" s="2">
        <v>1632</v>
      </c>
      <c r="D14" s="2">
        <v>509.64</v>
      </c>
      <c r="E14" s="3">
        <f t="shared" si="0"/>
        <v>0.38492447129909363</v>
      </c>
    </row>
    <row r="15" spans="2:29" x14ac:dyDescent="0.25">
      <c r="B15" s="6">
        <v>35</v>
      </c>
      <c r="C15" s="2">
        <v>1317</v>
      </c>
      <c r="D15" s="2">
        <v>511.73</v>
      </c>
      <c r="E15" s="3">
        <f t="shared" si="0"/>
        <v>0.38650302114803625</v>
      </c>
    </row>
    <row r="16" spans="2:29" x14ac:dyDescent="0.25">
      <c r="B16" s="6">
        <v>36</v>
      </c>
      <c r="C16" s="2">
        <v>1070</v>
      </c>
      <c r="D16" s="2">
        <v>522.96</v>
      </c>
      <c r="E16" s="3">
        <f t="shared" si="0"/>
        <v>0.39498489425981875</v>
      </c>
    </row>
    <row r="17" spans="2:5" x14ac:dyDescent="0.25">
      <c r="B17" s="6">
        <v>37</v>
      </c>
      <c r="C17" s="2">
        <v>755</v>
      </c>
      <c r="D17" s="2">
        <v>538.07000000000005</v>
      </c>
      <c r="E17" s="3">
        <f t="shared" si="0"/>
        <v>0.40639728096676742</v>
      </c>
    </row>
    <row r="18" spans="2:5" x14ac:dyDescent="0.25">
      <c r="B18" s="6">
        <v>38</v>
      </c>
      <c r="C18" s="2">
        <v>595</v>
      </c>
      <c r="D18" s="2">
        <v>544.73</v>
      </c>
      <c r="E18" s="3">
        <f t="shared" si="0"/>
        <v>0.41142749244712995</v>
      </c>
    </row>
    <row r="19" spans="2:5" x14ac:dyDescent="0.25">
      <c r="B19" s="6">
        <v>39</v>
      </c>
      <c r="C19" s="2">
        <v>382</v>
      </c>
      <c r="D19" s="2">
        <v>550</v>
      </c>
      <c r="E19" s="3">
        <f t="shared" si="0"/>
        <v>0.41540785498489424</v>
      </c>
    </row>
    <row r="20" spans="2:5" x14ac:dyDescent="0.25">
      <c r="B20" s="6">
        <v>40</v>
      </c>
      <c r="C20" s="2">
        <v>252</v>
      </c>
      <c r="D20" s="2">
        <v>565.59</v>
      </c>
      <c r="E20" s="3">
        <f t="shared" si="0"/>
        <v>0.42718277945619337</v>
      </c>
    </row>
    <row r="21" spans="2:5" x14ac:dyDescent="0.25">
      <c r="B21" s="6">
        <v>41</v>
      </c>
      <c r="C21" s="2">
        <v>134</v>
      </c>
      <c r="D21" s="2">
        <v>565.16999999999996</v>
      </c>
      <c r="E21" s="3">
        <f t="shared" si="0"/>
        <v>0.4268655589123867</v>
      </c>
    </row>
    <row r="22" spans="2:5" x14ac:dyDescent="0.25">
      <c r="B22" s="6">
        <v>42</v>
      </c>
      <c r="C22" s="2">
        <v>72</v>
      </c>
      <c r="D22" s="2">
        <v>603.51</v>
      </c>
      <c r="E22" s="3">
        <f t="shared" si="0"/>
        <v>0.45582326283987917</v>
      </c>
    </row>
    <row r="23" spans="2:5" x14ac:dyDescent="0.25">
      <c r="B23" s="6">
        <v>43</v>
      </c>
      <c r="C23" s="2">
        <v>52</v>
      </c>
      <c r="D23" s="2">
        <v>656.38</v>
      </c>
      <c r="E23" s="3">
        <f t="shared" si="0"/>
        <v>0.49575528700906346</v>
      </c>
    </row>
    <row r="24" spans="2:5" x14ac:dyDescent="0.25">
      <c r="B24" s="6">
        <v>44</v>
      </c>
      <c r="C24" s="2">
        <v>32</v>
      </c>
      <c r="D24" s="2">
        <v>621.37</v>
      </c>
      <c r="E24" s="3">
        <f t="shared" si="0"/>
        <v>0.46931268882175226</v>
      </c>
    </row>
    <row r="25" spans="2:5" x14ac:dyDescent="0.25">
      <c r="B25" s="6">
        <v>45</v>
      </c>
      <c r="C25" s="2">
        <v>25</v>
      </c>
      <c r="D25" s="2">
        <v>656.64</v>
      </c>
      <c r="E25" s="3">
        <f t="shared" si="0"/>
        <v>0.4959516616314199</v>
      </c>
    </row>
    <row r="26" spans="2:5" x14ac:dyDescent="0.25">
      <c r="B26" s="6" t="s">
        <v>42</v>
      </c>
      <c r="C26" s="2">
        <v>30</v>
      </c>
      <c r="D26" s="2">
        <v>714.97</v>
      </c>
      <c r="E26" s="3">
        <f t="shared" si="0"/>
        <v>0.54000755287009061</v>
      </c>
    </row>
    <row r="27" spans="2:5" x14ac:dyDescent="0.25">
      <c r="B27" s="6" t="s">
        <v>39</v>
      </c>
      <c r="C27" s="7">
        <v>87096</v>
      </c>
      <c r="D27" s="7">
        <v>390.66</v>
      </c>
      <c r="E27" s="4">
        <f t="shared" si="0"/>
        <v>0.2950604229607251</v>
      </c>
    </row>
    <row r="28" spans="2:5" x14ac:dyDescent="0.25">
      <c r="B28" s="6" t="s">
        <v>5</v>
      </c>
      <c r="C28" s="2">
        <v>82380</v>
      </c>
      <c r="D28" s="2">
        <v>382.34</v>
      </c>
      <c r="E28" s="3">
        <f t="shared" si="0"/>
        <v>0.28877643504531719</v>
      </c>
    </row>
    <row r="29" spans="2:5" x14ac:dyDescent="0.25">
      <c r="B29" s="6" t="s">
        <v>6</v>
      </c>
      <c r="C29" s="2">
        <v>4119</v>
      </c>
      <c r="D29" s="2">
        <v>527.79</v>
      </c>
      <c r="E29" s="3">
        <f t="shared" si="0"/>
        <v>0.39863293051359516</v>
      </c>
    </row>
    <row r="30" spans="2:5" x14ac:dyDescent="0.25">
      <c r="B30" s="6" t="s">
        <v>44</v>
      </c>
      <c r="C30" s="2">
        <v>597</v>
      </c>
      <c r="D30" s="2">
        <v>592.29</v>
      </c>
      <c r="E30" s="3">
        <f t="shared" si="0"/>
        <v>0.4473489425981873</v>
      </c>
    </row>
    <row r="33" spans="2:4" ht="46.5" customHeight="1" x14ac:dyDescent="0.25">
      <c r="B33" s="85" t="str">
        <f>'starosna mirovina BMU'!B33:C33</f>
        <v>Prosječna mjesečna isplaćena netoplaća Republike Hrvatske za svibanj 2024. u eurima (EUR) (izvor: DZS)</v>
      </c>
      <c r="C33" s="85"/>
      <c r="D33" s="48">
        <f>'starosna mirovina BMU'!D33</f>
        <v>1324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Josipa Perica</cp:lastModifiedBy>
  <cp:lastPrinted>2024-07-03T08:17:31Z</cp:lastPrinted>
  <dcterms:created xsi:type="dcterms:W3CDTF">2023-10-03T11:00:22Z</dcterms:created>
  <dcterms:modified xsi:type="dcterms:W3CDTF">2024-07-19T10:15:24Z</dcterms:modified>
</cp:coreProperties>
</file>