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5\"/>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27" i="6"/>
  <c r="B28"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29" i="6"/>
  <c r="B29" i="6"/>
  <c r="D29" i="5"/>
  <c r="B29" i="5"/>
  <c r="D34" i="4"/>
  <c r="B34" i="4"/>
  <c r="D16" i="2"/>
  <c r="D33" i="3"/>
  <c r="B33" i="3"/>
  <c r="B16" i="2"/>
  <c r="E7" i="1"/>
  <c r="E7" i="6" l="1"/>
  <c r="E8" i="6"/>
  <c r="E12" i="6"/>
  <c r="E16" i="6"/>
  <c r="E20" i="6"/>
  <c r="E24" i="6"/>
  <c r="E14" i="6"/>
  <c r="E18" i="6"/>
  <c r="E22" i="6"/>
  <c r="E26" i="6"/>
  <c r="E11" i="6"/>
  <c r="E23" i="6"/>
  <c r="E9" i="6"/>
  <c r="E13" i="6"/>
  <c r="E17" i="6"/>
  <c r="E21" i="6"/>
  <c r="E25" i="6"/>
  <c r="E10" i="6"/>
  <c r="E15" i="6"/>
  <c r="E19" i="6"/>
  <c r="B5" i="3"/>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<sst xmlns="http://schemas.openxmlformats.org/spreadsheetml/2006/main" count="133" uniqueCount="66">
  <si>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</si>
  <si>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</si>
  <si>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</si>
  <si>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</si>
  <si>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</si>
  <si>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</si>
  <si>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</si>
  <si>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</si>
  <si>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</si>
  <si>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</si>
  <si>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</si>
  <si>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</si>
  <si>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</si>
  <si>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</si>
  <si>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</si>
  <si>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</si>
  <si>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</si>
  <si>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</si>
  <si>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</si>
  <si>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</si>
  <si>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</si>
  <si>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</si>
  <si>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</si>
  <si>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</si>
  <si>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</si>
  <si>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</si>
  <si>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</si>
  <si>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</si>
  <si>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</si>
  <si>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</si>
  <si>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</si>
  <si>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</si>
  <si>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</si>
  <si>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</si>
  <si>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</si>
  <si>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</si>
  <si>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</si>
  <si>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</si>
  <si>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</si>
  <si>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</si>
  <si>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</si>
  <si>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</si>
  <si>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</si>
  <si>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</si>
  <si>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</si>
  <si>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</si>
  <si>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</si>
  <si>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</si>
  <si>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</si>
  <si>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</si>
  <si>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</si>
  <si>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</si>
  <si>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</si>
  <si>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</si>
  <si>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</si>
  <si>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</si>
  <si>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</si>
  <si>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 xml:space="preserve">Number of beneficiaries not including Active Military Personnel (DVO), Police Officers (PO) and Authorised Officials (OSO).   </t>
  </si>
  <si>
    <t>OVERVIEW OF BASIC STATUS INFORMATION ON THE PENSION INSURANCE SYSTEM
 for April 2025 (paid in May 2025)</t>
  </si>
  <si>
    <t>* In 2025, an average net salary in the Republic of Croaita is available for March 2025.</t>
  </si>
  <si>
    <t>Net replacement rate for March 2025.</t>
  </si>
  <si>
    <t xml:space="preserve">Average net salary in the Republic of Croatia forMarch 2025., in EUR (source: State Bureau of Statistics) </t>
  </si>
  <si>
    <t>For April 2025 (paid in May 2025)</t>
  </si>
  <si>
    <t>Prosječna mjesečna isplaćena netoplaća Republike Hrvatske za ožujak 2025. u eurima (EUR) (izvor: DZS)</t>
  </si>
  <si>
    <r>
      <t xml:space="preserve">409,69
</t>
    </r>
    <r>
      <rPr>
        <sz val="12"/>
        <color rgb="FFFF0000"/>
        <rFont val="Calibri"/>
        <family val="2"/>
        <charset val="238"/>
        <scheme val="minor"/>
      </rPr>
      <t>(278,39)</t>
    </r>
  </si>
  <si>
    <t xml:space="preserve">*For  2023, the expenses of a one-time cash benefit paid to pensioners to mitigate the consequences of the increased costs of living, in the amount of EUR 210.483.302 are included.                                                                                                                                                                                                                                                   *For  2024, the expenses of a one-time cash benefit paid to pensioners to mitigate the consequences of the increased costs of living, in the amount of EUR 253.433.409 are included.                                                                                                                                                                                                                                                                **As for 2025, the last available (temporary) data on expenditure incurred for pensions and pension benefits refers to April 2025, while the planned expenditure from January to December 2025 is  8.831.900.000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</si>
</sst>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2"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7"/>
      <color theme="1"/>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0">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40" fillId="0" borderId="0" xfId="0"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April 2025</a:t>
          </a:r>
        </a:p>
        <a:p>
          <a:pPr algn="ctr"/>
          <a:r>
            <a:rPr lang="hr-HR" sz="2400" b="1"/>
            <a:t>1.230.134</a:t>
          </a:r>
          <a:r>
            <a:rPr lang="hr-HR" sz="2400"/>
            <a:t>  </a:t>
          </a:r>
          <a:r>
            <a:rPr lang="hr-HR" sz="1800"/>
            <a:t>(EUR 571,59)</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April 2025</a:t>
          </a:r>
        </a:p>
        <a:p>
          <a:pPr algn="ctr"/>
          <a:r>
            <a:rPr lang="hr-HR" sz="1800" i="1" baseline="0">
              <a:solidFill>
                <a:srgbClr val="FFFF00"/>
              </a:solidFill>
            </a:rPr>
            <a:t>according to the international agreements</a:t>
          </a:r>
        </a:p>
        <a:p>
          <a:pPr algn="ctr"/>
          <a:r>
            <a:rPr lang="hr-HR" sz="2400" b="1" baseline="0">
              <a:solidFill>
                <a:schemeClr val="bg1"/>
              </a:solidFill>
            </a:rPr>
            <a:t>190.932</a:t>
          </a:r>
          <a:r>
            <a:rPr lang="hr-HR" sz="1800" baseline="0">
              <a:solidFill>
                <a:schemeClr val="bg1"/>
              </a:solidFill>
            </a:rPr>
            <a:t> (EUR 175,41 )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April </a:t>
          </a:r>
          <a:r>
            <a:rPr lang="hr-HR" sz="1800" i="1">
              <a:solidFill>
                <a:srgbClr val="FFFF00"/>
              </a:solidFill>
            </a:rPr>
            <a:t>2025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kumimoji="0" lang="hr-HR" sz="1800" b="1" i="0" u="none" strike="noStrike" kern="0" cap="none" spc="0" normalizeH="0" baseline="0" noProof="0">
              <a:ln>
                <a:noFill/>
              </a:ln>
              <a:solidFill>
                <a:prstClr val="white"/>
              </a:solidFill>
              <a:effectLst/>
              <a:uLnTx/>
              <a:uFillTx/>
              <a:latin typeface="+mn-lt"/>
              <a:ea typeface="+mn-ea"/>
              <a:cs typeface="+mn-cs"/>
            </a:rPr>
            <a:t>1.039.202</a:t>
          </a:r>
          <a:r>
            <a:rPr lang="hr-HR" sz="1800"/>
            <a:t>  </a:t>
          </a:r>
          <a:r>
            <a:rPr lang="hr-HR" sz="1800" b="1"/>
            <a:t>(EUR 644,37</a:t>
          </a:r>
          <a:r>
            <a:rPr lang="hr-HR" sz="1800" b="1" baseline="0"/>
            <a:t> 44,5</a:t>
          </a:r>
          <a:r>
            <a:rPr lang="hr-HR" sz="1800" b="1">
              <a:solidFill>
                <a:schemeClr val="bg1"/>
              </a:solidFill>
            </a:rPr>
            <a:t>%)</a:t>
          </a:r>
        </a:p>
      </xdr:txBody>
    </xdr:sp>
    <xdr:clientData/>
  </xdr:twoCellAnchor>
  <xdr:twoCellAnchor editAs="oneCell">
    <xdr:from>
      <xdr:col>0</xdr:col>
      <xdr:colOff>0</xdr:colOff>
      <xdr:row>104</xdr:row>
      <xdr:rowOff>76200</xdr:rowOff>
    </xdr:from>
    <xdr:to>
      <xdr:col>3</xdr:col>
      <xdr:colOff>962025</xdr:colOff>
      <xdr:row>121</xdr:row>
      <xdr:rowOff>161925</xdr:rowOff>
    </xdr:to>
    <xdr:pic>
      <xdr:nvPicPr>
        <xdr:cNvPr id="10" name="Slika 9"/>
        <xdr:cNvPicPr>
          <a:picLocks noChangeAspect="1"/>
        </xdr:cNvPicPr>
      </xdr:nvPicPr>
      <xdr:blipFill>
        <a:blip xmlns:r="http://schemas.openxmlformats.org/officeDocument/2006/relationships" r:embed="rId1"/>
        <a:stretch>
          <a:fillRect/>
        </a:stretch>
      </xdr:blipFill>
      <xdr:spPr>
        <a:xfrm>
          <a:off x="0" y="27203400"/>
          <a:ext cx="6877050" cy="3324225"/>
        </a:xfrm>
        <a:prstGeom prst="rect">
          <a:avLst/>
        </a:prstGeom>
      </xdr:spPr>
    </xdr:pic>
    <xdr:clientData/>
  </xdr:twoCellAnchor>
  <xdr:twoCellAnchor editAs="oneCell">
    <xdr:from>
      <xdr:col>0</xdr:col>
      <xdr:colOff>0</xdr:colOff>
      <xdr:row>24</xdr:row>
      <xdr:rowOff>47624</xdr:rowOff>
    </xdr:from>
    <xdr:to>
      <xdr:col>3</xdr:col>
      <xdr:colOff>895350</xdr:colOff>
      <xdr:row>43</xdr:row>
      <xdr:rowOff>171450</xdr:rowOff>
    </xdr:to>
    <xdr:pic>
      <xdr:nvPicPr>
        <xdr:cNvPr id="7" name="Slika 6"/>
        <xdr:cNvPicPr>
          <a:picLocks noChangeAspect="1"/>
        </xdr:cNvPicPr>
      </xdr:nvPicPr>
      <xdr:blipFill>
        <a:blip xmlns:r="http://schemas.openxmlformats.org/officeDocument/2006/relationships" r:embed="rId2"/>
        <a:stretch>
          <a:fillRect/>
        </a:stretch>
      </xdr:blipFill>
      <xdr:spPr>
        <a:xfrm>
          <a:off x="0" y="8991599"/>
          <a:ext cx="6810375" cy="4200526"/>
        </a:xfrm>
        <a:prstGeom prst="rect">
          <a:avLst/>
        </a:prstGeom>
      </xdr:spPr>
    </xdr:pic>
    <xdr:clientData/>
  </xdr:twoCellAnchor>
  <xdr:twoCellAnchor editAs="oneCell">
    <xdr:from>
      <xdr:col>0</xdr:col>
      <xdr:colOff>0</xdr:colOff>
      <xdr:row>69</xdr:row>
      <xdr:rowOff>47625</xdr:rowOff>
    </xdr:from>
    <xdr:to>
      <xdr:col>3</xdr:col>
      <xdr:colOff>952500</xdr:colOff>
      <xdr:row>93</xdr:row>
      <xdr:rowOff>180975</xdr:rowOff>
    </xdr:to>
    <xdr:pic>
      <xdr:nvPicPr>
        <xdr:cNvPr id="9" name="Slika 8"/>
        <xdr:cNvPicPr>
          <a:picLocks noChangeAspect="1"/>
        </xdr:cNvPicPr>
      </xdr:nvPicPr>
      <xdr:blipFill>
        <a:blip xmlns:r="http://schemas.openxmlformats.org/officeDocument/2006/relationships" r:embed="rId3"/>
        <a:stretch>
          <a:fillRect/>
        </a:stretch>
      </xdr:blipFill>
      <xdr:spPr>
        <a:xfrm>
          <a:off x="0" y="19888200"/>
          <a:ext cx="6867525" cy="47053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F40" sqref="F40"/>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9" t="s">
        <v>58</v>
      </c>
      <c r="B3" s="89"/>
      <c r="C3" s="89"/>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59</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1" t="s">
        <v>14</v>
      </c>
      <c r="B47" s="91"/>
      <c r="C47" s="91"/>
      <c r="D47" s="91"/>
    </row>
    <row r="48" spans="1:17" ht="38.25" x14ac:dyDescent="0.25">
      <c r="A48" s="32" t="s">
        <v>18</v>
      </c>
      <c r="B48" s="32" t="s">
        <v>19</v>
      </c>
      <c r="C48" s="32" t="s">
        <v>20</v>
      </c>
      <c r="D48" s="52" t="s">
        <v>60</v>
      </c>
      <c r="F48" s="14"/>
    </row>
    <row r="49" spans="1:4" ht="20.25" customHeight="1" x14ac:dyDescent="0.25">
      <c r="A49" s="29" t="s">
        <v>15</v>
      </c>
      <c r="B49" s="53">
        <v>408175</v>
      </c>
      <c r="C49" s="54">
        <v>655.01</v>
      </c>
      <c r="D49" s="73">
        <f>C49/$C$68</f>
        <v>0.45235497237569061</v>
      </c>
    </row>
    <row r="50" spans="1:4" ht="20.25" customHeight="1" x14ac:dyDescent="0.25">
      <c r="A50" s="68" t="s">
        <v>16</v>
      </c>
      <c r="B50" s="53">
        <v>54001</v>
      </c>
      <c r="C50" s="54">
        <v>734.14</v>
      </c>
      <c r="D50" s="73">
        <f t="shared" ref="D50:D65" si="0">C50/$C$68</f>
        <v>0.50700276243093922</v>
      </c>
    </row>
    <row r="51" spans="1:4" ht="20.25" customHeight="1" x14ac:dyDescent="0.25">
      <c r="A51" s="68" t="s">
        <v>17</v>
      </c>
      <c r="B51" s="53">
        <v>63539</v>
      </c>
      <c r="C51" s="54">
        <v>548.83000000000004</v>
      </c>
      <c r="D51" s="73">
        <f t="shared" si="0"/>
        <v>0.37902624309392269</v>
      </c>
    </row>
    <row r="52" spans="1:4" ht="18" customHeight="1" x14ac:dyDescent="0.25">
      <c r="A52" s="30" t="s">
        <v>23</v>
      </c>
      <c r="B52" s="55">
        <v>525715</v>
      </c>
      <c r="C52" s="56">
        <v>650.30999999999995</v>
      </c>
      <c r="D52" s="74">
        <f t="shared" si="0"/>
        <v>0.44910911602209941</v>
      </c>
    </row>
    <row r="53" spans="1:4" ht="21" customHeight="1" x14ac:dyDescent="0.25">
      <c r="A53" s="29" t="s">
        <v>21</v>
      </c>
      <c r="B53" s="53">
        <v>177416</v>
      </c>
      <c r="C53" s="54">
        <v>590.53</v>
      </c>
      <c r="D53" s="73">
        <f t="shared" si="0"/>
        <v>0.40782458563535912</v>
      </c>
    </row>
    <row r="54" spans="1:4" ht="21" customHeight="1" x14ac:dyDescent="0.25">
      <c r="A54" s="31" t="s">
        <v>22</v>
      </c>
      <c r="B54" s="53">
        <v>381</v>
      </c>
      <c r="C54" s="54">
        <v>583.47</v>
      </c>
      <c r="D54" s="73">
        <f t="shared" si="0"/>
        <v>0.40294889502762432</v>
      </c>
    </row>
    <row r="55" spans="1:4" ht="18" customHeight="1" x14ac:dyDescent="0.25">
      <c r="A55" s="30" t="s">
        <v>24</v>
      </c>
      <c r="B55" s="55">
        <v>703512</v>
      </c>
      <c r="C55" s="56">
        <v>635.20000000000005</v>
      </c>
      <c r="D55" s="74">
        <f t="shared" si="0"/>
        <v>0.43867403314917131</v>
      </c>
    </row>
    <row r="56" spans="1:4" ht="19.5" customHeight="1" x14ac:dyDescent="0.25">
      <c r="A56" s="29" t="s">
        <v>25</v>
      </c>
      <c r="B56" s="53">
        <v>83598</v>
      </c>
      <c r="C56" s="54">
        <v>432.23</v>
      </c>
      <c r="D56" s="73">
        <f t="shared" si="0"/>
        <v>0.29850138121546965</v>
      </c>
    </row>
    <row r="57" spans="1:4" ht="19.5" customHeight="1" x14ac:dyDescent="0.25">
      <c r="A57" s="29" t="s">
        <v>26</v>
      </c>
      <c r="B57" s="53">
        <v>156397</v>
      </c>
      <c r="C57" s="54">
        <v>498.66</v>
      </c>
      <c r="D57" s="73">
        <f t="shared" si="0"/>
        <v>0.34437845303867404</v>
      </c>
    </row>
    <row r="58" spans="1:4" ht="18.75" x14ac:dyDescent="0.25">
      <c r="A58" s="28" t="s">
        <v>27</v>
      </c>
      <c r="B58" s="57">
        <v>943507</v>
      </c>
      <c r="C58" s="58">
        <v>594.58000000000004</v>
      </c>
      <c r="D58" s="75">
        <f t="shared" si="0"/>
        <v>0.41062154696132602</v>
      </c>
    </row>
    <row r="59" spans="1:4" ht="19.5" customHeight="1" x14ac:dyDescent="0.25">
      <c r="A59" s="27" t="s">
        <v>28</v>
      </c>
      <c r="B59" s="59">
        <v>16105</v>
      </c>
      <c r="C59" s="60">
        <v>835.25</v>
      </c>
      <c r="D59" s="75">
        <f t="shared" si="0"/>
        <v>0.57683011049723754</v>
      </c>
    </row>
    <row r="60" spans="1:4" ht="19.5" customHeight="1" x14ac:dyDescent="0.25">
      <c r="A60" s="27" t="s">
        <v>29</v>
      </c>
      <c r="B60" s="59">
        <v>72175</v>
      </c>
      <c r="C60" s="60">
        <v>1247.56</v>
      </c>
      <c r="D60" s="75">
        <f t="shared" si="0"/>
        <v>0.86157458563535905</v>
      </c>
    </row>
    <row r="61" spans="1:4" ht="19.5" customHeight="1" x14ac:dyDescent="0.25">
      <c r="A61" s="27" t="s">
        <v>30</v>
      </c>
      <c r="B61" s="59">
        <v>7415</v>
      </c>
      <c r="C61" s="60">
        <v>694.8</v>
      </c>
      <c r="D61" s="75">
        <f t="shared" si="0"/>
        <v>0.47983425414364639</v>
      </c>
    </row>
    <row r="62" spans="1:4" ht="19.5" customHeight="1" x14ac:dyDescent="0.3">
      <c r="A62" s="26" t="s">
        <v>31</v>
      </c>
      <c r="B62" s="61">
        <v>1039202</v>
      </c>
      <c r="C62" s="62">
        <v>644.37</v>
      </c>
      <c r="D62" s="76">
        <f t="shared" si="0"/>
        <v>0.44500690607734805</v>
      </c>
    </row>
    <row r="63" spans="1:4" ht="18.75" customHeight="1" x14ac:dyDescent="0.25">
      <c r="A63" s="25" t="s">
        <v>32</v>
      </c>
      <c r="B63" s="63">
        <v>22680</v>
      </c>
      <c r="C63" s="64">
        <v>795.53</v>
      </c>
      <c r="D63" s="73">
        <f t="shared" si="0"/>
        <v>0.54939917127071825</v>
      </c>
    </row>
    <row r="64" spans="1:4" ht="25.5" customHeight="1" x14ac:dyDescent="0.25">
      <c r="A64" s="25" t="s">
        <v>33</v>
      </c>
      <c r="B64" s="63">
        <v>108302</v>
      </c>
      <c r="C64" s="64">
        <v>663.74</v>
      </c>
      <c r="D64" s="73">
        <f t="shared" si="0"/>
        <v>0.45838397790055252</v>
      </c>
    </row>
    <row r="65" spans="1:17" ht="29.25" customHeight="1" x14ac:dyDescent="0.25">
      <c r="A65" s="25" t="s">
        <v>37</v>
      </c>
      <c r="B65" s="65">
        <v>95256</v>
      </c>
      <c r="C65" s="67">
        <v>944.44</v>
      </c>
      <c r="D65" s="79">
        <f t="shared" si="0"/>
        <v>0.65223756906077357</v>
      </c>
    </row>
    <row r="66" spans="1:17" ht="30.75" customHeight="1" x14ac:dyDescent="0.25">
      <c r="A66" s="24" t="s">
        <v>38</v>
      </c>
      <c r="B66" s="65">
        <v>273338</v>
      </c>
      <c r="C66" s="66" t="s">
        <v>64</v>
      </c>
      <c r="D66" s="78">
        <v>0.28299999999999997</v>
      </c>
      <c r="E66" s="84"/>
      <c r="F66" s="77"/>
      <c r="G66" s="23"/>
      <c r="I66" s="23"/>
    </row>
    <row r="67" spans="1:17" ht="18" customHeight="1" x14ac:dyDescent="0.25">
      <c r="A67" s="22" t="s">
        <v>34</v>
      </c>
      <c r="B67" s="21">
        <v>13.57</v>
      </c>
      <c r="C67" s="20">
        <v>3.03</v>
      </c>
      <c r="F67" s="15"/>
      <c r="K67" s="14"/>
      <c r="M67" s="13"/>
      <c r="N67" s="13"/>
      <c r="O67" s="13"/>
      <c r="P67" s="13"/>
      <c r="Q67" s="13"/>
    </row>
    <row r="68" spans="1:17" ht="25.5" customHeight="1" x14ac:dyDescent="0.25">
      <c r="A68" s="90" t="s">
        <v>61</v>
      </c>
      <c r="B68" s="90"/>
      <c r="C68" s="72">
        <v>1448</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8" t="s">
        <v>54</v>
      </c>
      <c r="B98" s="88"/>
      <c r="C98" s="88"/>
      <c r="D98" s="88"/>
      <c r="E98" s="16"/>
      <c r="F98" s="16"/>
      <c r="G98" s="16"/>
      <c r="H98" s="16"/>
      <c r="I98" s="16"/>
      <c r="J98" s="16"/>
      <c r="K98" s="16"/>
      <c r="L98" s="16"/>
    </row>
    <row r="99" spans="1:12" ht="15" customHeight="1" x14ac:dyDescent="0.25">
      <c r="A99" s="88"/>
      <c r="B99" s="88"/>
      <c r="C99" s="88"/>
      <c r="D99" s="88"/>
      <c r="E99" s="17"/>
      <c r="F99" s="17"/>
      <c r="G99" s="17"/>
      <c r="H99" s="17"/>
      <c r="I99" s="17"/>
      <c r="J99" s="17"/>
      <c r="K99" s="17"/>
      <c r="L99" s="17"/>
    </row>
    <row r="100" spans="1:12" ht="6.75" customHeight="1" x14ac:dyDescent="0.25">
      <c r="A100" s="88"/>
      <c r="B100" s="88"/>
      <c r="C100" s="88"/>
      <c r="D100" s="88"/>
    </row>
    <row r="101" spans="1:12" ht="52.5" customHeight="1" x14ac:dyDescent="0.25">
      <c r="A101" s="88" t="s">
        <v>55</v>
      </c>
      <c r="B101" s="88"/>
      <c r="C101" s="88"/>
      <c r="D101" s="88"/>
    </row>
    <row r="102" spans="1:12" ht="47.25" customHeight="1" x14ac:dyDescent="0.25">
      <c r="A102" s="92" t="s">
        <v>65</v>
      </c>
      <c r="B102" s="92"/>
      <c r="C102" s="92"/>
      <c r="D102" s="92"/>
    </row>
    <row r="103" spans="1:12" x14ac:dyDescent="0.25">
      <c r="A103" s="92"/>
      <c r="B103" s="92"/>
      <c r="C103" s="92"/>
      <c r="D103" s="92"/>
      <c r="E103" s="14"/>
      <c r="F103" s="14"/>
      <c r="G103" s="15"/>
    </row>
    <row r="104" spans="1:12" x14ac:dyDescent="0.25">
      <c r="A104" s="92"/>
      <c r="B104" s="92"/>
      <c r="C104" s="92"/>
      <c r="D104" s="92"/>
    </row>
    <row r="117" spans="1:11" ht="15" customHeight="1" x14ac:dyDescent="0.25">
      <c r="A117" s="88"/>
      <c r="B117" s="88"/>
      <c r="C117" s="88"/>
      <c r="D117" s="16"/>
      <c r="E117" s="81"/>
      <c r="F117" s="16"/>
      <c r="G117" s="16"/>
      <c r="H117" s="16"/>
      <c r="I117" s="16"/>
      <c r="J117" s="16"/>
      <c r="K117" s="16"/>
    </row>
    <row r="118" spans="1:11" x14ac:dyDescent="0.25">
      <c r="A118" s="88"/>
      <c r="B118" s="88"/>
      <c r="C118" s="88"/>
      <c r="E118" s="82"/>
    </row>
  </sheetData>
  <mergeCells count="7">
    <mergeCell ref="A117:C118"/>
    <mergeCell ref="A3:C3"/>
    <mergeCell ref="A68:B68"/>
    <mergeCell ref="A47:D47"/>
    <mergeCell ref="A101:D101"/>
    <mergeCell ref="A98:D100"/>
    <mergeCell ref="A102:D104"/>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H22" sqref="H22"/>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3" t="s">
        <v>51</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April 2025 (paid in May 2025)</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t="s">
        <v>41</v>
      </c>
      <c r="C7" s="2">
        <v>40342</v>
      </c>
      <c r="D7" s="12">
        <v>330.35223067770568</v>
      </c>
      <c r="E7" s="3">
        <f t="shared" ref="E7:E30" si="0">D7/$D$33</f>
        <v>0.22814380571664758</v>
      </c>
    </row>
    <row r="8" spans="2:29" x14ac:dyDescent="0.25">
      <c r="B8" s="6" t="s">
        <v>1</v>
      </c>
      <c r="C8" s="2">
        <v>18483</v>
      </c>
      <c r="D8" s="12">
        <v>382.22</v>
      </c>
      <c r="E8" s="3">
        <f t="shared" si="0"/>
        <v>0.26396408839779006</v>
      </c>
    </row>
    <row r="9" spans="2:29" x14ac:dyDescent="0.25">
      <c r="B9" s="6" t="s">
        <v>2</v>
      </c>
      <c r="C9" s="2">
        <v>20169</v>
      </c>
      <c r="D9" s="12">
        <v>464.02</v>
      </c>
      <c r="E9" s="3">
        <f t="shared" si="0"/>
        <v>0.32045580110497235</v>
      </c>
    </row>
    <row r="10" spans="2:29" x14ac:dyDescent="0.25">
      <c r="B10" s="6">
        <v>30</v>
      </c>
      <c r="C10" s="2">
        <v>4944</v>
      </c>
      <c r="D10" s="12">
        <v>506.33</v>
      </c>
      <c r="E10" s="3">
        <f t="shared" si="0"/>
        <v>0.34967541436464089</v>
      </c>
    </row>
    <row r="11" spans="2:29" x14ac:dyDescent="0.25">
      <c r="B11" s="6">
        <v>31</v>
      </c>
      <c r="C11" s="2">
        <v>4482</v>
      </c>
      <c r="D11" s="12">
        <v>529.09</v>
      </c>
      <c r="E11" s="3">
        <f t="shared" si="0"/>
        <v>0.36539364640883981</v>
      </c>
    </row>
    <row r="12" spans="2:29" x14ac:dyDescent="0.25">
      <c r="B12" s="6">
        <v>32</v>
      </c>
      <c r="C12" s="2">
        <v>4423</v>
      </c>
      <c r="D12" s="12">
        <v>532.64</v>
      </c>
      <c r="E12" s="3">
        <f t="shared" si="0"/>
        <v>0.36784530386740333</v>
      </c>
    </row>
    <row r="13" spans="2:29" x14ac:dyDescent="0.25">
      <c r="B13" s="6">
        <v>33</v>
      </c>
      <c r="C13" s="2">
        <v>4315</v>
      </c>
      <c r="D13" s="12">
        <v>553.57000000000005</v>
      </c>
      <c r="E13" s="3">
        <f t="shared" si="0"/>
        <v>0.38229972375690613</v>
      </c>
    </row>
    <row r="14" spans="2:29" x14ac:dyDescent="0.25">
      <c r="B14" s="6">
        <v>34</v>
      </c>
      <c r="C14" s="2">
        <v>3868</v>
      </c>
      <c r="D14" s="12">
        <v>573.61</v>
      </c>
      <c r="E14" s="3">
        <f t="shared" si="0"/>
        <v>0.39613950276243093</v>
      </c>
    </row>
    <row r="15" spans="2:29" x14ac:dyDescent="0.25">
      <c r="B15" s="6">
        <v>35</v>
      </c>
      <c r="C15" s="2">
        <v>12473</v>
      </c>
      <c r="D15" s="12">
        <v>555.09</v>
      </c>
      <c r="E15" s="3">
        <f t="shared" si="0"/>
        <v>0.38334944751381217</v>
      </c>
    </row>
    <row r="16" spans="2:29" x14ac:dyDescent="0.25">
      <c r="B16" s="6">
        <v>36</v>
      </c>
      <c r="C16" s="2">
        <v>5835</v>
      </c>
      <c r="D16" s="12">
        <v>602.47</v>
      </c>
      <c r="E16" s="3">
        <f t="shared" si="0"/>
        <v>0.41607044198895027</v>
      </c>
    </row>
    <row r="17" spans="2:5" x14ac:dyDescent="0.25">
      <c r="B17" s="6">
        <v>37</v>
      </c>
      <c r="C17" s="2">
        <v>4841</v>
      </c>
      <c r="D17" s="12">
        <v>629.82000000000005</v>
      </c>
      <c r="E17" s="3">
        <f t="shared" si="0"/>
        <v>0.43495856353591161</v>
      </c>
    </row>
    <row r="18" spans="2:5" x14ac:dyDescent="0.25">
      <c r="B18" s="6">
        <v>38</v>
      </c>
      <c r="C18" s="2">
        <v>4322</v>
      </c>
      <c r="D18" s="12">
        <v>664.7</v>
      </c>
      <c r="E18" s="3">
        <f t="shared" si="0"/>
        <v>0.4590469613259669</v>
      </c>
    </row>
    <row r="19" spans="2:5" x14ac:dyDescent="0.25">
      <c r="B19" s="6">
        <v>39</v>
      </c>
      <c r="C19" s="2">
        <v>3339</v>
      </c>
      <c r="D19" s="12">
        <v>684.35</v>
      </c>
      <c r="E19" s="3">
        <f t="shared" si="0"/>
        <v>0.47261740331491714</v>
      </c>
    </row>
    <row r="20" spans="2:5" x14ac:dyDescent="0.25">
      <c r="B20" s="6">
        <v>40</v>
      </c>
      <c r="C20" s="2">
        <v>13972</v>
      </c>
      <c r="D20" s="12">
        <v>675.86</v>
      </c>
      <c r="E20" s="3">
        <f t="shared" si="0"/>
        <v>0.46675414364640883</v>
      </c>
    </row>
    <row r="21" spans="2:5" x14ac:dyDescent="0.25">
      <c r="B21" s="6">
        <v>41</v>
      </c>
      <c r="C21" s="2">
        <v>3397</v>
      </c>
      <c r="D21" s="12">
        <v>712.42</v>
      </c>
      <c r="E21" s="3">
        <f t="shared" si="0"/>
        <v>0.49200276243093921</v>
      </c>
    </row>
    <row r="22" spans="2:5" x14ac:dyDescent="0.25">
      <c r="B22" s="6">
        <v>42</v>
      </c>
      <c r="C22" s="2">
        <v>2059</v>
      </c>
      <c r="D22" s="12">
        <v>745.1</v>
      </c>
      <c r="E22" s="3">
        <f t="shared" si="0"/>
        <v>0.51457182320441985</v>
      </c>
    </row>
    <row r="23" spans="2:5" x14ac:dyDescent="0.25">
      <c r="B23" s="6">
        <v>43</v>
      </c>
      <c r="C23" s="2">
        <v>1526</v>
      </c>
      <c r="D23" s="12">
        <v>777.12</v>
      </c>
      <c r="E23" s="3">
        <f t="shared" si="0"/>
        <v>0.53668508287292815</v>
      </c>
    </row>
    <row r="24" spans="2:5" x14ac:dyDescent="0.25">
      <c r="B24" s="6">
        <v>44</v>
      </c>
      <c r="C24" s="2">
        <v>1077</v>
      </c>
      <c r="D24" s="12">
        <v>816.3</v>
      </c>
      <c r="E24" s="3">
        <f t="shared" si="0"/>
        <v>0.56374309392265187</v>
      </c>
    </row>
    <row r="25" spans="2:5" x14ac:dyDescent="0.25">
      <c r="B25" s="6">
        <v>45</v>
      </c>
      <c r="C25" s="2">
        <v>823</v>
      </c>
      <c r="D25" s="12">
        <v>832.98</v>
      </c>
      <c r="E25" s="3">
        <f t="shared" si="0"/>
        <v>0.57526243093922658</v>
      </c>
    </row>
    <row r="26" spans="2:5" x14ac:dyDescent="0.25">
      <c r="B26" s="6" t="s">
        <v>42</v>
      </c>
      <c r="C26" s="2">
        <v>1707</v>
      </c>
      <c r="D26" s="12">
        <v>940.96</v>
      </c>
      <c r="E26" s="3">
        <f t="shared" si="0"/>
        <v>0.64983425414364648</v>
      </c>
    </row>
    <row r="27" spans="2:5" x14ac:dyDescent="0.25">
      <c r="B27" s="6" t="s">
        <v>39</v>
      </c>
      <c r="C27" s="7">
        <v>156397</v>
      </c>
      <c r="D27" s="80">
        <v>498.66</v>
      </c>
      <c r="E27" s="83">
        <f t="shared" si="0"/>
        <v>0.34437845303867404</v>
      </c>
    </row>
    <row r="28" spans="2:5" x14ac:dyDescent="0.25">
      <c r="B28" s="6" t="s">
        <v>5</v>
      </c>
      <c r="C28" s="2">
        <v>101026</v>
      </c>
      <c r="D28" s="12">
        <v>411.66</v>
      </c>
      <c r="E28" s="3">
        <f t="shared" si="0"/>
        <v>0.28429558011049727</v>
      </c>
    </row>
    <row r="29" spans="2:5" x14ac:dyDescent="0.25">
      <c r="B29" s="6" t="s">
        <v>6</v>
      </c>
      <c r="C29" s="2">
        <v>30810</v>
      </c>
      <c r="D29" s="12">
        <v>605.19000000000005</v>
      </c>
      <c r="E29" s="3">
        <f t="shared" si="0"/>
        <v>0.41794889502762433</v>
      </c>
    </row>
    <row r="30" spans="2:5" x14ac:dyDescent="0.25">
      <c r="B30" s="6" t="s">
        <v>44</v>
      </c>
      <c r="C30" s="2">
        <v>24561</v>
      </c>
      <c r="D30" s="12">
        <v>722.86</v>
      </c>
      <c r="E30" s="3">
        <f t="shared" si="0"/>
        <v>0.49921270718232047</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ožujak 2025. u eurima (EUR) (izvor: DZS)</v>
      </c>
      <c r="C33" s="94"/>
      <c r="D33" s="48">
        <f>'starosna mirovina BMU'!D33</f>
        <v>1448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3" t="s">
        <v>13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April 2025 (paid in May 2025)</v>
      </c>
    </row>
    <row r="6" spans="2:29" ht="24" x14ac:dyDescent="0.25">
      <c r="B6" s="5" t="s">
        <v>10</v>
      </c>
      <c r="C6" s="5" t="s">
        <v>0</v>
      </c>
      <c r="D6" s="5" t="s">
        <v>8</v>
      </c>
      <c r="E6" s="5" t="str">
        <f>'starosna mirovina BMU'!E6</f>
        <v>Net replacement rate for March 2025.</v>
      </c>
    </row>
    <row r="7" spans="2:29" x14ac:dyDescent="0.25">
      <c r="B7" s="6" t="s">
        <v>9</v>
      </c>
      <c r="C7" s="2">
        <v>158298</v>
      </c>
      <c r="D7" s="12">
        <v>294.10700451048024</v>
      </c>
      <c r="E7" s="3">
        <f t="shared" ref="E7:E30" si="0">D7/$D$33</f>
        <v>0.20311257217574602</v>
      </c>
    </row>
    <row r="8" spans="2:29" x14ac:dyDescent="0.25">
      <c r="B8" s="6" t="s">
        <v>1</v>
      </c>
      <c r="C8" s="2">
        <v>99329</v>
      </c>
      <c r="D8" s="2">
        <v>359.33</v>
      </c>
      <c r="E8" s="3">
        <f t="shared" si="0"/>
        <v>0.2481560773480663</v>
      </c>
      <c r="I8" s="1"/>
    </row>
    <row r="9" spans="2:29" x14ac:dyDescent="0.25">
      <c r="B9" s="6" t="s">
        <v>2</v>
      </c>
      <c r="C9" s="2">
        <v>105176</v>
      </c>
      <c r="D9" s="2">
        <v>440.97</v>
      </c>
      <c r="E9" s="3">
        <f t="shared" si="0"/>
        <v>0.30453729281767955</v>
      </c>
    </row>
    <row r="10" spans="2:29" x14ac:dyDescent="0.25">
      <c r="B10" s="6">
        <v>30</v>
      </c>
      <c r="C10" s="2">
        <v>50801</v>
      </c>
      <c r="D10" s="2">
        <v>486.06</v>
      </c>
      <c r="E10" s="3">
        <f t="shared" si="0"/>
        <v>0.33567679558011049</v>
      </c>
    </row>
    <row r="11" spans="2:29" x14ac:dyDescent="0.25">
      <c r="B11" s="6">
        <v>31</v>
      </c>
      <c r="C11" s="2">
        <v>33286</v>
      </c>
      <c r="D11" s="2">
        <v>496.26</v>
      </c>
      <c r="E11" s="3">
        <f t="shared" si="0"/>
        <v>0.3427209944751381</v>
      </c>
    </row>
    <row r="12" spans="2:29" x14ac:dyDescent="0.25">
      <c r="B12" s="6">
        <v>32</v>
      </c>
      <c r="C12" s="2">
        <v>32567</v>
      </c>
      <c r="D12" s="2">
        <v>502.48</v>
      </c>
      <c r="E12" s="3">
        <f t="shared" si="0"/>
        <v>0.3470165745856354</v>
      </c>
    </row>
    <row r="13" spans="2:29" x14ac:dyDescent="0.25">
      <c r="B13" s="6">
        <v>33</v>
      </c>
      <c r="C13" s="2">
        <v>29216</v>
      </c>
      <c r="D13" s="2">
        <v>520.65</v>
      </c>
      <c r="E13" s="3">
        <f t="shared" si="0"/>
        <v>0.35956491712707178</v>
      </c>
    </row>
    <row r="14" spans="2:29" x14ac:dyDescent="0.25">
      <c r="B14" s="6">
        <v>34</v>
      </c>
      <c r="C14" s="2">
        <v>23746</v>
      </c>
      <c r="D14" s="2">
        <v>540.47</v>
      </c>
      <c r="E14" s="3">
        <f t="shared" si="0"/>
        <v>0.37325276243093924</v>
      </c>
    </row>
    <row r="15" spans="2:29" x14ac:dyDescent="0.25">
      <c r="B15" s="6">
        <v>35</v>
      </c>
      <c r="C15" s="2">
        <v>89559</v>
      </c>
      <c r="D15" s="2">
        <v>573.67999999999995</v>
      </c>
      <c r="E15" s="3">
        <f t="shared" si="0"/>
        <v>0.39618784530386736</v>
      </c>
    </row>
    <row r="16" spans="2:29" x14ac:dyDescent="0.25">
      <c r="B16" s="6">
        <v>36</v>
      </c>
      <c r="C16" s="2">
        <v>40885</v>
      </c>
      <c r="D16" s="2">
        <v>580.12</v>
      </c>
      <c r="E16" s="3">
        <f t="shared" si="0"/>
        <v>0.40063535911602211</v>
      </c>
    </row>
    <row r="17" spans="2:5" x14ac:dyDescent="0.25">
      <c r="B17" s="6">
        <v>37</v>
      </c>
      <c r="C17" s="2">
        <v>36836</v>
      </c>
      <c r="D17" s="2">
        <v>601.11</v>
      </c>
      <c r="E17" s="3">
        <f t="shared" si="0"/>
        <v>0.41513121546961329</v>
      </c>
    </row>
    <row r="18" spans="2:5" x14ac:dyDescent="0.25">
      <c r="B18" s="6">
        <v>38</v>
      </c>
      <c r="C18" s="2">
        <v>34031</v>
      </c>
      <c r="D18" s="2">
        <v>628.59</v>
      </c>
      <c r="E18" s="3">
        <f t="shared" si="0"/>
        <v>0.43410911602209945</v>
      </c>
    </row>
    <row r="19" spans="2:5" x14ac:dyDescent="0.25">
      <c r="B19" s="6">
        <v>39</v>
      </c>
      <c r="C19" s="2">
        <v>29085</v>
      </c>
      <c r="D19" s="2">
        <v>666.07</v>
      </c>
      <c r="E19" s="3">
        <f t="shared" si="0"/>
        <v>0.45999309392265197</v>
      </c>
    </row>
    <row r="20" spans="2:5" x14ac:dyDescent="0.25">
      <c r="B20" s="6">
        <v>40</v>
      </c>
      <c r="C20" s="2">
        <v>53688</v>
      </c>
      <c r="D20" s="2">
        <v>688.18</v>
      </c>
      <c r="E20" s="3">
        <f t="shared" si="0"/>
        <v>0.47526243093922649</v>
      </c>
    </row>
    <row r="21" spans="2:5" x14ac:dyDescent="0.25">
      <c r="B21" s="6">
        <v>41</v>
      </c>
      <c r="C21" s="2">
        <v>45440</v>
      </c>
      <c r="D21" s="2">
        <v>673.14</v>
      </c>
      <c r="E21" s="3">
        <f t="shared" si="0"/>
        <v>0.46487569060773481</v>
      </c>
    </row>
    <row r="22" spans="2:5" x14ac:dyDescent="0.25">
      <c r="B22" s="6">
        <v>42</v>
      </c>
      <c r="C22" s="2">
        <v>24706</v>
      </c>
      <c r="D22" s="2">
        <v>713.6</v>
      </c>
      <c r="E22" s="3">
        <f t="shared" si="0"/>
        <v>0.49281767955801109</v>
      </c>
    </row>
    <row r="23" spans="2:5" x14ac:dyDescent="0.25">
      <c r="B23" s="6">
        <v>43</v>
      </c>
      <c r="C23" s="2">
        <v>17799</v>
      </c>
      <c r="D23" s="2">
        <v>745.61</v>
      </c>
      <c r="E23" s="3">
        <f t="shared" si="0"/>
        <v>0.51492403314917123</v>
      </c>
    </row>
    <row r="24" spans="2:5" x14ac:dyDescent="0.25">
      <c r="B24" s="6">
        <v>44</v>
      </c>
      <c r="C24" s="2">
        <v>13120</v>
      </c>
      <c r="D24" s="2">
        <v>778.54</v>
      </c>
      <c r="E24" s="3">
        <f t="shared" si="0"/>
        <v>0.53766574585635352</v>
      </c>
    </row>
    <row r="25" spans="2:5" x14ac:dyDescent="0.25">
      <c r="B25" s="6">
        <v>45</v>
      </c>
      <c r="C25" s="2">
        <v>10620</v>
      </c>
      <c r="D25" s="2">
        <v>799.83</v>
      </c>
      <c r="E25" s="3">
        <f t="shared" si="0"/>
        <v>0.55236878453038674</v>
      </c>
    </row>
    <row r="26" spans="2:5" x14ac:dyDescent="0.25">
      <c r="B26" s="6" t="s">
        <v>3</v>
      </c>
      <c r="C26" s="2">
        <v>17296</v>
      </c>
      <c r="D26" s="2">
        <v>889.32</v>
      </c>
      <c r="E26" s="3">
        <f t="shared" si="0"/>
        <v>0.61417127071823208</v>
      </c>
    </row>
    <row r="27" spans="2:5" x14ac:dyDescent="0.25">
      <c r="B27" s="6" t="s">
        <v>4</v>
      </c>
      <c r="C27" s="7">
        <v>945484</v>
      </c>
      <c r="D27" s="7">
        <v>512.73</v>
      </c>
      <c r="E27" s="4">
        <f t="shared" si="0"/>
        <v>0.35409530386740334</v>
      </c>
    </row>
    <row r="28" spans="2:5" x14ac:dyDescent="0.25">
      <c r="B28" s="6" t="s">
        <v>5</v>
      </c>
      <c r="C28" s="2">
        <v>532419</v>
      </c>
      <c r="D28" s="2">
        <v>402.41</v>
      </c>
      <c r="E28" s="3">
        <f t="shared" si="0"/>
        <v>0.27790745856353594</v>
      </c>
    </row>
    <row r="29" spans="2:5" x14ac:dyDescent="0.25">
      <c r="B29" s="6" t="s">
        <v>6</v>
      </c>
      <c r="C29" s="2">
        <v>230396</v>
      </c>
      <c r="D29" s="2">
        <v>598.98</v>
      </c>
      <c r="E29" s="3">
        <f t="shared" si="0"/>
        <v>0.41366022099447514</v>
      </c>
    </row>
    <row r="30" spans="2:5" x14ac:dyDescent="0.25">
      <c r="B30" s="6" t="s">
        <v>7</v>
      </c>
      <c r="C30" s="2">
        <v>182669</v>
      </c>
      <c r="D30" s="2">
        <v>725.5</v>
      </c>
      <c r="E30" s="3">
        <f t="shared" si="0"/>
        <v>0.50103591160220995</v>
      </c>
    </row>
    <row r="33" spans="2:4" ht="49.5" customHeight="1" x14ac:dyDescent="0.25">
      <c r="B33" s="94" t="str">
        <f>'starosna mirovina BMU'!B33:C33</f>
        <v>Prosječna mjesečna isplaćena netoplaća Republike Hrvatske za ožujak 2025. u eurima (EUR) (izvor: DZS)</v>
      </c>
      <c r="C33" s="94"/>
      <c r="D33" s="48">
        <f>'starosna mirovina BMU'!D33</f>
        <v>1448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10" zoomScaleNormal="100" workbookViewId="0">
      <selection activeCell="D34" sqref="D34"/>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3" t="s">
        <v>45</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
        <v>62</v>
      </c>
    </row>
    <row r="6" spans="2:29" ht="34.5" customHeight="1" x14ac:dyDescent="0.25">
      <c r="B6" s="5" t="s">
        <v>52</v>
      </c>
      <c r="C6" s="5" t="s">
        <v>19</v>
      </c>
      <c r="D6" s="5" t="s">
        <v>53</v>
      </c>
      <c r="E6" s="5" t="s">
        <v>60</v>
      </c>
    </row>
    <row r="7" spans="2:29" x14ac:dyDescent="0.25">
      <c r="B7" s="6" t="s">
        <v>41</v>
      </c>
      <c r="C7" s="2">
        <v>60759</v>
      </c>
      <c r="D7" s="12">
        <v>320.72561431228297</v>
      </c>
      <c r="E7" s="3">
        <f t="shared" ref="E7:E30" si="0">D7/$D$33</f>
        <v>0.22149558999467056</v>
      </c>
    </row>
    <row r="8" spans="2:29" x14ac:dyDescent="0.25">
      <c r="B8" s="6" t="s">
        <v>1</v>
      </c>
      <c r="C8" s="2">
        <v>46452</v>
      </c>
      <c r="D8" s="12">
        <v>387.48</v>
      </c>
      <c r="E8" s="3">
        <f t="shared" si="0"/>
        <v>0.26759668508287293</v>
      </c>
    </row>
    <row r="9" spans="2:29" x14ac:dyDescent="0.25">
      <c r="B9" s="6" t="s">
        <v>2</v>
      </c>
      <c r="C9" s="2">
        <v>49509</v>
      </c>
      <c r="D9" s="12">
        <v>499.44</v>
      </c>
      <c r="E9" s="3">
        <f t="shared" si="0"/>
        <v>0.3449171270718232</v>
      </c>
    </row>
    <row r="10" spans="2:29" x14ac:dyDescent="0.25">
      <c r="B10" s="6">
        <v>30</v>
      </c>
      <c r="C10" s="2">
        <v>20155</v>
      </c>
      <c r="D10" s="12">
        <v>623.34</v>
      </c>
      <c r="E10" s="3">
        <f t="shared" si="0"/>
        <v>0.43048342541436468</v>
      </c>
    </row>
    <row r="11" spans="2:29" x14ac:dyDescent="0.25">
      <c r="B11" s="6">
        <v>31</v>
      </c>
      <c r="C11" s="2">
        <v>12687</v>
      </c>
      <c r="D11" s="12">
        <v>644.33000000000004</v>
      </c>
      <c r="E11" s="3">
        <f t="shared" si="0"/>
        <v>0.44497928176795581</v>
      </c>
    </row>
    <row r="12" spans="2:29" x14ac:dyDescent="0.25">
      <c r="B12" s="6">
        <v>32</v>
      </c>
      <c r="C12" s="2">
        <v>11905</v>
      </c>
      <c r="D12" s="12">
        <v>655.4</v>
      </c>
      <c r="E12" s="3">
        <f t="shared" si="0"/>
        <v>0.45262430939226517</v>
      </c>
    </row>
    <row r="13" spans="2:29" x14ac:dyDescent="0.25">
      <c r="B13" s="6">
        <v>33</v>
      </c>
      <c r="C13" s="2">
        <v>10530</v>
      </c>
      <c r="D13" s="12">
        <v>678.64</v>
      </c>
      <c r="E13" s="3">
        <f t="shared" si="0"/>
        <v>0.46867403314917128</v>
      </c>
    </row>
    <row r="14" spans="2:29" x14ac:dyDescent="0.25">
      <c r="B14" s="6">
        <v>34</v>
      </c>
      <c r="C14" s="2">
        <v>8458</v>
      </c>
      <c r="D14" s="12">
        <v>720.24</v>
      </c>
      <c r="E14" s="3">
        <f t="shared" si="0"/>
        <v>0.49740331491712708</v>
      </c>
    </row>
    <row r="15" spans="2:29" x14ac:dyDescent="0.25">
      <c r="B15" s="6">
        <v>35</v>
      </c>
      <c r="C15" s="2">
        <v>41467</v>
      </c>
      <c r="D15" s="12">
        <v>735.11</v>
      </c>
      <c r="E15" s="3">
        <f t="shared" si="0"/>
        <v>0.5076726519337017</v>
      </c>
    </row>
    <row r="16" spans="2:29" x14ac:dyDescent="0.25">
      <c r="B16" s="6">
        <v>36</v>
      </c>
      <c r="C16" s="2">
        <v>14063</v>
      </c>
      <c r="D16" s="12">
        <v>778.8</v>
      </c>
      <c r="E16" s="3">
        <f t="shared" si="0"/>
        <v>0.53784530386740326</v>
      </c>
    </row>
    <row r="17" spans="2:5" x14ac:dyDescent="0.25">
      <c r="B17" s="6">
        <v>37</v>
      </c>
      <c r="C17" s="2">
        <v>12568</v>
      </c>
      <c r="D17" s="12">
        <v>821.13</v>
      </c>
      <c r="E17" s="3">
        <f t="shared" si="0"/>
        <v>0.56707872928176795</v>
      </c>
    </row>
    <row r="18" spans="2:5" x14ac:dyDescent="0.25">
      <c r="B18" s="6">
        <v>38</v>
      </c>
      <c r="C18" s="2">
        <v>12348</v>
      </c>
      <c r="D18" s="12">
        <v>866.76</v>
      </c>
      <c r="E18" s="3">
        <f t="shared" si="0"/>
        <v>0.59859116022099446</v>
      </c>
    </row>
    <row r="19" spans="2:5" x14ac:dyDescent="0.25">
      <c r="B19" s="6">
        <v>39</v>
      </c>
      <c r="C19" s="2">
        <v>12018</v>
      </c>
      <c r="D19" s="12">
        <v>910.85</v>
      </c>
      <c r="E19" s="3">
        <f t="shared" si="0"/>
        <v>0.62904005524861883</v>
      </c>
    </row>
    <row r="20" spans="2:5" x14ac:dyDescent="0.25">
      <c r="B20" s="6">
        <v>40</v>
      </c>
      <c r="C20" s="2">
        <v>26492</v>
      </c>
      <c r="D20" s="12">
        <v>900.34</v>
      </c>
      <c r="E20" s="3">
        <f t="shared" si="0"/>
        <v>0.62178176795580109</v>
      </c>
    </row>
    <row r="21" spans="2:5" x14ac:dyDescent="0.25">
      <c r="B21" s="6">
        <v>41</v>
      </c>
      <c r="C21" s="2">
        <v>14264</v>
      </c>
      <c r="D21" s="12">
        <v>919.98</v>
      </c>
      <c r="E21" s="3">
        <f t="shared" si="0"/>
        <v>0.63534530386740329</v>
      </c>
    </row>
    <row r="22" spans="2:5" x14ac:dyDescent="0.25">
      <c r="B22" s="6">
        <v>42</v>
      </c>
      <c r="C22" s="2">
        <v>11060</v>
      </c>
      <c r="D22" s="12">
        <v>926.69</v>
      </c>
      <c r="E22" s="3">
        <f t="shared" si="0"/>
        <v>0.63997928176795582</v>
      </c>
    </row>
    <row r="23" spans="2:5" x14ac:dyDescent="0.25">
      <c r="B23" s="6">
        <v>43</v>
      </c>
      <c r="C23" s="2">
        <v>10193</v>
      </c>
      <c r="D23" s="12">
        <v>927.22</v>
      </c>
      <c r="E23" s="3">
        <f t="shared" si="0"/>
        <v>0.64034530386740329</v>
      </c>
    </row>
    <row r="24" spans="2:5" x14ac:dyDescent="0.25">
      <c r="B24" s="6">
        <v>44</v>
      </c>
      <c r="C24" s="2">
        <v>8866</v>
      </c>
      <c r="D24" s="12">
        <v>944.67</v>
      </c>
      <c r="E24" s="3">
        <f t="shared" si="0"/>
        <v>0.65239640883977901</v>
      </c>
    </row>
    <row r="25" spans="2:5" x14ac:dyDescent="0.25">
      <c r="B25" s="6">
        <v>45</v>
      </c>
      <c r="C25" s="2">
        <v>8478</v>
      </c>
      <c r="D25" s="12">
        <v>952.73</v>
      </c>
      <c r="E25" s="3">
        <f t="shared" si="0"/>
        <v>0.65796270718232042</v>
      </c>
    </row>
    <row r="26" spans="2:5" x14ac:dyDescent="0.25">
      <c r="B26" s="6" t="s">
        <v>42</v>
      </c>
      <c r="C26" s="2">
        <v>15903</v>
      </c>
      <c r="D26" s="12">
        <v>1058.68</v>
      </c>
      <c r="E26" s="3">
        <f t="shared" si="0"/>
        <v>0.7311325966850829</v>
      </c>
    </row>
    <row r="27" spans="2:5" x14ac:dyDescent="0.25">
      <c r="B27" s="6" t="s">
        <v>39</v>
      </c>
      <c r="C27" s="7">
        <v>408175</v>
      </c>
      <c r="D27" s="80">
        <v>655.01</v>
      </c>
      <c r="E27" s="83">
        <f t="shared" si="0"/>
        <v>0.45235497237569061</v>
      </c>
    </row>
    <row r="28" spans="2:5" x14ac:dyDescent="0.25">
      <c r="B28" s="6" t="s">
        <v>5</v>
      </c>
      <c r="C28" s="2">
        <v>220455</v>
      </c>
      <c r="D28" s="12">
        <v>471.71</v>
      </c>
      <c r="E28" s="3">
        <f t="shared" si="0"/>
        <v>0.32576657458563535</v>
      </c>
    </row>
    <row r="29" spans="2:5" x14ac:dyDescent="0.25">
      <c r="B29" s="6" t="s">
        <v>6</v>
      </c>
      <c r="C29" s="2">
        <v>92464</v>
      </c>
      <c r="D29" s="12">
        <v>793.87</v>
      </c>
      <c r="E29" s="3">
        <f t="shared" si="0"/>
        <v>0.54825276243093923</v>
      </c>
    </row>
    <row r="30" spans="2:5" x14ac:dyDescent="0.25">
      <c r="B30" s="6" t="s">
        <v>44</v>
      </c>
      <c r="C30" s="2">
        <v>95256</v>
      </c>
      <c r="D30" s="12">
        <v>944.44</v>
      </c>
      <c r="E30" s="3">
        <f t="shared" si="0"/>
        <v>0.65223756906077357</v>
      </c>
    </row>
    <row r="31" spans="2:5" x14ac:dyDescent="0.25">
      <c r="B31" s="87" t="s">
        <v>57</v>
      </c>
    </row>
    <row r="32" spans="2:5" x14ac:dyDescent="0.25">
      <c r="B32" s="85"/>
    </row>
    <row r="33" spans="2:4" ht="40.5" customHeight="1" x14ac:dyDescent="0.25">
      <c r="B33" s="94" t="s">
        <v>63</v>
      </c>
      <c r="C33" s="94"/>
      <c r="D33" s="51">
        <v>1448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election activeCell="C7" sqref="C7:D13"/>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93" t="s">
        <v>46</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April 2025 (paid in May 2025)</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t="s">
        <v>40</v>
      </c>
      <c r="C7" s="2">
        <v>28229</v>
      </c>
      <c r="D7" s="12">
        <v>701.13212866201422</v>
      </c>
      <c r="E7" s="3">
        <f t="shared" ref="E7:E13" si="0">D7/$D$16</f>
        <v>0.48420727117542417</v>
      </c>
    </row>
    <row r="8" spans="2:29" x14ac:dyDescent="0.25">
      <c r="B8" s="6">
        <v>42</v>
      </c>
      <c r="C8" s="2">
        <v>11375</v>
      </c>
      <c r="D8" s="12">
        <v>736.24</v>
      </c>
      <c r="E8" s="3">
        <f t="shared" si="0"/>
        <v>0.50845303867403313</v>
      </c>
    </row>
    <row r="9" spans="2:29" x14ac:dyDescent="0.25">
      <c r="B9" s="6">
        <v>43</v>
      </c>
      <c r="C9" s="2">
        <v>6393</v>
      </c>
      <c r="D9" s="12">
        <v>769.72</v>
      </c>
      <c r="E9" s="3">
        <f t="shared" si="0"/>
        <v>0.53157458563535909</v>
      </c>
    </row>
    <row r="10" spans="2:29" x14ac:dyDescent="0.25">
      <c r="B10" s="6">
        <v>44</v>
      </c>
      <c r="C10" s="2">
        <v>3807</v>
      </c>
      <c r="D10" s="12">
        <v>801.22</v>
      </c>
      <c r="E10" s="3">
        <f t="shared" si="0"/>
        <v>0.55332872928176802</v>
      </c>
    </row>
    <row r="11" spans="2:29" x14ac:dyDescent="0.25">
      <c r="B11" s="6">
        <v>45</v>
      </c>
      <c r="C11" s="2">
        <v>2207</v>
      </c>
      <c r="D11" s="12">
        <v>826.01</v>
      </c>
      <c r="E11" s="3">
        <f t="shared" si="0"/>
        <v>0.5704488950276243</v>
      </c>
    </row>
    <row r="12" spans="2:29" x14ac:dyDescent="0.25">
      <c r="B12" s="6" t="s">
        <v>42</v>
      </c>
      <c r="C12" s="2">
        <v>1990</v>
      </c>
      <c r="D12" s="12">
        <v>845.84</v>
      </c>
      <c r="E12" s="3">
        <f t="shared" si="0"/>
        <v>0.58414364640883976</v>
      </c>
    </row>
    <row r="13" spans="2:29" x14ac:dyDescent="0.25">
      <c r="B13" s="6" t="s">
        <v>39</v>
      </c>
      <c r="C13" s="47">
        <v>54001</v>
      </c>
      <c r="D13" s="86">
        <v>734.14</v>
      </c>
      <c r="E13" s="83">
        <f t="shared" si="0"/>
        <v>0.50700276243093922</v>
      </c>
    </row>
    <row r="14" spans="2:29" x14ac:dyDescent="0.25">
      <c r="B14" s="87" t="str">
        <f>'starosna mirovina BMU'!B31</f>
        <v xml:space="preserve">Number of beneficiaries not including Active Military Personnel (DVO), Police Officers (PO) and Authorised Officials (OSO).   </v>
      </c>
    </row>
    <row r="16" spans="2:29" ht="44.25" customHeight="1" x14ac:dyDescent="0.25">
      <c r="B16" s="94" t="str">
        <f>'starosna mirovina BMU'!B33:C33</f>
        <v>Prosječna mjesečna isplaćena netoplaća Republike Hrvatske za ožujak 2025. u eurima (EUR) (izvor: DZS)</v>
      </c>
      <c r="C16" s="94"/>
      <c r="D16" s="48">
        <f>'starosna mirovina BMU'!D33</f>
        <v>1448</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C7" sqref="C7:D30"/>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95" t="s">
        <v>47</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April 2025 (paid in May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t="s">
        <v>41</v>
      </c>
      <c r="C7" s="2">
        <v>17629</v>
      </c>
      <c r="D7" s="12">
        <v>386.86757558568263</v>
      </c>
      <c r="E7" s="3">
        <f t="shared" ref="E7:E30" si="0">D7/$D$33</f>
        <v>0.26717374004536093</v>
      </c>
    </row>
    <row r="8" spans="2:29" x14ac:dyDescent="0.25">
      <c r="B8" s="6" t="s">
        <v>1</v>
      </c>
      <c r="C8" s="2">
        <v>14804</v>
      </c>
      <c r="D8" s="12">
        <v>528.36</v>
      </c>
      <c r="E8" s="3">
        <f t="shared" si="0"/>
        <v>0.36488950276243093</v>
      </c>
      <c r="I8" s="1"/>
    </row>
    <row r="9" spans="2:29" x14ac:dyDescent="0.25">
      <c r="B9" s="6" t="s">
        <v>2</v>
      </c>
      <c r="C9" s="2">
        <v>16297</v>
      </c>
      <c r="D9" s="12">
        <v>620.86</v>
      </c>
      <c r="E9" s="3">
        <f t="shared" si="0"/>
        <v>0.42877071823204421</v>
      </c>
    </row>
    <row r="10" spans="2:29" x14ac:dyDescent="0.25">
      <c r="B10" s="6">
        <v>30</v>
      </c>
      <c r="C10" s="2">
        <v>3021</v>
      </c>
      <c r="D10" s="12">
        <v>661.48</v>
      </c>
      <c r="E10" s="3">
        <f t="shared" si="0"/>
        <v>0.45682320441988949</v>
      </c>
    </row>
    <row r="11" spans="2:29" x14ac:dyDescent="0.25">
      <c r="B11" s="6">
        <v>31</v>
      </c>
      <c r="C11" s="2">
        <v>2465</v>
      </c>
      <c r="D11" s="12">
        <v>669.3</v>
      </c>
      <c r="E11" s="3">
        <f t="shared" si="0"/>
        <v>0.46222375690607731</v>
      </c>
    </row>
    <row r="12" spans="2:29" x14ac:dyDescent="0.25">
      <c r="B12" s="6">
        <v>32</v>
      </c>
      <c r="C12" s="2">
        <v>2191</v>
      </c>
      <c r="D12" s="12">
        <v>679.32</v>
      </c>
      <c r="E12" s="3">
        <f t="shared" si="0"/>
        <v>0.46914364640883982</v>
      </c>
    </row>
    <row r="13" spans="2:29" x14ac:dyDescent="0.25">
      <c r="B13" s="6">
        <v>33</v>
      </c>
      <c r="C13" s="2">
        <v>1833</v>
      </c>
      <c r="D13" s="12">
        <v>696.7</v>
      </c>
      <c r="E13" s="3">
        <f t="shared" si="0"/>
        <v>0.48114640883977905</v>
      </c>
    </row>
    <row r="14" spans="2:29" x14ac:dyDescent="0.25">
      <c r="B14" s="6">
        <v>34</v>
      </c>
      <c r="C14" s="2">
        <v>1382</v>
      </c>
      <c r="D14" s="12">
        <v>692.88</v>
      </c>
      <c r="E14" s="3">
        <f t="shared" si="0"/>
        <v>0.47850828729281769</v>
      </c>
    </row>
    <row r="15" spans="2:29" x14ac:dyDescent="0.25">
      <c r="B15" s="6">
        <v>35</v>
      </c>
      <c r="C15" s="2">
        <v>1147</v>
      </c>
      <c r="D15" s="12">
        <v>682.89</v>
      </c>
      <c r="E15" s="3">
        <f t="shared" si="0"/>
        <v>0.47160911602209943</v>
      </c>
    </row>
    <row r="16" spans="2:29" x14ac:dyDescent="0.25">
      <c r="B16" s="6">
        <v>36</v>
      </c>
      <c r="C16" s="2">
        <v>860</v>
      </c>
      <c r="D16" s="12">
        <v>703.54</v>
      </c>
      <c r="E16" s="3">
        <f t="shared" si="0"/>
        <v>0.48587016574585634</v>
      </c>
    </row>
    <row r="17" spans="2:5" x14ac:dyDescent="0.25">
      <c r="B17" s="6">
        <v>37</v>
      </c>
      <c r="C17" s="2">
        <v>637</v>
      </c>
      <c r="D17" s="12">
        <v>687.87</v>
      </c>
      <c r="E17" s="3">
        <f t="shared" si="0"/>
        <v>0.47504834254143646</v>
      </c>
    </row>
    <row r="18" spans="2:5" x14ac:dyDescent="0.25">
      <c r="B18" s="6">
        <v>38</v>
      </c>
      <c r="C18" s="2">
        <v>485</v>
      </c>
      <c r="D18" s="12">
        <v>713.73</v>
      </c>
      <c r="E18" s="3">
        <f t="shared" si="0"/>
        <v>0.49290745856353591</v>
      </c>
    </row>
    <row r="19" spans="2:5" x14ac:dyDescent="0.25">
      <c r="B19" s="6">
        <v>39</v>
      </c>
      <c r="C19" s="2">
        <v>287</v>
      </c>
      <c r="D19" s="12">
        <v>717.19</v>
      </c>
      <c r="E19" s="3">
        <f t="shared" si="0"/>
        <v>0.4952969613259669</v>
      </c>
    </row>
    <row r="20" spans="2:5" x14ac:dyDescent="0.25">
      <c r="B20" s="6">
        <v>40</v>
      </c>
      <c r="C20" s="2">
        <v>228</v>
      </c>
      <c r="D20" s="12">
        <v>702</v>
      </c>
      <c r="E20" s="3">
        <f t="shared" si="0"/>
        <v>0.48480662983425415</v>
      </c>
    </row>
    <row r="21" spans="2:5" x14ac:dyDescent="0.25">
      <c r="B21" s="6">
        <v>41</v>
      </c>
      <c r="C21" s="2">
        <v>120</v>
      </c>
      <c r="D21" s="12">
        <v>719.89</v>
      </c>
      <c r="E21" s="3">
        <f t="shared" si="0"/>
        <v>0.49716160220994476</v>
      </c>
    </row>
    <row r="22" spans="2:5" x14ac:dyDescent="0.25">
      <c r="B22" s="6">
        <v>42</v>
      </c>
      <c r="C22" s="2">
        <v>57</v>
      </c>
      <c r="D22" s="12">
        <v>750.74</v>
      </c>
      <c r="E22" s="3">
        <f t="shared" si="0"/>
        <v>0.51846685082872934</v>
      </c>
    </row>
    <row r="23" spans="2:5" x14ac:dyDescent="0.25">
      <c r="B23" s="6">
        <v>43</v>
      </c>
      <c r="C23" s="2">
        <v>40</v>
      </c>
      <c r="D23" s="12">
        <v>745.2</v>
      </c>
      <c r="E23" s="3">
        <f t="shared" si="0"/>
        <v>0.51464088397790053</v>
      </c>
    </row>
    <row r="24" spans="2:5" x14ac:dyDescent="0.25">
      <c r="B24" s="6">
        <v>44</v>
      </c>
      <c r="C24" s="2">
        <v>27</v>
      </c>
      <c r="D24" s="12">
        <v>770.57</v>
      </c>
      <c r="E24" s="3">
        <f t="shared" si="0"/>
        <v>0.5321616022099448</v>
      </c>
    </row>
    <row r="25" spans="2:5" x14ac:dyDescent="0.25">
      <c r="B25" s="6">
        <v>45</v>
      </c>
      <c r="C25" s="2">
        <v>13</v>
      </c>
      <c r="D25" s="12">
        <v>772.33</v>
      </c>
      <c r="E25" s="3">
        <f t="shared" si="0"/>
        <v>0.53337707182320448</v>
      </c>
    </row>
    <row r="26" spans="2:5" x14ac:dyDescent="0.25">
      <c r="B26" s="6" t="s">
        <v>42</v>
      </c>
      <c r="C26" s="2">
        <v>16</v>
      </c>
      <c r="D26" s="12">
        <v>792.96</v>
      </c>
      <c r="E26" s="3">
        <f t="shared" si="0"/>
        <v>0.54762430939226525</v>
      </c>
    </row>
    <row r="27" spans="2:5" x14ac:dyDescent="0.25">
      <c r="B27" s="6" t="s">
        <v>39</v>
      </c>
      <c r="C27" s="7">
        <v>63539</v>
      </c>
      <c r="D27" s="80">
        <v>548.83000000000004</v>
      </c>
      <c r="E27" s="83">
        <f t="shared" si="0"/>
        <v>0.37902624309392269</v>
      </c>
    </row>
    <row r="28" spans="2:5" x14ac:dyDescent="0.25">
      <c r="B28" s="6" t="s">
        <v>5</v>
      </c>
      <c r="C28" s="2">
        <v>59622</v>
      </c>
      <c r="D28" s="12">
        <v>538.91999999999996</v>
      </c>
      <c r="E28" s="3">
        <f t="shared" si="0"/>
        <v>0.3721823204419889</v>
      </c>
    </row>
    <row r="29" spans="2:5" x14ac:dyDescent="0.25">
      <c r="B29" s="6" t="s">
        <v>6</v>
      </c>
      <c r="C29" s="2">
        <v>3416</v>
      </c>
      <c r="D29" s="12">
        <v>696.28</v>
      </c>
      <c r="E29" s="3">
        <f t="shared" si="0"/>
        <v>0.48085635359116019</v>
      </c>
    </row>
    <row r="30" spans="2:5" x14ac:dyDescent="0.25">
      <c r="B30" s="6" t="s">
        <v>43</v>
      </c>
      <c r="C30" s="2">
        <v>501</v>
      </c>
      <c r="D30" s="12">
        <v>723.7</v>
      </c>
      <c r="E30" s="3">
        <f t="shared" si="0"/>
        <v>0.49979281767955802</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ožujak 2025. u eurima (EUR) (izvor: DZS)</v>
      </c>
      <c r="C33" s="94"/>
      <c r="D33" s="48">
        <f>'starosna mirovina BMU'!D33</f>
        <v>1448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3" t="s">
        <v>11</v>
      </c>
      <c r="C2" s="93"/>
      <c r="D2" s="93"/>
      <c r="E2" s="93"/>
    </row>
    <row r="3" spans="2:5" ht="18.75" customHeight="1" x14ac:dyDescent="0.25">
      <c r="B3" s="96" t="s">
        <v>12</v>
      </c>
      <c r="C3" s="96"/>
      <c r="D3" s="96"/>
      <c r="E3" s="97"/>
    </row>
    <row r="4" spans="2:5" x14ac:dyDescent="0.25">
      <c r="C4" s="11"/>
      <c r="D4" s="11"/>
    </row>
    <row r="6" spans="2:5" x14ac:dyDescent="0.25">
      <c r="B6" t="str">
        <f>'starosna prevedena iz inv.BMU'!B5</f>
        <v>For April 2025 (paid in May 2025)</v>
      </c>
    </row>
    <row r="7" spans="2:5" ht="24" x14ac:dyDescent="0.25">
      <c r="B7" s="5" t="s">
        <v>10</v>
      </c>
      <c r="C7" s="5" t="s">
        <v>0</v>
      </c>
      <c r="D7" s="5" t="s">
        <v>8</v>
      </c>
      <c r="E7" s="5" t="str">
        <f>'starosna mirovina BMU'!E6</f>
        <v>Net replacement rate for March 2025.</v>
      </c>
    </row>
    <row r="8" spans="2:5" x14ac:dyDescent="0.25">
      <c r="B8" s="6" t="s">
        <v>9</v>
      </c>
      <c r="C8" s="2">
        <v>79109</v>
      </c>
      <c r="D8" s="12">
        <v>287.86682476077311</v>
      </c>
      <c r="E8" s="3">
        <f t="shared" ref="E8:E31" si="0">D8/$D$34</f>
        <v>0.19880305577401458</v>
      </c>
    </row>
    <row r="9" spans="2:5" x14ac:dyDescent="0.25">
      <c r="B9" s="6" t="s">
        <v>1</v>
      </c>
      <c r="C9" s="2">
        <v>62083</v>
      </c>
      <c r="D9" s="2">
        <v>363.79</v>
      </c>
      <c r="E9" s="3">
        <f t="shared" si="0"/>
        <v>0.25123618784530388</v>
      </c>
    </row>
    <row r="10" spans="2:5" x14ac:dyDescent="0.25">
      <c r="B10" s="6" t="s">
        <v>2</v>
      </c>
      <c r="C10" s="2">
        <v>65926</v>
      </c>
      <c r="D10" s="2">
        <v>459.82</v>
      </c>
      <c r="E10" s="3">
        <f t="shared" si="0"/>
        <v>0.31755524861878454</v>
      </c>
    </row>
    <row r="11" spans="2:5" x14ac:dyDescent="0.25">
      <c r="B11" s="6">
        <v>30</v>
      </c>
      <c r="C11" s="2">
        <v>24220</v>
      </c>
      <c r="D11" s="2">
        <v>544.19000000000005</v>
      </c>
      <c r="E11" s="3">
        <f t="shared" si="0"/>
        <v>0.37582182320441992</v>
      </c>
    </row>
    <row r="12" spans="2:5" x14ac:dyDescent="0.25">
      <c r="B12" s="6">
        <v>31</v>
      </c>
      <c r="C12" s="2">
        <v>15667</v>
      </c>
      <c r="D12" s="2">
        <v>562.73</v>
      </c>
      <c r="E12" s="3">
        <f t="shared" si="0"/>
        <v>0.38862569060773483</v>
      </c>
    </row>
    <row r="13" spans="2:5" x14ac:dyDescent="0.25">
      <c r="B13" s="6">
        <v>32</v>
      </c>
      <c r="C13" s="2">
        <v>14476</v>
      </c>
      <c r="D13" s="2">
        <v>572.71</v>
      </c>
      <c r="E13" s="3">
        <f t="shared" si="0"/>
        <v>0.39551795580110499</v>
      </c>
    </row>
    <row r="14" spans="2:5" x14ac:dyDescent="0.25">
      <c r="B14" s="6">
        <v>33</v>
      </c>
      <c r="C14" s="2">
        <v>12648</v>
      </c>
      <c r="D14" s="2">
        <v>594.57000000000005</v>
      </c>
      <c r="E14" s="3">
        <f t="shared" si="0"/>
        <v>0.41061464088397792</v>
      </c>
    </row>
    <row r="15" spans="2:5" x14ac:dyDescent="0.25">
      <c r="B15" s="6">
        <v>34</v>
      </c>
      <c r="C15" s="2">
        <v>9880</v>
      </c>
      <c r="D15" s="2">
        <v>627.23</v>
      </c>
      <c r="E15" s="3">
        <f t="shared" si="0"/>
        <v>0.43316988950276242</v>
      </c>
    </row>
    <row r="16" spans="2:5" x14ac:dyDescent="0.25">
      <c r="B16" s="6">
        <v>35</v>
      </c>
      <c r="C16" s="2">
        <v>45732</v>
      </c>
      <c r="D16" s="2">
        <v>635.46</v>
      </c>
      <c r="E16" s="3">
        <f t="shared" si="0"/>
        <v>0.43885359116022105</v>
      </c>
    </row>
    <row r="17" spans="2:5" x14ac:dyDescent="0.25">
      <c r="B17" s="6">
        <v>36</v>
      </c>
      <c r="C17" s="2">
        <v>15233</v>
      </c>
      <c r="D17" s="2">
        <v>676.56</v>
      </c>
      <c r="E17" s="3">
        <f t="shared" si="0"/>
        <v>0.46723756906077346</v>
      </c>
    </row>
    <row r="18" spans="2:5" x14ac:dyDescent="0.25">
      <c r="B18" s="6">
        <v>37</v>
      </c>
      <c r="C18" s="2">
        <v>13154</v>
      </c>
      <c r="D18" s="2">
        <v>713.68</v>
      </c>
      <c r="E18" s="3">
        <f t="shared" si="0"/>
        <v>0.49287292817679557</v>
      </c>
    </row>
    <row r="19" spans="2:5" x14ac:dyDescent="0.25">
      <c r="B19" s="6">
        <v>38</v>
      </c>
      <c r="C19" s="2">
        <v>12503</v>
      </c>
      <c r="D19" s="2">
        <v>755.08</v>
      </c>
      <c r="E19" s="3">
        <f t="shared" si="0"/>
        <v>0.52146408839779013</v>
      </c>
    </row>
    <row r="20" spans="2:5" x14ac:dyDescent="0.25">
      <c r="B20" s="6">
        <v>39</v>
      </c>
      <c r="C20" s="2">
        <v>11689</v>
      </c>
      <c r="D20" s="2">
        <v>797.58</v>
      </c>
      <c r="E20" s="3">
        <f t="shared" si="0"/>
        <v>0.55081491712707187</v>
      </c>
    </row>
    <row r="21" spans="2:5" x14ac:dyDescent="0.25">
      <c r="B21" s="6">
        <v>40</v>
      </c>
      <c r="C21" s="2">
        <v>27902</v>
      </c>
      <c r="D21" s="2">
        <v>780.05</v>
      </c>
      <c r="E21" s="3">
        <f t="shared" si="0"/>
        <v>0.53870856353591157</v>
      </c>
    </row>
    <row r="22" spans="2:5" x14ac:dyDescent="0.25">
      <c r="B22" s="6">
        <v>41</v>
      </c>
      <c r="C22" s="2">
        <v>37315</v>
      </c>
      <c r="D22" s="2">
        <v>685.59</v>
      </c>
      <c r="E22" s="3">
        <f t="shared" si="0"/>
        <v>0.47347375690607735</v>
      </c>
    </row>
    <row r="23" spans="2:5" x14ac:dyDescent="0.25">
      <c r="B23" s="6">
        <v>42</v>
      </c>
      <c r="C23" s="2">
        <v>20419</v>
      </c>
      <c r="D23" s="2">
        <v>727.54</v>
      </c>
      <c r="E23" s="3">
        <f t="shared" si="0"/>
        <v>0.50244475138121547</v>
      </c>
    </row>
    <row r="24" spans="2:5" x14ac:dyDescent="0.25">
      <c r="B24" s="6">
        <v>43</v>
      </c>
      <c r="C24" s="2">
        <v>15091</v>
      </c>
      <c r="D24" s="2">
        <v>758.34</v>
      </c>
      <c r="E24" s="3">
        <f t="shared" si="0"/>
        <v>0.52371546961325965</v>
      </c>
    </row>
    <row r="25" spans="2:5" x14ac:dyDescent="0.25">
      <c r="B25" s="6">
        <v>44</v>
      </c>
      <c r="C25" s="2">
        <v>11425</v>
      </c>
      <c r="D25" s="2">
        <v>790.15</v>
      </c>
      <c r="E25" s="3">
        <f t="shared" si="0"/>
        <v>0.5456837016574585</v>
      </c>
    </row>
    <row r="26" spans="2:5" x14ac:dyDescent="0.25">
      <c r="B26" s="6">
        <v>45</v>
      </c>
      <c r="C26" s="2">
        <v>9557</v>
      </c>
      <c r="D26" s="2">
        <v>808.13</v>
      </c>
      <c r="E26" s="3">
        <f t="shared" si="0"/>
        <v>0.55810082872928179</v>
      </c>
    </row>
    <row r="27" spans="2:5" x14ac:dyDescent="0.25">
      <c r="B27" s="6" t="s">
        <v>3</v>
      </c>
      <c r="C27" s="2">
        <v>15515</v>
      </c>
      <c r="D27" s="2">
        <v>897.91</v>
      </c>
      <c r="E27" s="3">
        <f t="shared" si="0"/>
        <v>0.62010359116022096</v>
      </c>
    </row>
    <row r="28" spans="2:5" x14ac:dyDescent="0.25">
      <c r="B28" s="6" t="s">
        <v>4</v>
      </c>
      <c r="C28" s="7">
        <v>519544</v>
      </c>
      <c r="D28" s="7">
        <v>561.12</v>
      </c>
      <c r="E28" s="4">
        <f t="shared" si="0"/>
        <v>0.38751381215469616</v>
      </c>
    </row>
    <row r="29" spans="2:5" x14ac:dyDescent="0.25">
      <c r="B29" s="6" t="s">
        <v>5</v>
      </c>
      <c r="C29" s="2">
        <v>284009</v>
      </c>
      <c r="D29" s="2">
        <v>421.38</v>
      </c>
      <c r="E29" s="3">
        <f t="shared" si="0"/>
        <v>0.29100828729281769</v>
      </c>
    </row>
    <row r="30" spans="2:5" x14ac:dyDescent="0.25">
      <c r="B30" s="6" t="s">
        <v>6</v>
      </c>
      <c r="C30" s="2">
        <v>98311</v>
      </c>
      <c r="D30" s="2">
        <v>686.78</v>
      </c>
      <c r="E30" s="3">
        <f t="shared" si="0"/>
        <v>0.47429558011049722</v>
      </c>
    </row>
    <row r="31" spans="2:5" x14ac:dyDescent="0.25">
      <c r="B31" s="6" t="s">
        <v>7</v>
      </c>
      <c r="C31" s="2">
        <v>137224</v>
      </c>
      <c r="D31" s="2">
        <v>760.29</v>
      </c>
      <c r="E31" s="3">
        <f t="shared" si="0"/>
        <v>0.5250621546961326</v>
      </c>
    </row>
    <row r="34" spans="2:4" ht="51" customHeight="1" x14ac:dyDescent="0.25">
      <c r="B34" s="98" t="str">
        <f>'starosna mirovina BMU'!B33:C33</f>
        <v>Prosječna mjesečna isplaćena netoplaća Republike Hrvatske za ožujak 2025. u eurima (EUR) (izvor: DZS)</v>
      </c>
      <c r="C34" s="99"/>
      <c r="D34" s="48">
        <f>'starosna mirovina BMU'!D33</f>
        <v>1448</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election activeCell="C7" sqref="C7:D27"/>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93" t="s">
        <v>50</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April 2025 (paid in May 2025)</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v>30</v>
      </c>
      <c r="C7" s="2">
        <v>20041</v>
      </c>
      <c r="D7" s="12">
        <v>494.86307719175687</v>
      </c>
      <c r="E7" s="3">
        <f t="shared" ref="E7:E27" si="0">D7/$D$29</f>
        <v>0.34175626877883764</v>
      </c>
    </row>
    <row r="8" spans="2:29" x14ac:dyDescent="0.25">
      <c r="B8" s="6">
        <v>31</v>
      </c>
      <c r="C8" s="2">
        <v>10109</v>
      </c>
      <c r="D8" s="12">
        <v>490.59</v>
      </c>
      <c r="E8" s="3">
        <f t="shared" si="0"/>
        <v>0.33880524861878453</v>
      </c>
    </row>
    <row r="9" spans="2:29" x14ac:dyDescent="0.25">
      <c r="B9" s="6">
        <v>32</v>
      </c>
      <c r="C9" s="2">
        <v>10890</v>
      </c>
      <c r="D9" s="12">
        <v>504.79</v>
      </c>
      <c r="E9" s="3">
        <f t="shared" si="0"/>
        <v>0.3486118784530387</v>
      </c>
    </row>
    <row r="10" spans="2:29" x14ac:dyDescent="0.25">
      <c r="B10" s="6">
        <v>33</v>
      </c>
      <c r="C10" s="2">
        <v>10363</v>
      </c>
      <c r="D10" s="12">
        <v>525.53</v>
      </c>
      <c r="E10" s="3">
        <f t="shared" si="0"/>
        <v>0.36293508287292814</v>
      </c>
    </row>
    <row r="11" spans="2:29" x14ac:dyDescent="0.25">
      <c r="B11" s="6">
        <v>34</v>
      </c>
      <c r="C11" s="2">
        <v>8449</v>
      </c>
      <c r="D11" s="12">
        <v>539.34</v>
      </c>
      <c r="E11" s="3">
        <f t="shared" si="0"/>
        <v>0.37247237569060776</v>
      </c>
    </row>
    <row r="12" spans="2:29" x14ac:dyDescent="0.25">
      <c r="B12" s="6">
        <v>35</v>
      </c>
      <c r="C12" s="2">
        <v>29063</v>
      </c>
      <c r="D12" s="12">
        <v>601.78</v>
      </c>
      <c r="E12" s="3">
        <f t="shared" si="0"/>
        <v>0.41559392265193368</v>
      </c>
    </row>
    <row r="13" spans="2:29" x14ac:dyDescent="0.25">
      <c r="B13" s="6">
        <v>36</v>
      </c>
      <c r="C13" s="2">
        <v>18629</v>
      </c>
      <c r="D13" s="12">
        <v>602.62</v>
      </c>
      <c r="E13" s="3">
        <f t="shared" si="0"/>
        <v>0.41617403314917129</v>
      </c>
    </row>
    <row r="14" spans="2:29" x14ac:dyDescent="0.25">
      <c r="B14" s="6">
        <v>37</v>
      </c>
      <c r="C14" s="2">
        <v>18266</v>
      </c>
      <c r="D14" s="12">
        <v>617.44000000000005</v>
      </c>
      <c r="E14" s="3">
        <f t="shared" si="0"/>
        <v>0.42640883977900557</v>
      </c>
    </row>
    <row r="15" spans="2:29" x14ac:dyDescent="0.25">
      <c r="B15" s="6">
        <v>38</v>
      </c>
      <c r="C15" s="2">
        <v>17055</v>
      </c>
      <c r="D15" s="12">
        <v>630.95000000000005</v>
      </c>
      <c r="E15" s="3">
        <f t="shared" si="0"/>
        <v>0.4357389502762431</v>
      </c>
    </row>
    <row r="16" spans="2:29" x14ac:dyDescent="0.25">
      <c r="B16" s="6">
        <v>39</v>
      </c>
      <c r="C16" s="2">
        <v>14155</v>
      </c>
      <c r="D16" s="12">
        <v>655.74</v>
      </c>
      <c r="E16" s="3">
        <f t="shared" si="0"/>
        <v>0.45285911602209944</v>
      </c>
    </row>
    <row r="17" spans="2:5" x14ac:dyDescent="0.25">
      <c r="B17" s="6">
        <v>40</v>
      </c>
      <c r="C17" s="2">
        <v>11133</v>
      </c>
      <c r="D17" s="12">
        <v>681.07</v>
      </c>
      <c r="E17" s="3">
        <f t="shared" si="0"/>
        <v>0.47035220994475141</v>
      </c>
    </row>
    <row r="18" spans="2:5" x14ac:dyDescent="0.25">
      <c r="B18" s="6">
        <v>41</v>
      </c>
      <c r="C18" s="2">
        <v>4713</v>
      </c>
      <c r="D18" s="12">
        <v>703.58</v>
      </c>
      <c r="E18" s="3">
        <f t="shared" si="0"/>
        <v>0.48589779005524864</v>
      </c>
    </row>
    <row r="19" spans="2:5" x14ac:dyDescent="0.25">
      <c r="B19" s="6">
        <v>42</v>
      </c>
      <c r="C19" s="2">
        <v>2233</v>
      </c>
      <c r="D19" s="12">
        <v>736.01</v>
      </c>
      <c r="E19" s="3">
        <f t="shared" si="0"/>
        <v>0.50829419889502758</v>
      </c>
    </row>
    <row r="20" spans="2:5" x14ac:dyDescent="0.25">
      <c r="B20" s="6">
        <v>43</v>
      </c>
      <c r="C20" s="2">
        <v>1208</v>
      </c>
      <c r="D20" s="12">
        <v>764.67</v>
      </c>
      <c r="E20" s="3">
        <f t="shared" si="0"/>
        <v>0.52808701657458557</v>
      </c>
    </row>
    <row r="21" spans="2:5" x14ac:dyDescent="0.25">
      <c r="B21" s="6">
        <v>44</v>
      </c>
      <c r="C21" s="2">
        <v>643</v>
      </c>
      <c r="D21" s="12">
        <v>794.41</v>
      </c>
      <c r="E21" s="3">
        <f t="shared" si="0"/>
        <v>0.54862569060773481</v>
      </c>
    </row>
    <row r="22" spans="2:5" x14ac:dyDescent="0.25">
      <c r="B22" s="6">
        <v>45</v>
      </c>
      <c r="C22" s="2">
        <v>279</v>
      </c>
      <c r="D22" s="12">
        <v>801.72</v>
      </c>
      <c r="E22" s="3">
        <f t="shared" si="0"/>
        <v>0.5536740331491713</v>
      </c>
    </row>
    <row r="23" spans="2:5" x14ac:dyDescent="0.25">
      <c r="B23" s="6" t="s">
        <v>42</v>
      </c>
      <c r="C23" s="2">
        <v>187</v>
      </c>
      <c r="D23" s="12">
        <v>830.15</v>
      </c>
      <c r="E23" s="3">
        <f t="shared" si="0"/>
        <v>0.57330801104972373</v>
      </c>
    </row>
    <row r="24" spans="2:5" x14ac:dyDescent="0.25">
      <c r="B24" s="6" t="s">
        <v>39</v>
      </c>
      <c r="C24" s="7">
        <v>177416</v>
      </c>
      <c r="D24" s="80">
        <v>590.53</v>
      </c>
      <c r="E24" s="83">
        <f t="shared" si="0"/>
        <v>0.40782458563535912</v>
      </c>
    </row>
    <row r="25" spans="2:5" x14ac:dyDescent="0.25">
      <c r="B25" s="6" t="s">
        <v>5</v>
      </c>
      <c r="C25" s="2">
        <v>59852</v>
      </c>
      <c r="D25" s="12">
        <v>507.53</v>
      </c>
      <c r="E25" s="3">
        <f t="shared" si="0"/>
        <v>0.35050414364640881</v>
      </c>
    </row>
    <row r="26" spans="2:5" x14ac:dyDescent="0.25">
      <c r="B26" s="6" t="s">
        <v>6</v>
      </c>
      <c r="C26" s="2">
        <v>97168</v>
      </c>
      <c r="D26" s="12">
        <v>617.87</v>
      </c>
      <c r="E26" s="3">
        <f t="shared" si="0"/>
        <v>0.42670580110497236</v>
      </c>
    </row>
    <row r="27" spans="2:5" x14ac:dyDescent="0.25">
      <c r="B27" s="6" t="s">
        <v>44</v>
      </c>
      <c r="C27" s="2">
        <v>20396</v>
      </c>
      <c r="D27" s="12">
        <v>703.83</v>
      </c>
      <c r="E27" s="3">
        <f t="shared" si="0"/>
        <v>0.48607044198895033</v>
      </c>
    </row>
    <row r="28" spans="2:5" x14ac:dyDescent="0.25">
      <c r="B28" s="87" t="str">
        <f>'starosna mirovina BMU'!B31</f>
        <v xml:space="preserve">Number of beneficiaries not including Active Military Personnel (DVO), Police Officers (PO) and Authorised Officials (OSO).   </v>
      </c>
    </row>
    <row r="29" spans="2:5" ht="51.75" customHeight="1" x14ac:dyDescent="0.25">
      <c r="B29" s="94" t="str">
        <f>'starosna mirovina BMU'!B33:C33</f>
        <v>Prosječna mjesečna isplaćena netoplaća Republike Hrvatske za ožujak 2025. u eurima (EUR) (izvor: DZS)</v>
      </c>
      <c r="C29" s="94"/>
      <c r="D29" s="48">
        <f>'starosna mirovina BMU'!D33</f>
        <v>1448</v>
      </c>
    </row>
  </sheetData>
  <mergeCells count="2">
    <mergeCell ref="B2:E2"/>
    <mergeCell ref="B29:C29"/>
  </mergeCells>
  <conditionalFormatting sqref="E7:E27">
    <cfRule type="dataBar" priority="3">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election activeCell="C7" sqref="C7:D26"/>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5" t="s">
        <v>56</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April 2025 (paid in May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v>31</v>
      </c>
      <c r="C7" s="2">
        <v>13</v>
      </c>
      <c r="D7" s="12">
        <v>485.88</v>
      </c>
      <c r="E7" s="3">
        <f t="shared" ref="E7:E26" si="0">D7/$D$29</f>
        <v>0.33555248618784528</v>
      </c>
    </row>
    <row r="8" spans="2:29" x14ac:dyDescent="0.25">
      <c r="B8" s="6">
        <v>32</v>
      </c>
      <c r="C8" s="2">
        <v>45</v>
      </c>
      <c r="D8" s="12">
        <v>483.15</v>
      </c>
      <c r="E8" s="3">
        <f t="shared" si="0"/>
        <v>0.33366712707182317</v>
      </c>
    </row>
    <row r="9" spans="2:29" x14ac:dyDescent="0.25">
      <c r="B9" s="6">
        <v>33</v>
      </c>
      <c r="C9" s="2">
        <v>40</v>
      </c>
      <c r="D9" s="12">
        <v>494.24</v>
      </c>
      <c r="E9" s="3">
        <f t="shared" si="0"/>
        <v>0.34132596685082872</v>
      </c>
    </row>
    <row r="10" spans="2:29" x14ac:dyDescent="0.25">
      <c r="B10" s="6">
        <v>34</v>
      </c>
      <c r="C10" s="2">
        <v>21</v>
      </c>
      <c r="D10" s="12">
        <v>517.91</v>
      </c>
      <c r="E10" s="3">
        <f t="shared" si="0"/>
        <v>0.35767265193370162</v>
      </c>
    </row>
    <row r="11" spans="2:29" x14ac:dyDescent="0.25">
      <c r="B11" s="6">
        <v>35</v>
      </c>
      <c r="C11" s="2">
        <v>92</v>
      </c>
      <c r="D11" s="12">
        <v>605.83000000000004</v>
      </c>
      <c r="E11" s="3">
        <f t="shared" si="0"/>
        <v>0.41839088397790059</v>
      </c>
    </row>
    <row r="12" spans="2:29" x14ac:dyDescent="0.25">
      <c r="B12" s="6">
        <v>36</v>
      </c>
      <c r="C12" s="2">
        <v>56</v>
      </c>
      <c r="D12" s="12">
        <v>599.29999999999995</v>
      </c>
      <c r="E12" s="3">
        <f t="shared" si="0"/>
        <v>0.41388121546961321</v>
      </c>
    </row>
    <row r="13" spans="2:29" x14ac:dyDescent="0.25">
      <c r="B13" s="6">
        <v>37</v>
      </c>
      <c r="C13" s="2">
        <v>49</v>
      </c>
      <c r="D13" s="12">
        <v>609.97</v>
      </c>
      <c r="E13" s="3">
        <f t="shared" si="0"/>
        <v>0.42125000000000001</v>
      </c>
    </row>
    <row r="14" spans="2:29" x14ac:dyDescent="0.25">
      <c r="B14" s="6">
        <v>38</v>
      </c>
      <c r="C14" s="2">
        <v>27</v>
      </c>
      <c r="D14" s="12">
        <v>656</v>
      </c>
      <c r="E14" s="3">
        <f t="shared" si="0"/>
        <v>0.45303867403314918</v>
      </c>
    </row>
    <row r="15" spans="2:29" x14ac:dyDescent="0.25">
      <c r="B15" s="6">
        <v>39</v>
      </c>
      <c r="C15" s="2">
        <v>19</v>
      </c>
      <c r="D15" s="12">
        <v>666.04</v>
      </c>
      <c r="E15" s="3">
        <f t="shared" si="0"/>
        <v>0.45997237569060773</v>
      </c>
    </row>
    <row r="16" spans="2:29" x14ac:dyDescent="0.25">
      <c r="B16" s="6">
        <v>40</v>
      </c>
      <c r="C16" s="2">
        <v>10</v>
      </c>
      <c r="D16" s="12">
        <v>714.35</v>
      </c>
      <c r="E16" s="3">
        <f t="shared" si="0"/>
        <v>0.49333563535911606</v>
      </c>
    </row>
    <row r="17" spans="2:5" x14ac:dyDescent="0.25">
      <c r="B17" s="6">
        <v>41</v>
      </c>
      <c r="C17" s="2">
        <v>3</v>
      </c>
      <c r="D17" s="12">
        <v>745.22</v>
      </c>
      <c r="E17" s="3">
        <f t="shared" si="0"/>
        <v>0.51465469613259673</v>
      </c>
    </row>
    <row r="18" spans="2:5" x14ac:dyDescent="0.25">
      <c r="B18" s="6">
        <v>42</v>
      </c>
      <c r="C18" s="2">
        <v>4</v>
      </c>
      <c r="D18" s="12">
        <v>745.04</v>
      </c>
      <c r="E18" s="3">
        <f t="shared" si="0"/>
        <v>0.51453038674033147</v>
      </c>
    </row>
    <row r="19" spans="2:5" x14ac:dyDescent="0.25">
      <c r="B19" s="6">
        <v>43</v>
      </c>
      <c r="C19" s="2">
        <v>2</v>
      </c>
      <c r="D19" s="12">
        <v>842.54</v>
      </c>
      <c r="E19" s="3">
        <f t="shared" si="0"/>
        <v>0.58186464088397782</v>
      </c>
    </row>
    <row r="20" spans="2:5" x14ac:dyDescent="0.25">
      <c r="B20" s="6">
        <v>44</v>
      </c>
      <c r="C20" s="2">
        <v>0</v>
      </c>
      <c r="D20" s="12">
        <v>0</v>
      </c>
      <c r="E20" s="3">
        <f t="shared" si="0"/>
        <v>0</v>
      </c>
    </row>
    <row r="21" spans="2:5" x14ac:dyDescent="0.25">
      <c r="B21" s="6">
        <v>45</v>
      </c>
      <c r="C21" s="2">
        <v>0</v>
      </c>
      <c r="D21" s="12">
        <v>0</v>
      </c>
      <c r="E21" s="3">
        <f t="shared" si="0"/>
        <v>0</v>
      </c>
    </row>
    <row r="22" spans="2:5" x14ac:dyDescent="0.25">
      <c r="B22" s="6" t="s">
        <v>42</v>
      </c>
      <c r="C22" s="2">
        <v>0</v>
      </c>
      <c r="D22" s="12">
        <v>0</v>
      </c>
      <c r="E22" s="3">
        <f t="shared" si="0"/>
        <v>0</v>
      </c>
    </row>
    <row r="23" spans="2:5" x14ac:dyDescent="0.25">
      <c r="B23" s="6" t="s">
        <v>39</v>
      </c>
      <c r="C23" s="7">
        <v>381</v>
      </c>
      <c r="D23" s="80">
        <v>583.47</v>
      </c>
      <c r="E23" s="83">
        <f t="shared" si="0"/>
        <v>0.40294889502762432</v>
      </c>
    </row>
    <row r="24" spans="2:5" x14ac:dyDescent="0.25">
      <c r="B24" s="6" t="s">
        <v>5</v>
      </c>
      <c r="C24" s="2">
        <v>119</v>
      </c>
      <c r="D24" s="12">
        <v>493.31</v>
      </c>
      <c r="E24" s="3">
        <f t="shared" si="0"/>
        <v>0.34068370165745854</v>
      </c>
    </row>
    <row r="25" spans="2:5" x14ac:dyDescent="0.25">
      <c r="B25" s="6" t="s">
        <v>6</v>
      </c>
      <c r="C25" s="2">
        <v>243</v>
      </c>
      <c r="D25" s="12">
        <v>615.44000000000005</v>
      </c>
      <c r="E25" s="3">
        <f t="shared" si="0"/>
        <v>0.42502762430939228</v>
      </c>
    </row>
    <row r="26" spans="2:5" x14ac:dyDescent="0.25">
      <c r="B26" s="6" t="s">
        <v>44</v>
      </c>
      <c r="C26" s="2">
        <v>19</v>
      </c>
      <c r="D26" s="12">
        <v>739.18</v>
      </c>
      <c r="E26" s="3">
        <f t="shared" si="0"/>
        <v>0.51048342541436464</v>
      </c>
    </row>
    <row r="27" spans="2:5" x14ac:dyDescent="0.25">
      <c r="B27" s="87" t="str">
        <f>'starosna mirovina BMU'!B31</f>
        <v xml:space="preserve">Number of beneficiaries not including Active Military Personnel (DVO), Police Officers (PO) and Authorised Officials (OSO).   </v>
      </c>
    </row>
    <row r="29" spans="2:5" ht="48" customHeight="1" x14ac:dyDescent="0.25">
      <c r="B29" s="94" t="str">
        <f>'starosna mirovina BMU'!B33:C33</f>
        <v>Prosječna mjesečna isplaćena netoplaća Republike Hrvatske za ožujak 2025. u eurima (EUR) (izvor: DZS)</v>
      </c>
      <c r="C29" s="94"/>
      <c r="D29" s="48">
        <f>'starosna mirovina BMU'!D33</f>
        <v>1448</v>
      </c>
    </row>
  </sheetData>
  <mergeCells count="2">
    <mergeCell ref="B2:E2"/>
    <mergeCell ref="B29:C29"/>
  </mergeCells>
  <conditionalFormatting sqref="E7:E26">
    <cfRule type="dataBar" priority="4">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workbookViewId="0">
      <selection activeCell="C7" sqref="C7:D30"/>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3" t="s">
        <v>48</v>
      </c>
      <c r="C2" s="93"/>
      <c r="D2" s="93"/>
      <c r="E2" s="9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April 2025 (paid in May 2025)</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t="s">
        <v>41</v>
      </c>
      <c r="C7" s="2">
        <v>82322</v>
      </c>
      <c r="D7" s="12">
        <v>344.67462148635849</v>
      </c>
      <c r="E7" s="3">
        <f t="shared" ref="E7:E30" si="0">D7/$D$33</f>
        <v>0.23803495959002657</v>
      </c>
    </row>
    <row r="8" spans="2:29" x14ac:dyDescent="0.25">
      <c r="B8" s="6" t="s">
        <v>1</v>
      </c>
      <c r="C8" s="2">
        <v>61256</v>
      </c>
      <c r="D8" s="12">
        <v>421.53</v>
      </c>
      <c r="E8" s="3">
        <f t="shared" si="0"/>
        <v>0.29111187845303865</v>
      </c>
    </row>
    <row r="9" spans="2:29" x14ac:dyDescent="0.25">
      <c r="B9" s="6" t="s">
        <v>2</v>
      </c>
      <c r="C9" s="2">
        <v>65807</v>
      </c>
      <c r="D9" s="12">
        <v>529.51</v>
      </c>
      <c r="E9" s="3">
        <f t="shared" si="0"/>
        <v>0.36568370165745856</v>
      </c>
    </row>
    <row r="10" spans="2:29" x14ac:dyDescent="0.25">
      <c r="B10" s="6">
        <v>30</v>
      </c>
      <c r="C10" s="2">
        <v>40956</v>
      </c>
      <c r="D10" s="12">
        <v>571.79</v>
      </c>
      <c r="E10" s="3">
        <f t="shared" si="0"/>
        <v>0.39488259668508285</v>
      </c>
    </row>
    <row r="11" spans="2:29" x14ac:dyDescent="0.25">
      <c r="B11" s="6">
        <v>31</v>
      </c>
      <c r="C11" s="2">
        <v>25274</v>
      </c>
      <c r="D11" s="12">
        <v>585.19000000000005</v>
      </c>
      <c r="E11" s="3">
        <f t="shared" si="0"/>
        <v>0.40413674033149177</v>
      </c>
    </row>
    <row r="12" spans="2:29" x14ac:dyDescent="0.25">
      <c r="B12" s="6">
        <v>32</v>
      </c>
      <c r="C12" s="2">
        <v>25031</v>
      </c>
      <c r="D12" s="12">
        <v>591.66</v>
      </c>
      <c r="E12" s="3">
        <f t="shared" si="0"/>
        <v>0.4086049723756906</v>
      </c>
    </row>
    <row r="13" spans="2:29" x14ac:dyDescent="0.25">
      <c r="B13" s="6">
        <v>33</v>
      </c>
      <c r="C13" s="2">
        <v>22766</v>
      </c>
      <c r="D13" s="12">
        <v>610.07000000000005</v>
      </c>
      <c r="E13" s="3">
        <f t="shared" si="0"/>
        <v>0.42131906077348069</v>
      </c>
    </row>
    <row r="14" spans="2:29" x14ac:dyDescent="0.25">
      <c r="B14" s="6">
        <v>34</v>
      </c>
      <c r="C14" s="2">
        <v>18310</v>
      </c>
      <c r="D14" s="12">
        <v>634.47</v>
      </c>
      <c r="E14" s="3">
        <f t="shared" si="0"/>
        <v>0.43816988950276248</v>
      </c>
    </row>
    <row r="15" spans="2:29" x14ac:dyDescent="0.25">
      <c r="B15" s="6">
        <v>35</v>
      </c>
      <c r="C15" s="2">
        <v>71769</v>
      </c>
      <c r="D15" s="12">
        <v>680.12</v>
      </c>
      <c r="E15" s="3">
        <f t="shared" si="0"/>
        <v>0.46969613259668508</v>
      </c>
    </row>
    <row r="16" spans="2:29" x14ac:dyDescent="0.25">
      <c r="B16" s="6">
        <v>36</v>
      </c>
      <c r="C16" s="2">
        <v>33608</v>
      </c>
      <c r="D16" s="12">
        <v>678.92</v>
      </c>
      <c r="E16" s="3">
        <f t="shared" si="0"/>
        <v>0.46886740331491711</v>
      </c>
    </row>
    <row r="17" spans="2:5" x14ac:dyDescent="0.25">
      <c r="B17" s="6">
        <v>37</v>
      </c>
      <c r="C17" s="2">
        <v>31520</v>
      </c>
      <c r="D17" s="12">
        <v>700.07</v>
      </c>
      <c r="E17" s="3">
        <f t="shared" si="0"/>
        <v>0.48347375690607736</v>
      </c>
    </row>
    <row r="18" spans="2:5" x14ac:dyDescent="0.25">
      <c r="B18" s="6">
        <v>38</v>
      </c>
      <c r="C18" s="2">
        <v>29915</v>
      </c>
      <c r="D18" s="12">
        <v>729.65</v>
      </c>
      <c r="E18" s="3">
        <f t="shared" si="0"/>
        <v>0.50390193370165748</v>
      </c>
    </row>
    <row r="19" spans="2:5" x14ac:dyDescent="0.25">
      <c r="B19" s="6">
        <v>39</v>
      </c>
      <c r="C19" s="2">
        <v>26479</v>
      </c>
      <c r="D19" s="12">
        <v>772.2</v>
      </c>
      <c r="E19" s="3">
        <f t="shared" si="0"/>
        <v>0.53328729281767961</v>
      </c>
    </row>
    <row r="20" spans="2:5" x14ac:dyDescent="0.25">
      <c r="B20" s="6">
        <v>40</v>
      </c>
      <c r="C20" s="2">
        <v>37863</v>
      </c>
      <c r="D20" s="12">
        <v>834.62</v>
      </c>
      <c r="E20" s="3">
        <f t="shared" si="0"/>
        <v>0.57639502762430939</v>
      </c>
    </row>
    <row r="21" spans="2:5" x14ac:dyDescent="0.25">
      <c r="B21" s="6">
        <v>41</v>
      </c>
      <c r="C21" s="2">
        <v>45655</v>
      </c>
      <c r="D21" s="12">
        <v>773.47</v>
      </c>
      <c r="E21" s="3">
        <f t="shared" si="0"/>
        <v>0.53416436464088402</v>
      </c>
    </row>
    <row r="22" spans="2:5" x14ac:dyDescent="0.25">
      <c r="B22" s="6">
        <v>42</v>
      </c>
      <c r="C22" s="2">
        <v>24729</v>
      </c>
      <c r="D22" s="12">
        <v>821.43</v>
      </c>
      <c r="E22" s="3">
        <f t="shared" si="0"/>
        <v>0.56728591160220987</v>
      </c>
    </row>
    <row r="23" spans="2:5" x14ac:dyDescent="0.25">
      <c r="B23" s="6">
        <v>43</v>
      </c>
      <c r="C23" s="2">
        <v>17836</v>
      </c>
      <c r="D23" s="12">
        <v>859.34</v>
      </c>
      <c r="E23" s="3">
        <f t="shared" si="0"/>
        <v>0.5934668508287293</v>
      </c>
    </row>
    <row r="24" spans="2:5" x14ac:dyDescent="0.25">
      <c r="B24" s="6">
        <v>44</v>
      </c>
      <c r="C24" s="2">
        <v>13343</v>
      </c>
      <c r="D24" s="12">
        <v>896.15</v>
      </c>
      <c r="E24" s="3">
        <f t="shared" si="0"/>
        <v>0.61888812154696127</v>
      </c>
    </row>
    <row r="25" spans="2:5" x14ac:dyDescent="0.25">
      <c r="B25" s="6">
        <v>45</v>
      </c>
      <c r="C25" s="2">
        <v>10977</v>
      </c>
      <c r="D25" s="12">
        <v>923.2</v>
      </c>
      <c r="E25" s="3">
        <f t="shared" si="0"/>
        <v>0.63756906077348074</v>
      </c>
    </row>
    <row r="26" spans="2:5" x14ac:dyDescent="0.25">
      <c r="B26" s="6" t="s">
        <v>42</v>
      </c>
      <c r="C26" s="2">
        <v>18096</v>
      </c>
      <c r="D26" s="12">
        <v>1032.68</v>
      </c>
      <c r="E26" s="3">
        <f t="shared" si="0"/>
        <v>0.71317679558011049</v>
      </c>
    </row>
    <row r="27" spans="2:5" x14ac:dyDescent="0.25">
      <c r="B27" s="6" t="s">
        <v>39</v>
      </c>
      <c r="C27" s="7">
        <v>703512</v>
      </c>
      <c r="D27" s="80">
        <v>635.20000000000005</v>
      </c>
      <c r="E27" s="83">
        <f t="shared" si="0"/>
        <v>0.43867403314917131</v>
      </c>
    </row>
    <row r="28" spans="2:5" x14ac:dyDescent="0.25">
      <c r="B28" s="6" t="s">
        <v>5</v>
      </c>
      <c r="C28" s="2">
        <v>341722</v>
      </c>
      <c r="D28" s="12">
        <v>490.36</v>
      </c>
      <c r="E28" s="3">
        <f t="shared" si="0"/>
        <v>0.33864640883977903</v>
      </c>
    </row>
    <row r="29" spans="2:5" x14ac:dyDescent="0.25">
      <c r="B29" s="6" t="s">
        <v>6</v>
      </c>
      <c r="C29" s="2">
        <v>193291</v>
      </c>
      <c r="D29" s="12">
        <v>703.44</v>
      </c>
      <c r="E29" s="3">
        <f t="shared" si="0"/>
        <v>0.48580110497237572</v>
      </c>
    </row>
    <row r="30" spans="2:5" x14ac:dyDescent="0.25">
      <c r="B30" s="6" t="s">
        <v>44</v>
      </c>
      <c r="C30" s="2">
        <v>168499</v>
      </c>
      <c r="D30" s="12">
        <v>850.65</v>
      </c>
      <c r="E30" s="3">
        <f t="shared" si="0"/>
        <v>0.58746546961325963</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ožujak 2025. u eurima (EUR) (izvor: DZS)</v>
      </c>
      <c r="C33" s="94"/>
      <c r="D33" s="48">
        <f>'starosna mirovina BMU'!D33</f>
        <v>1448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C7" sqref="C7:D30"/>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93" t="s">
        <v>49</v>
      </c>
      <c r="C2" s="93"/>
      <c r="D2" s="93"/>
      <c r="E2" s="9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April 2025 (paid in May 2025)</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March 2025.</v>
      </c>
    </row>
    <row r="7" spans="2:29" x14ac:dyDescent="0.25">
      <c r="B7" s="6" t="s">
        <v>41</v>
      </c>
      <c r="C7" s="2">
        <v>33711</v>
      </c>
      <c r="D7" s="12">
        <v>353.7069360149506</v>
      </c>
      <c r="E7" s="3">
        <f t="shared" ref="E7:E30" si="0">D7/$D$33</f>
        <v>0.2442727458666786</v>
      </c>
    </row>
    <row r="8" spans="2:29" x14ac:dyDescent="0.25">
      <c r="B8" s="6" t="s">
        <v>1</v>
      </c>
      <c r="C8" s="2">
        <v>17150</v>
      </c>
      <c r="D8" s="12">
        <v>429.66</v>
      </c>
      <c r="E8" s="3">
        <f t="shared" si="0"/>
        <v>0.2967265193370166</v>
      </c>
      <c r="I8" s="1"/>
    </row>
    <row r="9" spans="2:29" x14ac:dyDescent="0.25">
      <c r="B9" s="6" t="s">
        <v>2</v>
      </c>
      <c r="C9" s="2">
        <v>17165</v>
      </c>
      <c r="D9" s="12">
        <v>480.78</v>
      </c>
      <c r="E9" s="3">
        <f t="shared" si="0"/>
        <v>0.33203038674033147</v>
      </c>
    </row>
    <row r="10" spans="2:29" x14ac:dyDescent="0.25">
      <c r="B10" s="6">
        <v>30</v>
      </c>
      <c r="C10" s="2">
        <v>2918</v>
      </c>
      <c r="D10" s="12">
        <v>515.96</v>
      </c>
      <c r="E10" s="3">
        <f t="shared" si="0"/>
        <v>0.35632596685082873</v>
      </c>
    </row>
    <row r="11" spans="2:29" x14ac:dyDescent="0.25">
      <c r="B11" s="6">
        <v>31</v>
      </c>
      <c r="C11" s="2">
        <v>2439</v>
      </c>
      <c r="D11" s="12">
        <v>522.24</v>
      </c>
      <c r="E11" s="3">
        <f t="shared" si="0"/>
        <v>0.36066298342541436</v>
      </c>
    </row>
    <row r="12" spans="2:29" x14ac:dyDescent="0.25">
      <c r="B12" s="6">
        <v>32</v>
      </c>
      <c r="C12" s="2">
        <v>2104</v>
      </c>
      <c r="D12" s="12">
        <v>536.12</v>
      </c>
      <c r="E12" s="3">
        <f t="shared" si="0"/>
        <v>0.37024861878453041</v>
      </c>
    </row>
    <row r="13" spans="2:29" x14ac:dyDescent="0.25">
      <c r="B13" s="6">
        <v>33</v>
      </c>
      <c r="C13" s="2">
        <v>1877</v>
      </c>
      <c r="D13" s="12">
        <v>550.85</v>
      </c>
      <c r="E13" s="3">
        <f t="shared" si="0"/>
        <v>0.38042127071823206</v>
      </c>
    </row>
    <row r="14" spans="2:29" x14ac:dyDescent="0.25">
      <c r="B14" s="6">
        <v>34</v>
      </c>
      <c r="C14" s="2">
        <v>1592</v>
      </c>
      <c r="D14" s="12">
        <v>562.44000000000005</v>
      </c>
      <c r="E14" s="3">
        <f t="shared" si="0"/>
        <v>0.3884254143646409</v>
      </c>
    </row>
    <row r="15" spans="2:29" x14ac:dyDescent="0.25">
      <c r="B15" s="6">
        <v>35</v>
      </c>
      <c r="C15" s="2">
        <v>1278</v>
      </c>
      <c r="D15" s="12">
        <v>566.72</v>
      </c>
      <c r="E15" s="3">
        <f t="shared" si="0"/>
        <v>0.3913812154696133</v>
      </c>
    </row>
    <row r="16" spans="2:29" x14ac:dyDescent="0.25">
      <c r="B16" s="6">
        <v>36</v>
      </c>
      <c r="C16" s="2">
        <v>1043</v>
      </c>
      <c r="D16" s="12">
        <v>577.97</v>
      </c>
      <c r="E16" s="3">
        <f t="shared" si="0"/>
        <v>0.39915055248618786</v>
      </c>
    </row>
    <row r="17" spans="2:5" x14ac:dyDescent="0.25">
      <c r="B17" s="6">
        <v>37</v>
      </c>
      <c r="C17" s="2">
        <v>744</v>
      </c>
      <c r="D17" s="12">
        <v>594.23</v>
      </c>
      <c r="E17" s="3">
        <f t="shared" si="0"/>
        <v>0.41037983425414365</v>
      </c>
    </row>
    <row r="18" spans="2:5" x14ac:dyDescent="0.25">
      <c r="B18" s="6">
        <v>38</v>
      </c>
      <c r="C18" s="2">
        <v>587</v>
      </c>
      <c r="D18" s="12">
        <v>601.13</v>
      </c>
      <c r="E18" s="3">
        <f t="shared" si="0"/>
        <v>0.41514502762430938</v>
      </c>
    </row>
    <row r="19" spans="2:5" x14ac:dyDescent="0.25">
      <c r="B19" s="6">
        <v>39</v>
      </c>
      <c r="C19" s="2">
        <v>378</v>
      </c>
      <c r="D19" s="12">
        <v>606.28</v>
      </c>
      <c r="E19" s="3">
        <f t="shared" si="0"/>
        <v>0.41870165745856353</v>
      </c>
    </row>
    <row r="20" spans="2:5" x14ac:dyDescent="0.25">
      <c r="B20" s="6">
        <v>40</v>
      </c>
      <c r="C20" s="2">
        <v>239</v>
      </c>
      <c r="D20" s="12">
        <v>626.08000000000004</v>
      </c>
      <c r="E20" s="3">
        <f t="shared" si="0"/>
        <v>0.43237569060773484</v>
      </c>
    </row>
    <row r="21" spans="2:5" x14ac:dyDescent="0.25">
      <c r="B21" s="6">
        <v>41</v>
      </c>
      <c r="C21" s="2">
        <v>144</v>
      </c>
      <c r="D21" s="12">
        <v>624.02</v>
      </c>
      <c r="E21" s="3">
        <f t="shared" si="0"/>
        <v>0.43095303867403312</v>
      </c>
    </row>
    <row r="22" spans="2:5" x14ac:dyDescent="0.25">
      <c r="B22" s="6">
        <v>42</v>
      </c>
      <c r="C22" s="2">
        <v>78</v>
      </c>
      <c r="D22" s="12">
        <v>661.85</v>
      </c>
      <c r="E22" s="3">
        <f t="shared" si="0"/>
        <v>0.45707872928176796</v>
      </c>
    </row>
    <row r="23" spans="2:5" x14ac:dyDescent="0.25">
      <c r="B23" s="6">
        <v>43</v>
      </c>
      <c r="C23" s="2">
        <v>58</v>
      </c>
      <c r="D23" s="12">
        <v>716.63</v>
      </c>
      <c r="E23" s="3">
        <f t="shared" si="0"/>
        <v>0.49491022099447513</v>
      </c>
    </row>
    <row r="24" spans="2:5" x14ac:dyDescent="0.25">
      <c r="B24" s="6">
        <v>44</v>
      </c>
      <c r="C24" s="2">
        <v>33</v>
      </c>
      <c r="D24" s="12">
        <v>695.03</v>
      </c>
      <c r="E24" s="3">
        <f t="shared" si="0"/>
        <v>0.47999309392265194</v>
      </c>
    </row>
    <row r="25" spans="2:5" x14ac:dyDescent="0.25">
      <c r="B25" s="6">
        <v>45</v>
      </c>
      <c r="C25" s="2">
        <v>25</v>
      </c>
      <c r="D25" s="12">
        <v>710.37</v>
      </c>
      <c r="E25" s="3">
        <f t="shared" si="0"/>
        <v>0.49058701657458564</v>
      </c>
    </row>
    <row r="26" spans="2:5" x14ac:dyDescent="0.25">
      <c r="B26" s="6" t="s">
        <v>42</v>
      </c>
      <c r="C26" s="2">
        <v>35</v>
      </c>
      <c r="D26" s="12">
        <v>769.01</v>
      </c>
      <c r="E26" s="3">
        <f t="shared" si="0"/>
        <v>0.53108425414364635</v>
      </c>
    </row>
    <row r="27" spans="2:5" x14ac:dyDescent="0.25">
      <c r="B27" s="6" t="s">
        <v>39</v>
      </c>
      <c r="C27" s="7">
        <v>83598</v>
      </c>
      <c r="D27" s="80">
        <v>432.23</v>
      </c>
      <c r="E27" s="83">
        <f t="shared" si="0"/>
        <v>0.29850138121546965</v>
      </c>
    </row>
    <row r="28" spans="2:5" x14ac:dyDescent="0.25">
      <c r="B28" s="6" t="s">
        <v>5</v>
      </c>
      <c r="C28" s="2">
        <v>78956</v>
      </c>
      <c r="D28" s="12">
        <v>422.79</v>
      </c>
      <c r="E28" s="3">
        <f t="shared" si="0"/>
        <v>0.29198204419889506</v>
      </c>
    </row>
    <row r="29" spans="2:5" x14ac:dyDescent="0.25">
      <c r="B29" s="6" t="s">
        <v>6</v>
      </c>
      <c r="C29" s="2">
        <v>4030</v>
      </c>
      <c r="D29" s="12">
        <v>583.42999999999995</v>
      </c>
      <c r="E29" s="3">
        <f t="shared" si="0"/>
        <v>0.40292127071823203</v>
      </c>
    </row>
    <row r="30" spans="2:5" x14ac:dyDescent="0.25">
      <c r="B30" s="6" t="s">
        <v>44</v>
      </c>
      <c r="C30" s="2">
        <v>612</v>
      </c>
      <c r="D30" s="12">
        <v>654.07000000000005</v>
      </c>
      <c r="E30" s="3">
        <f t="shared" si="0"/>
        <v>0.45170580110497244</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ožujak 2025. u eurima (EUR) (izvor: DZS)</v>
      </c>
      <c r="C33" s="94"/>
      <c r="D33" s="48">
        <f>'starosna mirovina BMU'!D33</f>
        <v>1448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2025-05-21T11:15:04Z</cp:lastPrinted>
  <dcterms:created xsi:type="dcterms:W3CDTF">2023-10-03T11:00:22Z</dcterms:created>
  <dcterms:modified xsi:type="dcterms:W3CDTF">2025-05-21T11:29:11Z</dcterms:modified>
</cp:coreProperties>
</file>