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5\"/>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27" i="6"/>
  <c r="B28"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29" i="6"/>
  <c r="B29" i="6"/>
  <c r="D29" i="5"/>
  <c r="B29" i="5"/>
  <c r="D34" i="4"/>
  <c r="B34" i="4"/>
  <c r="D16" i="2"/>
  <c r="D33" i="3"/>
  <c r="B33" i="3"/>
  <c r="B16" i="2"/>
  <c r="E7" i="1"/>
  <c r="E7" i="6" l="1"/>
  <c r="E8" i="6"/>
  <c r="E12" i="6"/>
  <c r="E16" i="6"/>
  <c r="E20" i="6"/>
  <c r="E24" i="6"/>
  <c r="E14" i="6"/>
  <c r="E18" i="6"/>
  <c r="E22" i="6"/>
  <c r="E26" i="6"/>
  <c r="E11" i="6"/>
  <c r="E23" i="6"/>
  <c r="E9" i="6"/>
  <c r="E13" i="6"/>
  <c r="E17" i="6"/>
  <c r="E21" i="6"/>
  <c r="E25" i="6"/>
  <c r="E10" i="6"/>
  <c r="E15" i="6"/>
  <c r="E19" i="6"/>
  <c r="B5" i="3"/>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<sst xmlns="http://schemas.openxmlformats.org/spreadsheetml/2006/main" count="133" uniqueCount="66">
  <si>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</si>
  <si>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</si>
  <si>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</si>
  <si>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</si>
  <si>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</si>
  <si>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</si>
  <si>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</si>
  <si>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</si>
  <si>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</si>
  <si>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</si>
  <si>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</si>
  <si>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</si>
  <si>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</si>
  <si>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</si>
  <si>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</si>
  <si>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</si>
  <si>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</si>
  <si>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</si>
  <si>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</si>
  <si>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</si>
  <si>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</si>
  <si>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</si>
  <si>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</si>
  <si>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</si>
  <si>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</si>
  <si>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</si>
  <si>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</si>
  <si>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</si>
  <si>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</si>
  <si>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</si>
  <si>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</si>
  <si>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</si>
  <si>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</si>
  <si>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</si>
  <si>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</si>
  <si>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</si>
  <si>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</si>
  <si>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</si>
  <si>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</si>
  <si>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</si>
  <si>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</si>
  <si>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</si>
  <si>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</si>
  <si>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</si>
  <si>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</si>
  <si>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</si>
  <si>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</si>
  <si>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</si>
  <si>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</si>
  <si>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</si>
  <si>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</si>
  <si>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</si>
  <si>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</si>
  <si>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</si>
  <si>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</si>
  <si>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</si>
  <si>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</si>
  <si>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 xml:space="preserve">Number of beneficiaries not including Active Military Personnel (DVO), Police Officers (PO) and Authorised Officials (OSO).   </t>
  </si>
  <si>
    <t>OVERVIEW OF BASIC STATUS INFORMATION ON THE PENSION INSURANCE SYSTEM
 for May 2025 (paid in JUNE 2025)</t>
  </si>
  <si>
    <t>* In 2025, an average net salary in the Republic of Croaita is available for April 2025.</t>
  </si>
  <si>
    <t>Net replacement rate for April 2025.</t>
  </si>
  <si>
    <t xml:space="preserve">Average net salary in the Republic of Croatia for April 2025., in EUR (source: State Bureau of Statistics) </t>
  </si>
  <si>
    <r>
      <t xml:space="preserve">410,24
</t>
    </r>
    <r>
      <rPr>
        <sz val="12"/>
        <color rgb="FFFF0000"/>
        <rFont val="Calibri"/>
        <family val="2"/>
        <charset val="238"/>
        <scheme val="minor"/>
      </rPr>
      <t>(279,04)</t>
    </r>
  </si>
  <si>
    <t>For May 2025 (paid in June 2025)</t>
  </si>
  <si>
    <t>Prosječna mjesečna isplaćena netoplaća Republike Hrvatske za travanj 2025. u eurima (EUR) (izvor: DZS)</t>
  </si>
  <si>
    <t xml:space="preserve">*For  2023, the expenses of a one-time cash benefit paid to pensioners to mitigate the consequences of the increased costs of living, in the amount of EUR 210.483.302 are included.                                                                                                                                                                                                                                                   *For  2024, the expenses of a one-time cash benefit paid to pensioners to mitigate the consequences of the increased costs of living, in the amount of EUR 253.433.409 are included.                                                                                                                                                                                                                                                                **As for 2025, the last available (temporary) data on expenditure incurred for pensions and pension benefits refers to May 2025, while the planned expenditure from January to December 2025 is  8.831.900.000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</si>
</sst>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7"/>
      <color theme="1"/>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0"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May 2025</a:t>
          </a:r>
        </a:p>
        <a:p>
          <a:pPr algn="ctr"/>
          <a:r>
            <a:rPr lang="hr-HR" sz="2400" b="1"/>
            <a:t>1.230.184</a:t>
          </a:r>
          <a:r>
            <a:rPr lang="hr-HR" sz="2400"/>
            <a:t>  </a:t>
          </a:r>
          <a:r>
            <a:rPr lang="hr-HR" sz="1800"/>
            <a:t>(EUR 571,68)</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May 2025</a:t>
          </a:r>
        </a:p>
        <a:p>
          <a:pPr algn="ctr"/>
          <a:r>
            <a:rPr lang="hr-HR" sz="1800" i="1" baseline="0">
              <a:solidFill>
                <a:srgbClr val="FFFF00"/>
              </a:solidFill>
            </a:rPr>
            <a:t>according to the international agreements</a:t>
          </a:r>
        </a:p>
        <a:p>
          <a:pPr algn="ctr"/>
          <a:r>
            <a:rPr lang="hr-HR" sz="2400" b="1" baseline="0">
              <a:solidFill>
                <a:schemeClr val="bg1"/>
              </a:solidFill>
            </a:rPr>
            <a:t>191.356</a:t>
          </a:r>
          <a:r>
            <a:rPr lang="hr-HR" sz="1800" baseline="0">
              <a:solidFill>
                <a:schemeClr val="bg1"/>
              </a:solidFill>
            </a:rPr>
            <a:t> (EUR 175,31 )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May </a:t>
          </a:r>
          <a:r>
            <a:rPr lang="hr-HR" sz="1800" i="1">
              <a:solidFill>
                <a:srgbClr val="FFFF00"/>
              </a:solidFill>
            </a:rPr>
            <a:t>2025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kumimoji="0" lang="hr-HR" sz="1800" b="1" i="0" u="none" strike="noStrike" kern="0" cap="none" spc="0" normalizeH="0" baseline="0" noProof="0">
              <a:ln>
                <a:noFill/>
              </a:ln>
              <a:solidFill>
                <a:prstClr val="white"/>
              </a:solidFill>
              <a:effectLst/>
              <a:uLnTx/>
              <a:uFillTx/>
              <a:latin typeface="+mn-lt"/>
              <a:ea typeface="+mn-ea"/>
              <a:cs typeface="+mn-cs"/>
            </a:rPr>
            <a:t>1.038.828</a:t>
          </a:r>
          <a:r>
            <a:rPr lang="hr-HR" sz="1800"/>
            <a:t>  </a:t>
          </a:r>
          <a:r>
            <a:rPr lang="hr-HR" sz="1800" b="1"/>
            <a:t>(EUR 644,69</a:t>
          </a:r>
          <a:r>
            <a:rPr lang="hr-HR" sz="1800" b="1" baseline="0"/>
            <a:t> 44,8</a:t>
          </a:r>
          <a:r>
            <a:rPr lang="hr-HR" sz="1800" b="1">
              <a:solidFill>
                <a:schemeClr val="bg1"/>
              </a:solidFill>
            </a:rPr>
            <a:t>%)</a:t>
          </a:r>
        </a:p>
      </xdr:txBody>
    </xdr:sp>
    <xdr:clientData/>
  </xdr:twoCellAnchor>
  <xdr:twoCellAnchor editAs="oneCell">
    <xdr:from>
      <xdr:col>0</xdr:col>
      <xdr:colOff>0</xdr:colOff>
      <xdr:row>104</xdr:row>
      <xdr:rowOff>47625</xdr:rowOff>
    </xdr:from>
    <xdr:to>
      <xdr:col>3</xdr:col>
      <xdr:colOff>914400</xdr:colOff>
      <xdr:row>121</xdr:row>
      <xdr:rowOff>142875</xdr:rowOff>
    </xdr:to>
    <xdr:pic>
      <xdr:nvPicPr>
        <xdr:cNvPr id="8" name="Slika 7"/>
        <xdr:cNvPicPr>
          <a:picLocks noChangeAspect="1"/>
        </xdr:cNvPicPr>
      </xdr:nvPicPr>
      <xdr:blipFill>
        <a:blip xmlns:r="http://schemas.openxmlformats.org/officeDocument/2006/relationships" r:embed="rId1"/>
        <a:stretch>
          <a:fillRect/>
        </a:stretch>
      </xdr:blipFill>
      <xdr:spPr>
        <a:xfrm>
          <a:off x="0" y="27174825"/>
          <a:ext cx="6829425" cy="3333750"/>
        </a:xfrm>
        <a:prstGeom prst="rect">
          <a:avLst/>
        </a:prstGeom>
      </xdr:spPr>
    </xdr:pic>
    <xdr:clientData/>
  </xdr:twoCellAnchor>
  <xdr:twoCellAnchor editAs="oneCell">
    <xdr:from>
      <xdr:col>0</xdr:col>
      <xdr:colOff>0</xdr:colOff>
      <xdr:row>69</xdr:row>
      <xdr:rowOff>47625</xdr:rowOff>
    </xdr:from>
    <xdr:to>
      <xdr:col>3</xdr:col>
      <xdr:colOff>962025</xdr:colOff>
      <xdr:row>93</xdr:row>
      <xdr:rowOff>161925</xdr:rowOff>
    </xdr:to>
    <xdr:pic>
      <xdr:nvPicPr>
        <xdr:cNvPr id="10" name="Slika 9"/>
        <xdr:cNvPicPr>
          <a:picLocks noChangeAspect="1"/>
        </xdr:cNvPicPr>
      </xdr:nvPicPr>
      <xdr:blipFill>
        <a:blip xmlns:r="http://schemas.openxmlformats.org/officeDocument/2006/relationships" r:embed="rId2"/>
        <a:stretch>
          <a:fillRect/>
        </a:stretch>
      </xdr:blipFill>
      <xdr:spPr>
        <a:xfrm>
          <a:off x="0" y="19888200"/>
          <a:ext cx="6877050" cy="4686300"/>
        </a:xfrm>
        <a:prstGeom prst="rect">
          <a:avLst/>
        </a:prstGeom>
      </xdr:spPr>
    </xdr:pic>
    <xdr:clientData/>
  </xdr:twoCellAnchor>
  <xdr:twoCellAnchor editAs="oneCell">
    <xdr:from>
      <xdr:col>0</xdr:col>
      <xdr:colOff>0</xdr:colOff>
      <xdr:row>24</xdr:row>
      <xdr:rowOff>171450</xdr:rowOff>
    </xdr:from>
    <xdr:to>
      <xdr:col>3</xdr:col>
      <xdr:colOff>933450</xdr:colOff>
      <xdr:row>43</xdr:row>
      <xdr:rowOff>152400</xdr:rowOff>
    </xdr:to>
    <xdr:pic>
      <xdr:nvPicPr>
        <xdr:cNvPr id="9" name="Slika 8"/>
        <xdr:cNvPicPr>
          <a:picLocks noChangeAspect="1"/>
        </xdr:cNvPicPr>
      </xdr:nvPicPr>
      <xdr:blipFill>
        <a:blip xmlns:r="http://schemas.openxmlformats.org/officeDocument/2006/relationships" r:embed="rId3"/>
        <a:stretch>
          <a:fillRect/>
        </a:stretch>
      </xdr:blipFill>
      <xdr:spPr>
        <a:xfrm>
          <a:off x="0" y="9115425"/>
          <a:ext cx="6848475" cy="40576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58</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59</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18</v>
      </c>
      <c r="B48" s="32" t="s">
        <v>19</v>
      </c>
      <c r="C48" s="32" t="s">
        <v>20</v>
      </c>
      <c r="D48" s="52" t="s">
        <v>60</v>
      </c>
      <c r="F48" s="14"/>
    </row>
    <row r="49" spans="1:4" ht="20.25" customHeight="1" x14ac:dyDescent="0.25">
      <c r="A49" s="29" t="s">
        <v>15</v>
      </c>
      <c r="B49" s="53">
        <v>408013</v>
      </c>
      <c r="C49" s="54">
        <v>655.45</v>
      </c>
      <c r="D49" s="73">
        <f>C49/$C$68</f>
        <v>0.45548992355802642</v>
      </c>
    </row>
    <row r="50" spans="1:4" ht="20.25" customHeight="1" x14ac:dyDescent="0.25">
      <c r="A50" s="68" t="s">
        <v>16</v>
      </c>
      <c r="B50" s="53">
        <v>54375</v>
      </c>
      <c r="C50" s="54">
        <v>734.88</v>
      </c>
      <c r="D50" s="73">
        <f t="shared" ref="D50:D65" si="0">C50/$C$68</f>
        <v>0.51068797776233499</v>
      </c>
    </row>
    <row r="51" spans="1:4" ht="20.25" customHeight="1" x14ac:dyDescent="0.25">
      <c r="A51" s="68" t="s">
        <v>17</v>
      </c>
      <c r="B51" s="53">
        <v>63435</v>
      </c>
      <c r="C51" s="54">
        <v>548.76</v>
      </c>
      <c r="D51" s="73">
        <f t="shared" si="0"/>
        <v>0.38134815844336345</v>
      </c>
    </row>
    <row r="52" spans="1:4" ht="18" customHeight="1" x14ac:dyDescent="0.25">
      <c r="A52" s="30" t="s">
        <v>23</v>
      </c>
      <c r="B52" s="55">
        <v>525823</v>
      </c>
      <c r="C52" s="56">
        <v>650.79</v>
      </c>
      <c r="D52" s="74">
        <f t="shared" si="0"/>
        <v>0.45225156358582347</v>
      </c>
    </row>
    <row r="53" spans="1:4" ht="21" customHeight="1" x14ac:dyDescent="0.25">
      <c r="A53" s="29" t="s">
        <v>21</v>
      </c>
      <c r="B53" s="53">
        <v>177400</v>
      </c>
      <c r="C53" s="54">
        <v>590.72</v>
      </c>
      <c r="D53" s="73">
        <f t="shared" si="0"/>
        <v>0.41050729673384295</v>
      </c>
    </row>
    <row r="54" spans="1:4" ht="21" customHeight="1" x14ac:dyDescent="0.25">
      <c r="A54" s="31" t="s">
        <v>22</v>
      </c>
      <c r="B54" s="53">
        <v>382</v>
      </c>
      <c r="C54" s="54">
        <v>583.4</v>
      </c>
      <c r="D54" s="73">
        <f t="shared" si="0"/>
        <v>0.40542043085476026</v>
      </c>
    </row>
    <row r="55" spans="1:4" ht="18" customHeight="1" x14ac:dyDescent="0.25">
      <c r="A55" s="30" t="s">
        <v>24</v>
      </c>
      <c r="B55" s="55">
        <v>703605</v>
      </c>
      <c r="C55" s="56">
        <v>635.61</v>
      </c>
      <c r="D55" s="74">
        <f t="shared" si="0"/>
        <v>0.44170257123002088</v>
      </c>
    </row>
    <row r="56" spans="1:4" ht="19.5" customHeight="1" x14ac:dyDescent="0.25">
      <c r="A56" s="29" t="s">
        <v>25</v>
      </c>
      <c r="B56" s="53">
        <v>83338</v>
      </c>
      <c r="C56" s="54">
        <v>432.22</v>
      </c>
      <c r="D56" s="73">
        <f t="shared" si="0"/>
        <v>0.30036136205698405</v>
      </c>
    </row>
    <row r="57" spans="1:4" ht="19.5" customHeight="1" x14ac:dyDescent="0.25">
      <c r="A57" s="29" t="s">
        <v>26</v>
      </c>
      <c r="B57" s="53">
        <v>156091</v>
      </c>
      <c r="C57" s="54">
        <v>498.57</v>
      </c>
      <c r="D57" s="73">
        <f t="shared" si="0"/>
        <v>0.34646977067407919</v>
      </c>
    </row>
    <row r="58" spans="1:4" ht="18.75" x14ac:dyDescent="0.25">
      <c r="A58" s="28" t="s">
        <v>27</v>
      </c>
      <c r="B58" s="57">
        <v>943034</v>
      </c>
      <c r="C58" s="58">
        <v>594.95000000000005</v>
      </c>
      <c r="D58" s="75">
        <f t="shared" si="0"/>
        <v>0.41344683808200144</v>
      </c>
    </row>
    <row r="59" spans="1:4" ht="19.5" customHeight="1" x14ac:dyDescent="0.25">
      <c r="A59" s="27" t="s">
        <v>28</v>
      </c>
      <c r="B59" s="59">
        <v>16126</v>
      </c>
      <c r="C59" s="60">
        <v>835.55</v>
      </c>
      <c r="D59" s="75">
        <f t="shared" si="0"/>
        <v>0.58064628214037528</v>
      </c>
    </row>
    <row r="60" spans="1:4" ht="19.5" customHeight="1" x14ac:dyDescent="0.25">
      <c r="A60" s="27" t="s">
        <v>29</v>
      </c>
      <c r="B60" s="59">
        <v>72187</v>
      </c>
      <c r="C60" s="60">
        <v>1246.71</v>
      </c>
      <c r="D60" s="75">
        <f t="shared" si="0"/>
        <v>0.86637248088950658</v>
      </c>
    </row>
    <row r="61" spans="1:4" ht="19.5" customHeight="1" x14ac:dyDescent="0.25">
      <c r="A61" s="27" t="s">
        <v>30</v>
      </c>
      <c r="B61" s="59">
        <v>7481</v>
      </c>
      <c r="C61" s="60">
        <v>694.35</v>
      </c>
      <c r="D61" s="75">
        <f t="shared" si="0"/>
        <v>0.4825225851285615</v>
      </c>
    </row>
    <row r="62" spans="1:4" ht="19.5" customHeight="1" x14ac:dyDescent="0.3">
      <c r="A62" s="26" t="s">
        <v>31</v>
      </c>
      <c r="B62" s="61">
        <v>1038828</v>
      </c>
      <c r="C62" s="62">
        <v>644.69000000000005</v>
      </c>
      <c r="D62" s="76">
        <f t="shared" si="0"/>
        <v>0.44801250868658793</v>
      </c>
    </row>
    <row r="63" spans="1:4" ht="18.75" customHeight="1" x14ac:dyDescent="0.25">
      <c r="A63" s="25" t="s">
        <v>32</v>
      </c>
      <c r="B63" s="63">
        <v>23457</v>
      </c>
      <c r="C63" s="64">
        <v>796.12</v>
      </c>
      <c r="D63" s="73">
        <f t="shared" si="0"/>
        <v>0.55324530924252957</v>
      </c>
    </row>
    <row r="64" spans="1:4" ht="25.5" customHeight="1" x14ac:dyDescent="0.25">
      <c r="A64" s="25" t="s">
        <v>33</v>
      </c>
      <c r="B64" s="63">
        <v>108540</v>
      </c>
      <c r="C64" s="64">
        <v>663.77726147040096</v>
      </c>
      <c r="D64" s="73">
        <f t="shared" si="0"/>
        <v>0.46127676266184919</v>
      </c>
    </row>
    <row r="65" spans="1:17" ht="29.25" customHeight="1" x14ac:dyDescent="0.25">
      <c r="A65" s="25" t="s">
        <v>37</v>
      </c>
      <c r="B65" s="65">
        <v>96081</v>
      </c>
      <c r="C65" s="67">
        <v>944.51</v>
      </c>
      <c r="D65" s="79">
        <f t="shared" si="0"/>
        <v>0.65636553161917999</v>
      </c>
    </row>
    <row r="66" spans="1:17" ht="30.75" customHeight="1" x14ac:dyDescent="0.25">
      <c r="A66" s="24" t="s">
        <v>38</v>
      </c>
      <c r="B66" s="65">
        <v>274259</v>
      </c>
      <c r="C66" s="66" t="s">
        <v>62</v>
      </c>
      <c r="D66" s="78">
        <v>0.28499999999999998</v>
      </c>
      <c r="E66" s="84"/>
      <c r="F66" s="77"/>
      <c r="G66" s="23"/>
      <c r="I66" s="23"/>
    </row>
    <row r="67" spans="1:17" ht="18" customHeight="1" x14ac:dyDescent="0.25">
      <c r="A67" s="22" t="s">
        <v>34</v>
      </c>
      <c r="B67" s="21">
        <v>13.57</v>
      </c>
      <c r="C67" s="20">
        <v>3.03</v>
      </c>
      <c r="F67" s="15"/>
      <c r="K67" s="14"/>
      <c r="M67" s="13"/>
      <c r="N67" s="13"/>
      <c r="O67" s="13"/>
      <c r="P67" s="13"/>
      <c r="Q67" s="13"/>
    </row>
    <row r="68" spans="1:17" ht="25.5" customHeight="1" x14ac:dyDescent="0.25">
      <c r="A68" s="90" t="s">
        <v>61</v>
      </c>
      <c r="B68" s="90"/>
      <c r="C68" s="72">
        <v>1439</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8" t="s">
        <v>54</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55</v>
      </c>
      <c r="B101" s="88"/>
      <c r="C101" s="88"/>
      <c r="D101" s="88"/>
    </row>
    <row r="102" spans="1:12" ht="47.25" customHeight="1" x14ac:dyDescent="0.25">
      <c r="A102" s="92" t="s">
        <v>65</v>
      </c>
      <c r="B102" s="92"/>
      <c r="C102" s="92"/>
      <c r="D102" s="92"/>
    </row>
    <row r="103" spans="1:12" x14ac:dyDescent="0.25">
      <c r="A103" s="92"/>
      <c r="B103" s="92"/>
      <c r="C103" s="92"/>
      <c r="D103" s="92"/>
      <c r="E103" s="14"/>
      <c r="F103" s="14"/>
      <c r="G103" s="15"/>
    </row>
    <row r="104" spans="1:12" x14ac:dyDescent="0.25">
      <c r="A104" s="92"/>
      <c r="B104" s="92"/>
      <c r="C104" s="92"/>
      <c r="D104" s="92"/>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1:D101"/>
    <mergeCell ref="A98:D100"/>
    <mergeCell ref="A102:D104"/>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51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2025 (paid in June 2025)</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t="s">
        <v>41</v>
      </c>
      <c r="C7" s="2">
        <v>40328</v>
      </c>
      <c r="D7" s="12">
        <v>330.22420774647884</v>
      </c>
      <c r="E7" s="3">
        <f t="shared" ref="E7:E30" si="0">D7/$D$33</f>
        <v>0.22948172880227855</v>
      </c>
    </row>
    <row r="8" spans="2:29" x14ac:dyDescent="0.25">
      <c r="B8" s="6" t="s">
        <v>1</v>
      </c>
      <c r="C8" s="2">
        <v>18439</v>
      </c>
      <c r="D8" s="12">
        <v>382.15</v>
      </c>
      <c r="E8" s="3">
        <f t="shared" si="0"/>
        <v>0.26556636553161916</v>
      </c>
    </row>
    <row r="9" spans="2:29" x14ac:dyDescent="0.25">
      <c r="B9" s="6" t="s">
        <v>2</v>
      </c>
      <c r="C9" s="2">
        <v>20110</v>
      </c>
      <c r="D9" s="12">
        <v>464.08</v>
      </c>
      <c r="E9" s="3">
        <f t="shared" si="0"/>
        <v>0.32250173731758164</v>
      </c>
    </row>
    <row r="10" spans="2:29" x14ac:dyDescent="0.25">
      <c r="B10" s="6">
        <v>30</v>
      </c>
      <c r="C10" s="2">
        <v>4937</v>
      </c>
      <c r="D10" s="12">
        <v>506.75</v>
      </c>
      <c r="E10" s="3">
        <f t="shared" si="0"/>
        <v>0.35215427380125086</v>
      </c>
    </row>
    <row r="11" spans="2:29" x14ac:dyDescent="0.25">
      <c r="B11" s="6">
        <v>31</v>
      </c>
      <c r="C11" s="2">
        <v>4465</v>
      </c>
      <c r="D11" s="12">
        <v>529.23</v>
      </c>
      <c r="E11" s="3">
        <f t="shared" si="0"/>
        <v>0.367776233495483</v>
      </c>
    </row>
    <row r="12" spans="2:29" x14ac:dyDescent="0.25">
      <c r="B12" s="6">
        <v>32</v>
      </c>
      <c r="C12" s="2">
        <v>4412</v>
      </c>
      <c r="D12" s="12">
        <v>532.15</v>
      </c>
      <c r="E12" s="3">
        <f t="shared" si="0"/>
        <v>0.36980542043085474</v>
      </c>
    </row>
    <row r="13" spans="2:29" x14ac:dyDescent="0.25">
      <c r="B13" s="6">
        <v>33</v>
      </c>
      <c r="C13" s="2">
        <v>4292</v>
      </c>
      <c r="D13" s="12">
        <v>553.32000000000005</v>
      </c>
      <c r="E13" s="3">
        <f t="shared" si="0"/>
        <v>0.38451702571230023</v>
      </c>
    </row>
    <row r="14" spans="2:29" x14ac:dyDescent="0.25">
      <c r="B14" s="6">
        <v>34</v>
      </c>
      <c r="C14" s="2">
        <v>3854</v>
      </c>
      <c r="D14" s="12">
        <v>573.37</v>
      </c>
      <c r="E14" s="3">
        <f t="shared" si="0"/>
        <v>0.39845031271716469</v>
      </c>
    </row>
    <row r="15" spans="2:29" x14ac:dyDescent="0.25">
      <c r="B15" s="6">
        <v>35</v>
      </c>
      <c r="C15" s="2">
        <v>12438</v>
      </c>
      <c r="D15" s="12">
        <v>555.20000000000005</v>
      </c>
      <c r="E15" s="3">
        <f t="shared" si="0"/>
        <v>0.38582348853370402</v>
      </c>
    </row>
    <row r="16" spans="2:29" x14ac:dyDescent="0.25">
      <c r="B16" s="6">
        <v>36</v>
      </c>
      <c r="C16" s="2">
        <v>5817</v>
      </c>
      <c r="D16" s="12">
        <v>602.37</v>
      </c>
      <c r="E16" s="3">
        <f t="shared" si="0"/>
        <v>0.41860319666435025</v>
      </c>
    </row>
    <row r="17" spans="2:5" x14ac:dyDescent="0.25">
      <c r="B17" s="6">
        <v>37</v>
      </c>
      <c r="C17" s="2">
        <v>4824</v>
      </c>
      <c r="D17" s="12">
        <v>630.1</v>
      </c>
      <c r="E17" s="3">
        <f t="shared" si="0"/>
        <v>0.43787352328005563</v>
      </c>
    </row>
    <row r="18" spans="2:5" x14ac:dyDescent="0.25">
      <c r="B18" s="6">
        <v>38</v>
      </c>
      <c r="C18" s="2">
        <v>4325</v>
      </c>
      <c r="D18" s="12">
        <v>664.56</v>
      </c>
      <c r="E18" s="3">
        <f t="shared" si="0"/>
        <v>0.4618207088255733</v>
      </c>
    </row>
    <row r="19" spans="2:5" x14ac:dyDescent="0.25">
      <c r="B19" s="6">
        <v>39</v>
      </c>
      <c r="C19" s="2">
        <v>3329</v>
      </c>
      <c r="D19" s="12">
        <v>684.25</v>
      </c>
      <c r="E19" s="3">
        <f t="shared" si="0"/>
        <v>0.47550382209867964</v>
      </c>
    </row>
    <row r="20" spans="2:5" x14ac:dyDescent="0.25">
      <c r="B20" s="6">
        <v>40</v>
      </c>
      <c r="C20" s="2">
        <v>13926</v>
      </c>
      <c r="D20" s="12">
        <v>676.03</v>
      </c>
      <c r="E20" s="3">
        <f t="shared" si="0"/>
        <v>0.46979152189020151</v>
      </c>
    </row>
    <row r="21" spans="2:5" x14ac:dyDescent="0.25">
      <c r="B21" s="6">
        <v>41</v>
      </c>
      <c r="C21" s="2">
        <v>3389</v>
      </c>
      <c r="D21" s="12">
        <v>712.27</v>
      </c>
      <c r="E21" s="3">
        <f t="shared" si="0"/>
        <v>0.49497567755385685</v>
      </c>
    </row>
    <row r="22" spans="2:5" x14ac:dyDescent="0.25">
      <c r="B22" s="6">
        <v>42</v>
      </c>
      <c r="C22" s="2">
        <v>2061</v>
      </c>
      <c r="D22" s="12">
        <v>744.94</v>
      </c>
      <c r="E22" s="3">
        <f t="shared" si="0"/>
        <v>0.51767894371091039</v>
      </c>
    </row>
    <row r="23" spans="2:5" x14ac:dyDescent="0.25">
      <c r="B23" s="6">
        <v>43</v>
      </c>
      <c r="C23" s="2">
        <v>1528</v>
      </c>
      <c r="D23" s="12">
        <v>776.88</v>
      </c>
      <c r="E23" s="3">
        <f t="shared" si="0"/>
        <v>0.53987491313412095</v>
      </c>
    </row>
    <row r="24" spans="2:5" x14ac:dyDescent="0.25">
      <c r="B24" s="6">
        <v>44</v>
      </c>
      <c r="C24" s="2">
        <v>1085</v>
      </c>
      <c r="D24" s="12">
        <v>816.35</v>
      </c>
      <c r="E24" s="3">
        <f t="shared" si="0"/>
        <v>0.56730368311327317</v>
      </c>
    </row>
    <row r="25" spans="2:5" x14ac:dyDescent="0.25">
      <c r="B25" s="6">
        <v>45</v>
      </c>
      <c r="C25" s="2">
        <v>823</v>
      </c>
      <c r="D25" s="12">
        <v>832.18</v>
      </c>
      <c r="E25" s="3">
        <f t="shared" si="0"/>
        <v>0.57830437804030577</v>
      </c>
    </row>
    <row r="26" spans="2:5" x14ac:dyDescent="0.25">
      <c r="B26" s="6" t="s">
        <v>42</v>
      </c>
      <c r="C26" s="2">
        <v>1709</v>
      </c>
      <c r="D26" s="12">
        <v>940.23</v>
      </c>
      <c r="E26" s="3">
        <f t="shared" si="0"/>
        <v>0.65339124391938852</v>
      </c>
    </row>
    <row r="27" spans="2:5" x14ac:dyDescent="0.25">
      <c r="B27" s="6" t="s">
        <v>39</v>
      </c>
      <c r="C27" s="7">
        <v>156091</v>
      </c>
      <c r="D27" s="80">
        <v>498.57</v>
      </c>
      <c r="E27" s="83">
        <f t="shared" si="0"/>
        <v>0.34646977067407919</v>
      </c>
    </row>
    <row r="28" spans="2:5" x14ac:dyDescent="0.25">
      <c r="B28" s="6" t="s">
        <v>5</v>
      </c>
      <c r="C28" s="2">
        <v>100837</v>
      </c>
      <c r="D28" s="12">
        <v>411.49</v>
      </c>
      <c r="E28" s="3">
        <f t="shared" si="0"/>
        <v>0.28595552466990964</v>
      </c>
    </row>
    <row r="29" spans="2:5" x14ac:dyDescent="0.25">
      <c r="B29" s="6" t="s">
        <v>6</v>
      </c>
      <c r="C29" s="2">
        <v>30733</v>
      </c>
      <c r="D29" s="12">
        <v>605.25</v>
      </c>
      <c r="E29" s="3">
        <f t="shared" si="0"/>
        <v>0.42060458651841559</v>
      </c>
    </row>
    <row r="30" spans="2:5" x14ac:dyDescent="0.25">
      <c r="B30" s="6" t="s">
        <v>44</v>
      </c>
      <c r="C30" s="2">
        <v>24521</v>
      </c>
      <c r="D30" s="12">
        <v>722.98</v>
      </c>
      <c r="E30" s="3">
        <f t="shared" si="0"/>
        <v>0.50241834607366231</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travanj 2025. u eurima (EUR) (izvor: DZS)</v>
      </c>
      <c r="C33" s="94"/>
      <c r="D33" s="48">
        <f>'starosna mirovina BMU'!D33</f>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May 2025 (paid in June 2025)</v>
      </c>
    </row>
    <row r="6" spans="2:29" ht="24" x14ac:dyDescent="0.25">
      <c r="B6" s="5" t="s">
        <v>10</v>
      </c>
      <c r="C6" s="5" t="s">
        <v>0</v>
      </c>
      <c r="D6" s="5" t="s">
        <v>8</v>
      </c>
      <c r="E6" s="5" t="str">
        <f>'starosna mirovina BMU'!E6</f>
        <v>Net replacement rate for April 2025.</v>
      </c>
    </row>
    <row r="7" spans="2:29" x14ac:dyDescent="0.25">
      <c r="B7" s="6" t="s">
        <v>9</v>
      </c>
      <c r="C7" s="2">
        <v>158298</v>
      </c>
      <c r="D7" s="12">
        <v>294.10700451048024</v>
      </c>
      <c r="E7" s="3">
        <f t="shared" ref="E7:E30" si="0">D7/$D$33</f>
        <v>0.20438290792945119</v>
      </c>
    </row>
    <row r="8" spans="2:29" x14ac:dyDescent="0.25">
      <c r="B8" s="6" t="s">
        <v>1</v>
      </c>
      <c r="C8" s="2">
        <v>99329</v>
      </c>
      <c r="D8" s="2">
        <v>359.33</v>
      </c>
      <c r="E8" s="3">
        <f t="shared" si="0"/>
        <v>0.24970813064628214</v>
      </c>
      <c r="I8" s="1"/>
    </row>
    <row r="9" spans="2:29" x14ac:dyDescent="0.25">
      <c r="B9" s="6" t="s">
        <v>2</v>
      </c>
      <c r="C9" s="2">
        <v>105176</v>
      </c>
      <c r="D9" s="2">
        <v>440.97</v>
      </c>
      <c r="E9" s="3">
        <f t="shared" si="0"/>
        <v>0.30644197359277275</v>
      </c>
    </row>
    <row r="10" spans="2:29" x14ac:dyDescent="0.25">
      <c r="B10" s="6">
        <v>30</v>
      </c>
      <c r="C10" s="2">
        <v>50801</v>
      </c>
      <c r="D10" s="2">
        <v>486.06</v>
      </c>
      <c r="E10" s="3">
        <f t="shared" si="0"/>
        <v>0.33777623349548297</v>
      </c>
    </row>
    <row r="11" spans="2:29" x14ac:dyDescent="0.25">
      <c r="B11" s="6">
        <v>31</v>
      </c>
      <c r="C11" s="2">
        <v>33286</v>
      </c>
      <c r="D11" s="2">
        <v>496.26</v>
      </c>
      <c r="E11" s="3">
        <f t="shared" si="0"/>
        <v>0.344864489228631</v>
      </c>
    </row>
    <row r="12" spans="2:29" x14ac:dyDescent="0.25">
      <c r="B12" s="6">
        <v>32</v>
      </c>
      <c r="C12" s="2">
        <v>32567</v>
      </c>
      <c r="D12" s="2">
        <v>502.48</v>
      </c>
      <c r="E12" s="3">
        <f t="shared" si="0"/>
        <v>0.34918693537178597</v>
      </c>
    </row>
    <row r="13" spans="2:29" x14ac:dyDescent="0.25">
      <c r="B13" s="6">
        <v>33</v>
      </c>
      <c r="C13" s="2">
        <v>29216</v>
      </c>
      <c r="D13" s="2">
        <v>520.65</v>
      </c>
      <c r="E13" s="3">
        <f t="shared" si="0"/>
        <v>0.36181375955524669</v>
      </c>
    </row>
    <row r="14" spans="2:29" x14ac:dyDescent="0.25">
      <c r="B14" s="6">
        <v>34</v>
      </c>
      <c r="C14" s="2">
        <v>23746</v>
      </c>
      <c r="D14" s="2">
        <v>540.47</v>
      </c>
      <c r="E14" s="3">
        <f t="shared" si="0"/>
        <v>0.37558721334259904</v>
      </c>
    </row>
    <row r="15" spans="2:29" x14ac:dyDescent="0.25">
      <c r="B15" s="6">
        <v>35</v>
      </c>
      <c r="C15" s="2">
        <v>89559</v>
      </c>
      <c r="D15" s="2">
        <v>573.67999999999995</v>
      </c>
      <c r="E15" s="3">
        <f t="shared" si="0"/>
        <v>0.39866574009728972</v>
      </c>
    </row>
    <row r="16" spans="2:29" x14ac:dyDescent="0.25">
      <c r="B16" s="6">
        <v>36</v>
      </c>
      <c r="C16" s="2">
        <v>40885</v>
      </c>
      <c r="D16" s="2">
        <v>580.12</v>
      </c>
      <c r="E16" s="3">
        <f t="shared" si="0"/>
        <v>0.40314107018763029</v>
      </c>
    </row>
    <row r="17" spans="2:5" x14ac:dyDescent="0.25">
      <c r="B17" s="6">
        <v>37</v>
      </c>
      <c r="C17" s="2">
        <v>36836</v>
      </c>
      <c r="D17" s="2">
        <v>601.11</v>
      </c>
      <c r="E17" s="3">
        <f t="shared" si="0"/>
        <v>0.4177275886031967</v>
      </c>
    </row>
    <row r="18" spans="2:5" x14ac:dyDescent="0.25">
      <c r="B18" s="6">
        <v>38</v>
      </c>
      <c r="C18" s="2">
        <v>34031</v>
      </c>
      <c r="D18" s="2">
        <v>628.59</v>
      </c>
      <c r="E18" s="3">
        <f t="shared" si="0"/>
        <v>0.43682418346073665</v>
      </c>
    </row>
    <row r="19" spans="2:5" x14ac:dyDescent="0.25">
      <c r="B19" s="6">
        <v>39</v>
      </c>
      <c r="C19" s="2">
        <v>29085</v>
      </c>
      <c r="D19" s="2">
        <v>666.07</v>
      </c>
      <c r="E19" s="3">
        <f t="shared" si="0"/>
        <v>0.46287004864489234</v>
      </c>
    </row>
    <row r="20" spans="2:5" x14ac:dyDescent="0.25">
      <c r="B20" s="6">
        <v>40</v>
      </c>
      <c r="C20" s="2">
        <v>53688</v>
      </c>
      <c r="D20" s="2">
        <v>688.18</v>
      </c>
      <c r="E20" s="3">
        <f t="shared" si="0"/>
        <v>0.47823488533703956</v>
      </c>
    </row>
    <row r="21" spans="2:5" x14ac:dyDescent="0.25">
      <c r="B21" s="6">
        <v>41</v>
      </c>
      <c r="C21" s="2">
        <v>45440</v>
      </c>
      <c r="D21" s="2">
        <v>673.14</v>
      </c>
      <c r="E21" s="3">
        <f t="shared" si="0"/>
        <v>0.4677831827658096</v>
      </c>
    </row>
    <row r="22" spans="2:5" x14ac:dyDescent="0.25">
      <c r="B22" s="6">
        <v>42</v>
      </c>
      <c r="C22" s="2">
        <v>24706</v>
      </c>
      <c r="D22" s="2">
        <v>713.6</v>
      </c>
      <c r="E22" s="3">
        <f t="shared" si="0"/>
        <v>0.49589993050729675</v>
      </c>
    </row>
    <row r="23" spans="2:5" x14ac:dyDescent="0.25">
      <c r="B23" s="6">
        <v>43</v>
      </c>
      <c r="C23" s="2">
        <v>17799</v>
      </c>
      <c r="D23" s="2">
        <v>745.61</v>
      </c>
      <c r="E23" s="3">
        <f t="shared" si="0"/>
        <v>0.5181445448227936</v>
      </c>
    </row>
    <row r="24" spans="2:5" x14ac:dyDescent="0.25">
      <c r="B24" s="6">
        <v>44</v>
      </c>
      <c r="C24" s="2">
        <v>13120</v>
      </c>
      <c r="D24" s="2">
        <v>778.54</v>
      </c>
      <c r="E24" s="3">
        <f t="shared" si="0"/>
        <v>0.54102849200833913</v>
      </c>
    </row>
    <row r="25" spans="2:5" x14ac:dyDescent="0.25">
      <c r="B25" s="6">
        <v>45</v>
      </c>
      <c r="C25" s="2">
        <v>10620</v>
      </c>
      <c r="D25" s="2">
        <v>799.83</v>
      </c>
      <c r="E25" s="3">
        <f t="shared" si="0"/>
        <v>0.555823488533704</v>
      </c>
    </row>
    <row r="26" spans="2:5" x14ac:dyDescent="0.25">
      <c r="B26" s="6" t="s">
        <v>3</v>
      </c>
      <c r="C26" s="2">
        <v>17296</v>
      </c>
      <c r="D26" s="2">
        <v>889.32</v>
      </c>
      <c r="E26" s="3">
        <f t="shared" si="0"/>
        <v>0.61801250868658797</v>
      </c>
    </row>
    <row r="27" spans="2:5" x14ac:dyDescent="0.25">
      <c r="B27" s="6" t="s">
        <v>4</v>
      </c>
      <c r="C27" s="7">
        <v>945484</v>
      </c>
      <c r="D27" s="7">
        <v>512.73</v>
      </c>
      <c r="E27" s="4">
        <f t="shared" si="0"/>
        <v>0.35630993745656708</v>
      </c>
    </row>
    <row r="28" spans="2:5" x14ac:dyDescent="0.25">
      <c r="B28" s="6" t="s">
        <v>5</v>
      </c>
      <c r="C28" s="2">
        <v>532419</v>
      </c>
      <c r="D28" s="2">
        <v>402.41</v>
      </c>
      <c r="E28" s="3">
        <f t="shared" si="0"/>
        <v>0.27964558721334259</v>
      </c>
    </row>
    <row r="29" spans="2:5" x14ac:dyDescent="0.25">
      <c r="B29" s="6" t="s">
        <v>6</v>
      </c>
      <c r="C29" s="2">
        <v>230396</v>
      </c>
      <c r="D29" s="2">
        <v>598.98</v>
      </c>
      <c r="E29" s="3">
        <f t="shared" si="0"/>
        <v>0.41624739402362754</v>
      </c>
    </row>
    <row r="30" spans="2:5" x14ac:dyDescent="0.25">
      <c r="B30" s="6" t="s">
        <v>7</v>
      </c>
      <c r="C30" s="2">
        <v>182669</v>
      </c>
      <c r="D30" s="2">
        <v>725.5</v>
      </c>
      <c r="E30" s="3">
        <f t="shared" si="0"/>
        <v>0.50416956219596942</v>
      </c>
    </row>
    <row r="33" spans="2:4" ht="49.5" customHeight="1" x14ac:dyDescent="0.25">
      <c r="B33" s="94" t="str">
        <f>'starosna mirovina BMU'!B33:C33</f>
        <v>Prosječna mjesečna isplaćena netoplaća Republike Hrvatske za travanj 2025. u eurima (EUR) (izvor: DZS)</v>
      </c>
      <c r="C33" s="94"/>
      <c r="D33" s="48">
        <f>'starosna mirovina BMU'!D33</f>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63</v>
      </c>
    </row>
    <row r="6" spans="2:29" ht="34.5" customHeight="1" x14ac:dyDescent="0.25">
      <c r="B6" s="5" t="s">
        <v>52</v>
      </c>
      <c r="C6" s="5" t="s">
        <v>19</v>
      </c>
      <c r="D6" s="5" t="s">
        <v>53</v>
      </c>
      <c r="E6" s="5" t="s">
        <v>60</v>
      </c>
    </row>
    <row r="7" spans="2:29" x14ac:dyDescent="0.25">
      <c r="B7" s="6" t="s">
        <v>41</v>
      </c>
      <c r="C7" s="2">
        <v>59759</v>
      </c>
      <c r="D7" s="12">
        <v>314.28188657775399</v>
      </c>
      <c r="E7" s="3">
        <f t="shared" ref="E7:E30" si="0">D7/$D$33</f>
        <v>0.21840297885875887</v>
      </c>
    </row>
    <row r="8" spans="2:29" x14ac:dyDescent="0.25">
      <c r="B8" s="6" t="s">
        <v>1</v>
      </c>
      <c r="C8" s="2">
        <v>46416</v>
      </c>
      <c r="D8" s="12">
        <v>387.59</v>
      </c>
      <c r="E8" s="3">
        <f t="shared" si="0"/>
        <v>0.26934676858929812</v>
      </c>
    </row>
    <row r="9" spans="2:29" x14ac:dyDescent="0.25">
      <c r="B9" s="6" t="s">
        <v>2</v>
      </c>
      <c r="C9" s="2">
        <v>49563</v>
      </c>
      <c r="D9" s="12">
        <v>499.38</v>
      </c>
      <c r="E9" s="3">
        <f t="shared" si="0"/>
        <v>0.34703266157053508</v>
      </c>
    </row>
    <row r="10" spans="2:29" x14ac:dyDescent="0.25">
      <c r="B10" s="6">
        <v>30</v>
      </c>
      <c r="C10" s="2">
        <v>20139</v>
      </c>
      <c r="D10" s="12">
        <v>623.16999999999996</v>
      </c>
      <c r="E10" s="3">
        <f t="shared" si="0"/>
        <v>0.43305767894371089</v>
      </c>
    </row>
    <row r="11" spans="2:29" x14ac:dyDescent="0.25">
      <c r="B11" s="6">
        <v>31</v>
      </c>
      <c r="C11" s="2">
        <v>12679</v>
      </c>
      <c r="D11" s="12">
        <v>643.79</v>
      </c>
      <c r="E11" s="3">
        <f t="shared" si="0"/>
        <v>0.44738707435719249</v>
      </c>
    </row>
    <row r="12" spans="2:29" x14ac:dyDescent="0.25">
      <c r="B12" s="6">
        <v>32</v>
      </c>
      <c r="C12" s="2">
        <v>11891</v>
      </c>
      <c r="D12" s="12">
        <v>655.48</v>
      </c>
      <c r="E12" s="3">
        <f t="shared" si="0"/>
        <v>0.45551077136900625</v>
      </c>
    </row>
    <row r="13" spans="2:29" x14ac:dyDescent="0.25">
      <c r="B13" s="6">
        <v>33</v>
      </c>
      <c r="C13" s="2">
        <v>10525</v>
      </c>
      <c r="D13" s="12">
        <v>678.16</v>
      </c>
      <c r="E13" s="3">
        <f t="shared" si="0"/>
        <v>0.47127171646977067</v>
      </c>
    </row>
    <row r="14" spans="2:29" x14ac:dyDescent="0.25">
      <c r="B14" s="6">
        <v>34</v>
      </c>
      <c r="C14" s="2">
        <v>8486</v>
      </c>
      <c r="D14" s="12">
        <v>719.97</v>
      </c>
      <c r="E14" s="3">
        <f t="shared" si="0"/>
        <v>0.50032661570535097</v>
      </c>
    </row>
    <row r="15" spans="2:29" x14ac:dyDescent="0.25">
      <c r="B15" s="6">
        <v>35</v>
      </c>
      <c r="C15" s="2">
        <v>41301</v>
      </c>
      <c r="D15" s="12">
        <v>735.12</v>
      </c>
      <c r="E15" s="3">
        <f t="shared" si="0"/>
        <v>0.51085476025017373</v>
      </c>
    </row>
    <row r="16" spans="2:29" x14ac:dyDescent="0.25">
      <c r="B16" s="6">
        <v>36</v>
      </c>
      <c r="C16" s="2">
        <v>14054</v>
      </c>
      <c r="D16" s="12">
        <v>778.43</v>
      </c>
      <c r="E16" s="3">
        <f t="shared" si="0"/>
        <v>0.54095205003474633</v>
      </c>
    </row>
    <row r="17" spans="2:5" x14ac:dyDescent="0.25">
      <c r="B17" s="6">
        <v>37</v>
      </c>
      <c r="C17" s="2">
        <v>12593</v>
      </c>
      <c r="D17" s="12">
        <v>820.63</v>
      </c>
      <c r="E17" s="3">
        <f t="shared" si="0"/>
        <v>0.57027797081306464</v>
      </c>
    </row>
    <row r="18" spans="2:5" x14ac:dyDescent="0.25">
      <c r="B18" s="6">
        <v>38</v>
      </c>
      <c r="C18" s="2">
        <v>12401</v>
      </c>
      <c r="D18" s="12">
        <v>865.64</v>
      </c>
      <c r="E18" s="3">
        <f t="shared" si="0"/>
        <v>0.60155663655316194</v>
      </c>
    </row>
    <row r="19" spans="2:5" x14ac:dyDescent="0.25">
      <c r="B19" s="6">
        <v>39</v>
      </c>
      <c r="C19" s="2">
        <v>12125</v>
      </c>
      <c r="D19" s="12">
        <v>909.95</v>
      </c>
      <c r="E19" s="3">
        <f t="shared" si="0"/>
        <v>0.63234885337039615</v>
      </c>
    </row>
    <row r="20" spans="2:5" x14ac:dyDescent="0.25">
      <c r="B20" s="6">
        <v>40</v>
      </c>
      <c r="C20" s="2">
        <v>26502</v>
      </c>
      <c r="D20" s="12">
        <v>900.32</v>
      </c>
      <c r="E20" s="3">
        <f t="shared" si="0"/>
        <v>0.62565670604586521</v>
      </c>
    </row>
    <row r="21" spans="2:5" x14ac:dyDescent="0.25">
      <c r="B21" s="6">
        <v>41</v>
      </c>
      <c r="C21" s="2">
        <v>14355</v>
      </c>
      <c r="D21" s="12">
        <v>919.82</v>
      </c>
      <c r="E21" s="3">
        <f t="shared" si="0"/>
        <v>0.63920778318276583</v>
      </c>
    </row>
    <row r="22" spans="2:5" x14ac:dyDescent="0.25">
      <c r="B22" s="6">
        <v>42</v>
      </c>
      <c r="C22" s="2">
        <v>11157</v>
      </c>
      <c r="D22" s="12">
        <v>926.74</v>
      </c>
      <c r="E22" s="3">
        <f t="shared" si="0"/>
        <v>0.64401667824878384</v>
      </c>
    </row>
    <row r="23" spans="2:5" x14ac:dyDescent="0.25">
      <c r="B23" s="6">
        <v>43</v>
      </c>
      <c r="C23" s="2">
        <v>10280</v>
      </c>
      <c r="D23" s="12">
        <v>926.24</v>
      </c>
      <c r="E23" s="3">
        <f t="shared" si="0"/>
        <v>0.64366921473245309</v>
      </c>
    </row>
    <row r="24" spans="2:5" x14ac:dyDescent="0.25">
      <c r="B24" s="6">
        <v>44</v>
      </c>
      <c r="C24" s="2">
        <v>8962</v>
      </c>
      <c r="D24" s="12">
        <v>943.46</v>
      </c>
      <c r="E24" s="3">
        <f t="shared" si="0"/>
        <v>0.65563585823488535</v>
      </c>
    </row>
    <row r="25" spans="2:5" x14ac:dyDescent="0.25">
      <c r="B25" s="6">
        <v>45</v>
      </c>
      <c r="C25" s="2">
        <v>8625</v>
      </c>
      <c r="D25" s="12">
        <v>952.93</v>
      </c>
      <c r="E25" s="3">
        <f t="shared" si="0"/>
        <v>0.66221681723419035</v>
      </c>
    </row>
    <row r="26" spans="2:5" x14ac:dyDescent="0.25">
      <c r="B26" s="6" t="s">
        <v>42</v>
      </c>
      <c r="C26" s="2">
        <v>16200</v>
      </c>
      <c r="D26" s="12">
        <v>1058.6199999999999</v>
      </c>
      <c r="E26" s="3">
        <f t="shared" si="0"/>
        <v>0.73566365531619171</v>
      </c>
    </row>
    <row r="27" spans="2:5" x14ac:dyDescent="0.25">
      <c r="B27" s="6" t="s">
        <v>39</v>
      </c>
      <c r="C27" s="7">
        <v>408013</v>
      </c>
      <c r="D27" s="80">
        <v>655.45</v>
      </c>
      <c r="E27" s="83">
        <f t="shared" si="0"/>
        <v>0.45548992355802642</v>
      </c>
    </row>
    <row r="28" spans="2:5" x14ac:dyDescent="0.25">
      <c r="B28" s="6" t="s">
        <v>5</v>
      </c>
      <c r="C28" s="2">
        <v>219458</v>
      </c>
      <c r="D28" s="12">
        <v>470.6</v>
      </c>
      <c r="E28" s="3">
        <f t="shared" si="0"/>
        <v>0.32703266157053512</v>
      </c>
    </row>
    <row r="29" spans="2:5" x14ac:dyDescent="0.25">
      <c r="B29" s="6" t="s">
        <v>6</v>
      </c>
      <c r="C29" s="2">
        <v>92474</v>
      </c>
      <c r="D29" s="12">
        <v>793.77</v>
      </c>
      <c r="E29" s="3">
        <f t="shared" si="0"/>
        <v>0.55161223071577481</v>
      </c>
    </row>
    <row r="30" spans="2:5" x14ac:dyDescent="0.25">
      <c r="B30" s="6" t="s">
        <v>44</v>
      </c>
      <c r="C30" s="2">
        <v>96081</v>
      </c>
      <c r="D30" s="12">
        <v>944.51</v>
      </c>
      <c r="E30" s="3">
        <f t="shared" si="0"/>
        <v>0.65636553161917999</v>
      </c>
    </row>
    <row r="31" spans="2:5" x14ac:dyDescent="0.25">
      <c r="B31" s="87" t="s">
        <v>57</v>
      </c>
    </row>
    <row r="32" spans="2:5" x14ac:dyDescent="0.25">
      <c r="B32" s="85"/>
    </row>
    <row r="33" spans="2:4" ht="40.5" customHeight="1" x14ac:dyDescent="0.25">
      <c r="B33" s="94" t="s">
        <v>64</v>
      </c>
      <c r="C33" s="94"/>
      <c r="D33" s="51">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93" t="s">
        <v>46</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2025 (paid in June 2025)</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t="s">
        <v>40</v>
      </c>
      <c r="C7" s="2">
        <v>28186</v>
      </c>
      <c r="D7" s="12">
        <v>702.72230433548577</v>
      </c>
      <c r="E7" s="3">
        <f t="shared" ref="E7:E13" si="0">D7/$D$16</f>
        <v>0.48834072573696025</v>
      </c>
    </row>
    <row r="8" spans="2:29" x14ac:dyDescent="0.25">
      <c r="B8" s="6">
        <v>42</v>
      </c>
      <c r="C8" s="2">
        <v>11555</v>
      </c>
      <c r="D8" s="12">
        <v>735.58</v>
      </c>
      <c r="E8" s="3">
        <f t="shared" si="0"/>
        <v>0.51117442668519808</v>
      </c>
    </row>
    <row r="9" spans="2:29" x14ac:dyDescent="0.25">
      <c r="B9" s="6">
        <v>43</v>
      </c>
      <c r="C9" s="2">
        <v>6510</v>
      </c>
      <c r="D9" s="12">
        <v>769.26</v>
      </c>
      <c r="E9" s="3">
        <f t="shared" si="0"/>
        <v>0.53457956914523974</v>
      </c>
    </row>
    <row r="10" spans="2:29" x14ac:dyDescent="0.25">
      <c r="B10" s="6">
        <v>44</v>
      </c>
      <c r="C10" s="2">
        <v>3877</v>
      </c>
      <c r="D10" s="12">
        <v>800.51</v>
      </c>
      <c r="E10" s="3">
        <f t="shared" si="0"/>
        <v>0.55629603891591384</v>
      </c>
    </row>
    <row r="11" spans="2:29" x14ac:dyDescent="0.25">
      <c r="B11" s="6">
        <v>45</v>
      </c>
      <c r="C11" s="2">
        <v>2239</v>
      </c>
      <c r="D11" s="12">
        <v>824.25</v>
      </c>
      <c r="E11" s="3">
        <f t="shared" si="0"/>
        <v>0.57279360667129953</v>
      </c>
    </row>
    <row r="12" spans="2:29" x14ac:dyDescent="0.25">
      <c r="B12" s="6" t="s">
        <v>42</v>
      </c>
      <c r="C12" s="2">
        <v>2008</v>
      </c>
      <c r="D12" s="12">
        <v>844.29</v>
      </c>
      <c r="E12" s="3">
        <f t="shared" si="0"/>
        <v>0.58671994440583741</v>
      </c>
    </row>
    <row r="13" spans="2:29" x14ac:dyDescent="0.25">
      <c r="B13" s="6" t="s">
        <v>39</v>
      </c>
      <c r="C13" s="47">
        <v>54375</v>
      </c>
      <c r="D13" s="86">
        <v>734.88</v>
      </c>
      <c r="E13" s="83">
        <f t="shared" si="0"/>
        <v>0.51068797776233499</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travanj 2025. u eurima (EUR) (izvor: DZS)</v>
      </c>
      <c r="C16" s="94"/>
      <c r="D16" s="48">
        <f>'starosna mirovina BMU'!D33</f>
        <v>1439</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5" t="s">
        <v>47</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May 2025 (paid in June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t="s">
        <v>41</v>
      </c>
      <c r="C7" s="2">
        <v>17630</v>
      </c>
      <c r="D7" s="12">
        <v>387.1513709585933</v>
      </c>
      <c r="E7" s="3">
        <f t="shared" ref="E7:E30" si="0">D7/$D$33</f>
        <v>0.2690419534111142</v>
      </c>
    </row>
    <row r="8" spans="2:29" x14ac:dyDescent="0.25">
      <c r="B8" s="6" t="s">
        <v>1</v>
      </c>
      <c r="C8" s="2">
        <v>14766</v>
      </c>
      <c r="D8" s="12">
        <v>528.51</v>
      </c>
      <c r="E8" s="3">
        <f t="shared" si="0"/>
        <v>0.36727588603196665</v>
      </c>
      <c r="I8" s="1"/>
    </row>
    <row r="9" spans="2:29" x14ac:dyDescent="0.25">
      <c r="B9" s="6" t="s">
        <v>2</v>
      </c>
      <c r="C9" s="2">
        <v>16273</v>
      </c>
      <c r="D9" s="12">
        <v>620.70000000000005</v>
      </c>
      <c r="E9" s="3">
        <f t="shared" si="0"/>
        <v>0.43134120917303687</v>
      </c>
    </row>
    <row r="10" spans="2:29" x14ac:dyDescent="0.25">
      <c r="B10" s="6">
        <v>30</v>
      </c>
      <c r="C10" s="2">
        <v>3011</v>
      </c>
      <c r="D10" s="12">
        <v>661.19</v>
      </c>
      <c r="E10" s="3">
        <f t="shared" si="0"/>
        <v>0.45947880472550384</v>
      </c>
    </row>
    <row r="11" spans="2:29" x14ac:dyDescent="0.25">
      <c r="B11" s="6">
        <v>31</v>
      </c>
      <c r="C11" s="2">
        <v>2460</v>
      </c>
      <c r="D11" s="12">
        <v>668.74</v>
      </c>
      <c r="E11" s="3">
        <f t="shared" si="0"/>
        <v>0.46472550382209871</v>
      </c>
    </row>
    <row r="12" spans="2:29" x14ac:dyDescent="0.25">
      <c r="B12" s="6">
        <v>32</v>
      </c>
      <c r="C12" s="2">
        <v>2184</v>
      </c>
      <c r="D12" s="12">
        <v>678.95</v>
      </c>
      <c r="E12" s="3">
        <f t="shared" si="0"/>
        <v>0.47182070882557336</v>
      </c>
    </row>
    <row r="13" spans="2:29" x14ac:dyDescent="0.25">
      <c r="B13" s="6">
        <v>33</v>
      </c>
      <c r="C13" s="2">
        <v>1829</v>
      </c>
      <c r="D13" s="12">
        <v>696.79</v>
      </c>
      <c r="E13" s="3">
        <f t="shared" si="0"/>
        <v>0.48421820708825569</v>
      </c>
    </row>
    <row r="14" spans="2:29" x14ac:dyDescent="0.25">
      <c r="B14" s="6">
        <v>34</v>
      </c>
      <c r="C14" s="2">
        <v>1373</v>
      </c>
      <c r="D14" s="12">
        <v>693.64</v>
      </c>
      <c r="E14" s="3">
        <f t="shared" si="0"/>
        <v>0.48202918693537178</v>
      </c>
    </row>
    <row r="15" spans="2:29" x14ac:dyDescent="0.25">
      <c r="B15" s="6">
        <v>35</v>
      </c>
      <c r="C15" s="2">
        <v>1139</v>
      </c>
      <c r="D15" s="12">
        <v>682.6</v>
      </c>
      <c r="E15" s="3">
        <f t="shared" si="0"/>
        <v>0.47435719249478808</v>
      </c>
    </row>
    <row r="16" spans="2:29" x14ac:dyDescent="0.25">
      <c r="B16" s="6">
        <v>36</v>
      </c>
      <c r="C16" s="2">
        <v>861</v>
      </c>
      <c r="D16" s="12">
        <v>703.3</v>
      </c>
      <c r="E16" s="3">
        <f t="shared" si="0"/>
        <v>0.48874218207088255</v>
      </c>
    </row>
    <row r="17" spans="2:5" x14ac:dyDescent="0.25">
      <c r="B17" s="6">
        <v>37</v>
      </c>
      <c r="C17" s="2">
        <v>633</v>
      </c>
      <c r="D17" s="12">
        <v>687.81</v>
      </c>
      <c r="E17" s="3">
        <f t="shared" si="0"/>
        <v>0.47797776233495481</v>
      </c>
    </row>
    <row r="18" spans="2:5" x14ac:dyDescent="0.25">
      <c r="B18" s="6">
        <v>38</v>
      </c>
      <c r="C18" s="2">
        <v>486</v>
      </c>
      <c r="D18" s="12">
        <v>713</v>
      </c>
      <c r="E18" s="3">
        <f t="shared" si="0"/>
        <v>0.49548297428769977</v>
      </c>
    </row>
    <row r="19" spans="2:5" x14ac:dyDescent="0.25">
      <c r="B19" s="6">
        <v>39</v>
      </c>
      <c r="C19" s="2">
        <v>290</v>
      </c>
      <c r="D19" s="12">
        <v>716.4</v>
      </c>
      <c r="E19" s="3">
        <f t="shared" si="0"/>
        <v>0.49784572619874912</v>
      </c>
    </row>
    <row r="20" spans="2:5" x14ac:dyDescent="0.25">
      <c r="B20" s="6">
        <v>40</v>
      </c>
      <c r="C20" s="2">
        <v>229</v>
      </c>
      <c r="D20" s="12">
        <v>702.03</v>
      </c>
      <c r="E20" s="3">
        <f t="shared" si="0"/>
        <v>0.48785962473940236</v>
      </c>
    </row>
    <row r="21" spans="2:5" x14ac:dyDescent="0.25">
      <c r="B21" s="6">
        <v>41</v>
      </c>
      <c r="C21" s="2">
        <v>118</v>
      </c>
      <c r="D21" s="12">
        <v>720.3</v>
      </c>
      <c r="E21" s="3">
        <f t="shared" si="0"/>
        <v>0.50055594162612926</v>
      </c>
    </row>
    <row r="22" spans="2:5" x14ac:dyDescent="0.25">
      <c r="B22" s="6">
        <v>42</v>
      </c>
      <c r="C22" s="2">
        <v>57</v>
      </c>
      <c r="D22" s="12">
        <v>750.74</v>
      </c>
      <c r="E22" s="3">
        <f t="shared" si="0"/>
        <v>0.52170952050034747</v>
      </c>
    </row>
    <row r="23" spans="2:5" x14ac:dyDescent="0.25">
      <c r="B23" s="6">
        <v>43</v>
      </c>
      <c r="C23" s="2">
        <v>40</v>
      </c>
      <c r="D23" s="12">
        <v>745.2</v>
      </c>
      <c r="E23" s="3">
        <f t="shared" si="0"/>
        <v>0.51785962473940239</v>
      </c>
    </row>
    <row r="24" spans="2:5" x14ac:dyDescent="0.25">
      <c r="B24" s="6">
        <v>44</v>
      </c>
      <c r="C24" s="2">
        <v>27</v>
      </c>
      <c r="D24" s="12">
        <v>780</v>
      </c>
      <c r="E24" s="3">
        <f t="shared" si="0"/>
        <v>0.54204308547602498</v>
      </c>
    </row>
    <row r="25" spans="2:5" x14ac:dyDescent="0.25">
      <c r="B25" s="6">
        <v>45</v>
      </c>
      <c r="C25" s="2">
        <v>13</v>
      </c>
      <c r="D25" s="12">
        <v>772.33</v>
      </c>
      <c r="E25" s="3">
        <f t="shared" si="0"/>
        <v>0.53671299513551085</v>
      </c>
    </row>
    <row r="26" spans="2:5" x14ac:dyDescent="0.25">
      <c r="B26" s="6" t="s">
        <v>42</v>
      </c>
      <c r="C26" s="2">
        <v>16</v>
      </c>
      <c r="D26" s="12">
        <v>792.96</v>
      </c>
      <c r="E26" s="3">
        <f t="shared" si="0"/>
        <v>0.55104933981931903</v>
      </c>
    </row>
    <row r="27" spans="2:5" x14ac:dyDescent="0.25">
      <c r="B27" s="6" t="s">
        <v>39</v>
      </c>
      <c r="C27" s="7">
        <v>63435</v>
      </c>
      <c r="D27" s="80">
        <v>548.76</v>
      </c>
      <c r="E27" s="83">
        <f t="shared" si="0"/>
        <v>0.38134815844336345</v>
      </c>
    </row>
    <row r="28" spans="2:5" x14ac:dyDescent="0.25">
      <c r="B28" s="6" t="s">
        <v>5</v>
      </c>
      <c r="C28" s="2">
        <v>59526</v>
      </c>
      <c r="D28" s="12">
        <v>538.85</v>
      </c>
      <c r="E28" s="3">
        <f t="shared" si="0"/>
        <v>0.37446143154968731</v>
      </c>
    </row>
    <row r="29" spans="2:5" x14ac:dyDescent="0.25">
      <c r="B29" s="6" t="s">
        <v>6</v>
      </c>
      <c r="C29" s="2">
        <v>3409</v>
      </c>
      <c r="D29" s="12">
        <v>696</v>
      </c>
      <c r="E29" s="3">
        <f t="shared" si="0"/>
        <v>0.48366921473245311</v>
      </c>
    </row>
    <row r="30" spans="2:5" x14ac:dyDescent="0.25">
      <c r="B30" s="6" t="s">
        <v>43</v>
      </c>
      <c r="C30" s="2">
        <v>500</v>
      </c>
      <c r="D30" s="12">
        <v>724.29</v>
      </c>
      <c r="E30" s="3">
        <f t="shared" si="0"/>
        <v>0.50332870048644884</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travanj 2025. u eurima (EUR) (izvor: DZS)</v>
      </c>
      <c r="C33" s="94"/>
      <c r="D33" s="48">
        <f>'starosna mirovina BMU'!D33</f>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May 2025 (paid in June 2025)</v>
      </c>
    </row>
    <row r="7" spans="2:5" ht="24" x14ac:dyDescent="0.25">
      <c r="B7" s="5" t="s">
        <v>10</v>
      </c>
      <c r="C7" s="5" t="s">
        <v>0</v>
      </c>
      <c r="D7" s="5" t="s">
        <v>8</v>
      </c>
      <c r="E7" s="5" t="str">
        <f>'starosna mirovina BMU'!E6</f>
        <v>Net replacement rate for April 2025.</v>
      </c>
    </row>
    <row r="8" spans="2:5" x14ac:dyDescent="0.25">
      <c r="B8" s="6" t="s">
        <v>9</v>
      </c>
      <c r="C8" s="2">
        <v>79109</v>
      </c>
      <c r="D8" s="12">
        <v>287.86682476077311</v>
      </c>
      <c r="E8" s="3">
        <f t="shared" ref="E8:E31" si="0">D8/$D$34</f>
        <v>0.20004643833271238</v>
      </c>
    </row>
    <row r="9" spans="2:5" x14ac:dyDescent="0.25">
      <c r="B9" s="6" t="s">
        <v>1</v>
      </c>
      <c r="C9" s="2">
        <v>62083</v>
      </c>
      <c r="D9" s="2">
        <v>363.79</v>
      </c>
      <c r="E9" s="3">
        <f t="shared" si="0"/>
        <v>0.25280750521195278</v>
      </c>
    </row>
    <row r="10" spans="2:5" x14ac:dyDescent="0.25">
      <c r="B10" s="6" t="s">
        <v>2</v>
      </c>
      <c r="C10" s="2">
        <v>65926</v>
      </c>
      <c r="D10" s="2">
        <v>459.82</v>
      </c>
      <c r="E10" s="3">
        <f t="shared" si="0"/>
        <v>0.31954134815844337</v>
      </c>
    </row>
    <row r="11" spans="2:5" x14ac:dyDescent="0.25">
      <c r="B11" s="6">
        <v>30</v>
      </c>
      <c r="C11" s="2">
        <v>24220</v>
      </c>
      <c r="D11" s="2">
        <v>544.19000000000005</v>
      </c>
      <c r="E11" s="3">
        <f t="shared" si="0"/>
        <v>0.3781723419041001</v>
      </c>
    </row>
    <row r="12" spans="2:5" x14ac:dyDescent="0.25">
      <c r="B12" s="6">
        <v>31</v>
      </c>
      <c r="C12" s="2">
        <v>15667</v>
      </c>
      <c r="D12" s="2">
        <v>562.73</v>
      </c>
      <c r="E12" s="3">
        <f t="shared" si="0"/>
        <v>0.39105628908964563</v>
      </c>
    </row>
    <row r="13" spans="2:5" x14ac:dyDescent="0.25">
      <c r="B13" s="6">
        <v>32</v>
      </c>
      <c r="C13" s="2">
        <v>14476</v>
      </c>
      <c r="D13" s="2">
        <v>572.71</v>
      </c>
      <c r="E13" s="3">
        <f t="shared" si="0"/>
        <v>0.39799166087560811</v>
      </c>
    </row>
    <row r="14" spans="2:5" x14ac:dyDescent="0.25">
      <c r="B14" s="6">
        <v>33</v>
      </c>
      <c r="C14" s="2">
        <v>12648</v>
      </c>
      <c r="D14" s="2">
        <v>594.57000000000005</v>
      </c>
      <c r="E14" s="3">
        <f t="shared" si="0"/>
        <v>0.41318276580959001</v>
      </c>
    </row>
    <row r="15" spans="2:5" x14ac:dyDescent="0.25">
      <c r="B15" s="6">
        <v>34</v>
      </c>
      <c r="C15" s="2">
        <v>9880</v>
      </c>
      <c r="D15" s="2">
        <v>627.23</v>
      </c>
      <c r="E15" s="3">
        <f t="shared" si="0"/>
        <v>0.43587908269631692</v>
      </c>
    </row>
    <row r="16" spans="2:5" x14ac:dyDescent="0.25">
      <c r="B16" s="6">
        <v>35</v>
      </c>
      <c r="C16" s="2">
        <v>45732</v>
      </c>
      <c r="D16" s="2">
        <v>635.46</v>
      </c>
      <c r="E16" s="3">
        <f t="shared" si="0"/>
        <v>0.44159833217512162</v>
      </c>
    </row>
    <row r="17" spans="2:5" x14ac:dyDescent="0.25">
      <c r="B17" s="6">
        <v>36</v>
      </c>
      <c r="C17" s="2">
        <v>15233</v>
      </c>
      <c r="D17" s="2">
        <v>676.56</v>
      </c>
      <c r="E17" s="3">
        <f t="shared" si="0"/>
        <v>0.47015983321751215</v>
      </c>
    </row>
    <row r="18" spans="2:5" x14ac:dyDescent="0.25">
      <c r="B18" s="6">
        <v>37</v>
      </c>
      <c r="C18" s="2">
        <v>13154</v>
      </c>
      <c r="D18" s="2">
        <v>713.68</v>
      </c>
      <c r="E18" s="3">
        <f t="shared" si="0"/>
        <v>0.49595552466990961</v>
      </c>
    </row>
    <row r="19" spans="2:5" x14ac:dyDescent="0.25">
      <c r="B19" s="6">
        <v>38</v>
      </c>
      <c r="C19" s="2">
        <v>12503</v>
      </c>
      <c r="D19" s="2">
        <v>755.08</v>
      </c>
      <c r="E19" s="3">
        <f t="shared" si="0"/>
        <v>0.5247255038220987</v>
      </c>
    </row>
    <row r="20" spans="2:5" x14ac:dyDescent="0.25">
      <c r="B20" s="6">
        <v>39</v>
      </c>
      <c r="C20" s="2">
        <v>11689</v>
      </c>
      <c r="D20" s="2">
        <v>797.58</v>
      </c>
      <c r="E20" s="3">
        <f t="shared" si="0"/>
        <v>0.55425990271021541</v>
      </c>
    </row>
    <row r="21" spans="2:5" x14ac:dyDescent="0.25">
      <c r="B21" s="6">
        <v>40</v>
      </c>
      <c r="C21" s="2">
        <v>27902</v>
      </c>
      <c r="D21" s="2">
        <v>780.05</v>
      </c>
      <c r="E21" s="3">
        <f t="shared" si="0"/>
        <v>0.54207783182765812</v>
      </c>
    </row>
    <row r="22" spans="2:5" x14ac:dyDescent="0.25">
      <c r="B22" s="6">
        <v>41</v>
      </c>
      <c r="C22" s="2">
        <v>37315</v>
      </c>
      <c r="D22" s="2">
        <v>685.59</v>
      </c>
      <c r="E22" s="3">
        <f t="shared" si="0"/>
        <v>0.47643502432244617</v>
      </c>
    </row>
    <row r="23" spans="2:5" x14ac:dyDescent="0.25">
      <c r="B23" s="6">
        <v>42</v>
      </c>
      <c r="C23" s="2">
        <v>20419</v>
      </c>
      <c r="D23" s="2">
        <v>727.54</v>
      </c>
      <c r="E23" s="3">
        <f t="shared" si="0"/>
        <v>0.50558721334259904</v>
      </c>
    </row>
    <row r="24" spans="2:5" x14ac:dyDescent="0.25">
      <c r="B24" s="6">
        <v>43</v>
      </c>
      <c r="C24" s="2">
        <v>15091</v>
      </c>
      <c r="D24" s="2">
        <v>758.34</v>
      </c>
      <c r="E24" s="3">
        <f t="shared" si="0"/>
        <v>0.52699096594857542</v>
      </c>
    </row>
    <row r="25" spans="2:5" x14ac:dyDescent="0.25">
      <c r="B25" s="6">
        <v>44</v>
      </c>
      <c r="C25" s="2">
        <v>11425</v>
      </c>
      <c r="D25" s="2">
        <v>790.15</v>
      </c>
      <c r="E25" s="3">
        <f t="shared" si="0"/>
        <v>0.54909659485753992</v>
      </c>
    </row>
    <row r="26" spans="2:5" x14ac:dyDescent="0.25">
      <c r="B26" s="6">
        <v>45</v>
      </c>
      <c r="C26" s="2">
        <v>9557</v>
      </c>
      <c r="D26" s="2">
        <v>808.13</v>
      </c>
      <c r="E26" s="3">
        <f t="shared" si="0"/>
        <v>0.56159138290479504</v>
      </c>
    </row>
    <row r="27" spans="2:5" x14ac:dyDescent="0.25">
      <c r="B27" s="6" t="s">
        <v>3</v>
      </c>
      <c r="C27" s="2">
        <v>15515</v>
      </c>
      <c r="D27" s="2">
        <v>897.91</v>
      </c>
      <c r="E27" s="3">
        <f t="shared" si="0"/>
        <v>0.62398193189715079</v>
      </c>
    </row>
    <row r="28" spans="2:5" x14ac:dyDescent="0.25">
      <c r="B28" s="6" t="s">
        <v>4</v>
      </c>
      <c r="C28" s="7">
        <v>519544</v>
      </c>
      <c r="D28" s="7">
        <v>561.12</v>
      </c>
      <c r="E28" s="4">
        <f t="shared" si="0"/>
        <v>0.38993745656706047</v>
      </c>
    </row>
    <row r="29" spans="2:5" x14ac:dyDescent="0.25">
      <c r="B29" s="6" t="s">
        <v>5</v>
      </c>
      <c r="C29" s="2">
        <v>284009</v>
      </c>
      <c r="D29" s="2">
        <v>421.38</v>
      </c>
      <c r="E29" s="3">
        <f t="shared" si="0"/>
        <v>0.29282835302293259</v>
      </c>
    </row>
    <row r="30" spans="2:5" x14ac:dyDescent="0.25">
      <c r="B30" s="6" t="s">
        <v>6</v>
      </c>
      <c r="C30" s="2">
        <v>98311</v>
      </c>
      <c r="D30" s="2">
        <v>686.78</v>
      </c>
      <c r="E30" s="3">
        <f t="shared" si="0"/>
        <v>0.47726198749131338</v>
      </c>
    </row>
    <row r="31" spans="2:5" x14ac:dyDescent="0.25">
      <c r="B31" s="6" t="s">
        <v>7</v>
      </c>
      <c r="C31" s="2">
        <v>137224</v>
      </c>
      <c r="D31" s="2">
        <v>760.29</v>
      </c>
      <c r="E31" s="3">
        <f t="shared" si="0"/>
        <v>0.52834607366226549</v>
      </c>
    </row>
    <row r="34" spans="2:4" ht="51" customHeight="1" x14ac:dyDescent="0.25">
      <c r="B34" s="98" t="str">
        <f>'starosna mirovina BMU'!B33:C33</f>
        <v>Prosječna mjesečna isplaćena netoplaća Republike Hrvatske za travanj 2025. u eurima (EUR) (izvor: DZS)</v>
      </c>
      <c r="C34" s="99"/>
      <c r="D34" s="48">
        <f>'starosna mirovina BMU'!D33</f>
        <v>1439</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93" t="s">
        <v>50</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2025 (paid in June 2025)</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v>30</v>
      </c>
      <c r="C7" s="2">
        <v>19678</v>
      </c>
      <c r="D7" s="12">
        <v>495.07563471897549</v>
      </c>
      <c r="E7" s="3">
        <f t="shared" ref="E7:E27" si="0">D7/$D$29</f>
        <v>0.34404144177830126</v>
      </c>
    </row>
    <row r="8" spans="2:29" x14ac:dyDescent="0.25">
      <c r="B8" s="6">
        <v>31</v>
      </c>
      <c r="C8" s="2">
        <v>10099</v>
      </c>
      <c r="D8" s="12">
        <v>490.59</v>
      </c>
      <c r="E8" s="3">
        <f t="shared" si="0"/>
        <v>0.34092425295343987</v>
      </c>
    </row>
    <row r="9" spans="2:29" x14ac:dyDescent="0.25">
      <c r="B9" s="6">
        <v>32</v>
      </c>
      <c r="C9" s="2">
        <v>10874</v>
      </c>
      <c r="D9" s="12">
        <v>504.97</v>
      </c>
      <c r="E9" s="3">
        <f t="shared" si="0"/>
        <v>0.3509173036831133</v>
      </c>
    </row>
    <row r="10" spans="2:29" x14ac:dyDescent="0.25">
      <c r="B10" s="6">
        <v>33</v>
      </c>
      <c r="C10" s="2">
        <v>10373</v>
      </c>
      <c r="D10" s="12">
        <v>525.42999999999995</v>
      </c>
      <c r="E10" s="3">
        <f t="shared" si="0"/>
        <v>0.36513551077136897</v>
      </c>
    </row>
    <row r="11" spans="2:29" x14ac:dyDescent="0.25">
      <c r="B11" s="6">
        <v>34</v>
      </c>
      <c r="C11" s="2">
        <v>8476</v>
      </c>
      <c r="D11" s="12">
        <v>539.51</v>
      </c>
      <c r="E11" s="3">
        <f t="shared" si="0"/>
        <v>0.37492008339124389</v>
      </c>
    </row>
    <row r="12" spans="2:29" x14ac:dyDescent="0.25">
      <c r="B12" s="6">
        <v>35</v>
      </c>
      <c r="C12" s="2">
        <v>29083</v>
      </c>
      <c r="D12" s="12">
        <v>601.65</v>
      </c>
      <c r="E12" s="3">
        <f t="shared" si="0"/>
        <v>0.4181028492008339</v>
      </c>
    </row>
    <row r="13" spans="2:29" x14ac:dyDescent="0.25">
      <c r="B13" s="6">
        <v>36</v>
      </c>
      <c r="C13" s="2">
        <v>18679</v>
      </c>
      <c r="D13" s="12">
        <v>602.66</v>
      </c>
      <c r="E13" s="3">
        <f t="shared" si="0"/>
        <v>0.41880472550382208</v>
      </c>
    </row>
    <row r="14" spans="2:29" x14ac:dyDescent="0.25">
      <c r="B14" s="6">
        <v>37</v>
      </c>
      <c r="C14" s="2">
        <v>18309</v>
      </c>
      <c r="D14" s="12">
        <v>617.25</v>
      </c>
      <c r="E14" s="3">
        <f t="shared" si="0"/>
        <v>0.42894371091035444</v>
      </c>
    </row>
    <row r="15" spans="2:29" x14ac:dyDescent="0.25">
      <c r="B15" s="6">
        <v>38</v>
      </c>
      <c r="C15" s="2">
        <v>17125</v>
      </c>
      <c r="D15" s="12">
        <v>630.83000000000004</v>
      </c>
      <c r="E15" s="3">
        <f t="shared" si="0"/>
        <v>0.43838082001389855</v>
      </c>
    </row>
    <row r="16" spans="2:29" x14ac:dyDescent="0.25">
      <c r="B16" s="6">
        <v>39</v>
      </c>
      <c r="C16" s="2">
        <v>14247</v>
      </c>
      <c r="D16" s="12">
        <v>655.19000000000005</v>
      </c>
      <c r="E16" s="3">
        <f t="shared" si="0"/>
        <v>0.45530924252953442</v>
      </c>
    </row>
    <row r="17" spans="2:5" x14ac:dyDescent="0.25">
      <c r="B17" s="6">
        <v>40</v>
      </c>
      <c r="C17" s="2">
        <v>11171</v>
      </c>
      <c r="D17" s="12">
        <v>680.67</v>
      </c>
      <c r="E17" s="3">
        <f t="shared" si="0"/>
        <v>0.47301598332175121</v>
      </c>
    </row>
    <row r="18" spans="2:5" x14ac:dyDescent="0.25">
      <c r="B18" s="6">
        <v>41</v>
      </c>
      <c r="C18" s="2">
        <v>4726</v>
      </c>
      <c r="D18" s="12">
        <v>703.25</v>
      </c>
      <c r="E18" s="3">
        <f t="shared" si="0"/>
        <v>0.48870743571924946</v>
      </c>
    </row>
    <row r="19" spans="2:5" x14ac:dyDescent="0.25">
      <c r="B19" s="6">
        <v>42</v>
      </c>
      <c r="C19" s="2">
        <v>2237</v>
      </c>
      <c r="D19" s="12">
        <v>735.26</v>
      </c>
      <c r="E19" s="3">
        <f t="shared" si="0"/>
        <v>0.51095205003474631</v>
      </c>
    </row>
    <row r="20" spans="2:5" x14ac:dyDescent="0.25">
      <c r="B20" s="6">
        <v>43</v>
      </c>
      <c r="C20" s="2">
        <v>1208</v>
      </c>
      <c r="D20" s="12">
        <v>764.23</v>
      </c>
      <c r="E20" s="3">
        <f t="shared" si="0"/>
        <v>0.53108408617095204</v>
      </c>
    </row>
    <row r="21" spans="2:5" x14ac:dyDescent="0.25">
      <c r="B21" s="6">
        <v>44</v>
      </c>
      <c r="C21" s="2">
        <v>646</v>
      </c>
      <c r="D21" s="12">
        <v>794.14</v>
      </c>
      <c r="E21" s="3">
        <f t="shared" si="0"/>
        <v>0.55186935371785961</v>
      </c>
    </row>
    <row r="22" spans="2:5" x14ac:dyDescent="0.25">
      <c r="B22" s="6">
        <v>45</v>
      </c>
      <c r="C22" s="2">
        <v>282</v>
      </c>
      <c r="D22" s="12">
        <v>800.89</v>
      </c>
      <c r="E22" s="3">
        <f t="shared" si="0"/>
        <v>0.55656011118832527</v>
      </c>
    </row>
    <row r="23" spans="2:5" x14ac:dyDescent="0.25">
      <c r="B23" s="6" t="s">
        <v>42</v>
      </c>
      <c r="C23" s="2">
        <v>187</v>
      </c>
      <c r="D23" s="12">
        <v>831.32</v>
      </c>
      <c r="E23" s="3">
        <f t="shared" si="0"/>
        <v>0.57770674079221684</v>
      </c>
    </row>
    <row r="24" spans="2:5" x14ac:dyDescent="0.25">
      <c r="B24" s="6" t="s">
        <v>39</v>
      </c>
      <c r="C24" s="7">
        <v>177400</v>
      </c>
      <c r="D24" s="80">
        <v>590.72</v>
      </c>
      <c r="E24" s="83">
        <f t="shared" si="0"/>
        <v>0.41050729673384295</v>
      </c>
    </row>
    <row r="25" spans="2:5" x14ac:dyDescent="0.25">
      <c r="B25" s="6" t="s">
        <v>5</v>
      </c>
      <c r="C25" s="2">
        <v>59500</v>
      </c>
      <c r="D25" s="12">
        <v>507.75</v>
      </c>
      <c r="E25" s="3">
        <f t="shared" si="0"/>
        <v>0.35284920083391241</v>
      </c>
    </row>
    <row r="26" spans="2:5" x14ac:dyDescent="0.25">
      <c r="B26" s="6" t="s">
        <v>6</v>
      </c>
      <c r="C26" s="2">
        <v>97443</v>
      </c>
      <c r="D26" s="12">
        <v>617.73</v>
      </c>
      <c r="E26" s="3">
        <f t="shared" si="0"/>
        <v>0.42927727588603198</v>
      </c>
    </row>
    <row r="27" spans="2:5" x14ac:dyDescent="0.25">
      <c r="B27" s="6" t="s">
        <v>44</v>
      </c>
      <c r="C27" s="2">
        <v>20457</v>
      </c>
      <c r="D27" s="12">
        <v>703.41</v>
      </c>
      <c r="E27" s="3">
        <f t="shared" si="0"/>
        <v>0.48881862404447529</v>
      </c>
    </row>
    <row r="28" spans="2:5" x14ac:dyDescent="0.25">
      <c r="B28" s="87" t="str">
        <f>'starosna mirovina BMU'!B31</f>
        <v xml:space="preserve">Number of beneficiaries not including Active Military Personnel (DVO), Police Officers (PO) and Authorised Officials (OSO).   </v>
      </c>
    </row>
    <row r="29" spans="2:5" ht="51.75" customHeight="1" x14ac:dyDescent="0.25">
      <c r="B29" s="94" t="str">
        <f>'starosna mirovina BMU'!B33:C33</f>
        <v>Prosječna mjesečna isplaćena netoplaća Republike Hrvatske za travanj 2025. u eurima (EUR) (izvor: DZS)</v>
      </c>
      <c r="C29" s="94"/>
      <c r="D29" s="48">
        <f>'starosna mirovina BMU'!D33</f>
        <v>1439</v>
      </c>
    </row>
  </sheetData>
  <mergeCells count="2">
    <mergeCell ref="B2:E2"/>
    <mergeCell ref="B29:C29"/>
  </mergeCells>
  <conditionalFormatting sqref="E7:E27">
    <cfRule type="dataBar" priority="3">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56</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May 2025 (paid in June 2025)</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v>31</v>
      </c>
      <c r="C7" s="2">
        <v>13</v>
      </c>
      <c r="D7" s="12">
        <v>485.88</v>
      </c>
      <c r="E7" s="3">
        <f t="shared" ref="E7:E26" si="0">D7/$D$29</f>
        <v>0.33765114662960388</v>
      </c>
    </row>
    <row r="8" spans="2:29" x14ac:dyDescent="0.25">
      <c r="B8" s="6">
        <v>32</v>
      </c>
      <c r="C8" s="2">
        <v>45</v>
      </c>
      <c r="D8" s="12">
        <v>483.15</v>
      </c>
      <c r="E8" s="3">
        <f t="shared" si="0"/>
        <v>0.3357539958304378</v>
      </c>
    </row>
    <row r="9" spans="2:29" x14ac:dyDescent="0.25">
      <c r="B9" s="6">
        <v>33</v>
      </c>
      <c r="C9" s="2">
        <v>40</v>
      </c>
      <c r="D9" s="12">
        <v>495.92</v>
      </c>
      <c r="E9" s="3">
        <f t="shared" si="0"/>
        <v>0.34462821403752608</v>
      </c>
    </row>
    <row r="10" spans="2:29" x14ac:dyDescent="0.25">
      <c r="B10" s="6">
        <v>34</v>
      </c>
      <c r="C10" s="2">
        <v>22</v>
      </c>
      <c r="D10" s="12">
        <v>516.63</v>
      </c>
      <c r="E10" s="3">
        <f t="shared" si="0"/>
        <v>0.35902015288394717</v>
      </c>
    </row>
    <row r="11" spans="2:29" x14ac:dyDescent="0.25">
      <c r="B11" s="6">
        <v>35</v>
      </c>
      <c r="C11" s="2">
        <v>92</v>
      </c>
      <c r="D11" s="12">
        <v>605.83000000000004</v>
      </c>
      <c r="E11" s="3">
        <f t="shared" si="0"/>
        <v>0.42100764419735931</v>
      </c>
    </row>
    <row r="12" spans="2:29" x14ac:dyDescent="0.25">
      <c r="B12" s="6">
        <v>36</v>
      </c>
      <c r="C12" s="2">
        <v>56</v>
      </c>
      <c r="D12" s="12">
        <v>599.29999999999995</v>
      </c>
      <c r="E12" s="3">
        <f t="shared" si="0"/>
        <v>0.4164697706740792</v>
      </c>
    </row>
    <row r="13" spans="2:29" x14ac:dyDescent="0.25">
      <c r="B13" s="6">
        <v>37</v>
      </c>
      <c r="C13" s="2">
        <v>49</v>
      </c>
      <c r="D13" s="12">
        <v>609.97</v>
      </c>
      <c r="E13" s="3">
        <f t="shared" si="0"/>
        <v>0.4238846421125782</v>
      </c>
    </row>
    <row r="14" spans="2:29" x14ac:dyDescent="0.25">
      <c r="B14" s="6">
        <v>38</v>
      </c>
      <c r="C14" s="2">
        <v>27</v>
      </c>
      <c r="D14" s="12">
        <v>656</v>
      </c>
      <c r="E14" s="3">
        <f t="shared" si="0"/>
        <v>0.45587213342599026</v>
      </c>
    </row>
    <row r="15" spans="2:29" x14ac:dyDescent="0.25">
      <c r="B15" s="6">
        <v>39</v>
      </c>
      <c r="C15" s="2">
        <v>19</v>
      </c>
      <c r="D15" s="12">
        <v>666.04</v>
      </c>
      <c r="E15" s="3">
        <f t="shared" si="0"/>
        <v>0.4628492008339124</v>
      </c>
    </row>
    <row r="16" spans="2:29" x14ac:dyDescent="0.25">
      <c r="B16" s="6">
        <v>40</v>
      </c>
      <c r="C16" s="2">
        <v>10</v>
      </c>
      <c r="D16" s="12">
        <v>714.35</v>
      </c>
      <c r="E16" s="3">
        <f t="shared" si="0"/>
        <v>0.49642112578179293</v>
      </c>
    </row>
    <row r="17" spans="2:5" x14ac:dyDescent="0.25">
      <c r="B17" s="6">
        <v>41</v>
      </c>
      <c r="C17" s="2">
        <v>3</v>
      </c>
      <c r="D17" s="12">
        <v>745.22</v>
      </c>
      <c r="E17" s="3">
        <f t="shared" si="0"/>
        <v>0.51787352328005565</v>
      </c>
    </row>
    <row r="18" spans="2:5" x14ac:dyDescent="0.25">
      <c r="B18" s="6">
        <v>42</v>
      </c>
      <c r="C18" s="2">
        <v>4</v>
      </c>
      <c r="D18" s="12">
        <v>745.04</v>
      </c>
      <c r="E18" s="3">
        <f t="shared" si="0"/>
        <v>0.51774843641417645</v>
      </c>
    </row>
    <row r="19" spans="2:5" x14ac:dyDescent="0.25">
      <c r="B19" s="6">
        <v>43</v>
      </c>
      <c r="C19" s="2">
        <v>2</v>
      </c>
      <c r="D19" s="12">
        <v>842.54</v>
      </c>
      <c r="E19" s="3">
        <f t="shared" si="0"/>
        <v>0.58550382209867957</v>
      </c>
    </row>
    <row r="20" spans="2:5" x14ac:dyDescent="0.25">
      <c r="B20" s="6">
        <v>44</v>
      </c>
      <c r="C20" s="2">
        <v>0</v>
      </c>
      <c r="D20" s="12">
        <v>0</v>
      </c>
      <c r="E20" s="3">
        <f t="shared" si="0"/>
        <v>0</v>
      </c>
    </row>
    <row r="21" spans="2:5" x14ac:dyDescent="0.25">
      <c r="B21" s="6">
        <v>45</v>
      </c>
      <c r="C21" s="2">
        <v>0</v>
      </c>
      <c r="D21" s="12">
        <v>0</v>
      </c>
      <c r="E21" s="3">
        <f t="shared" si="0"/>
        <v>0</v>
      </c>
    </row>
    <row r="22" spans="2:5" x14ac:dyDescent="0.25">
      <c r="B22" s="6" t="s">
        <v>42</v>
      </c>
      <c r="C22" s="2">
        <v>0</v>
      </c>
      <c r="D22" s="12">
        <v>0</v>
      </c>
      <c r="E22" s="3">
        <f t="shared" si="0"/>
        <v>0</v>
      </c>
    </row>
    <row r="23" spans="2:5" x14ac:dyDescent="0.25">
      <c r="B23" s="6" t="s">
        <v>39</v>
      </c>
      <c r="C23" s="7">
        <v>382</v>
      </c>
      <c r="D23" s="80">
        <v>583.4</v>
      </c>
      <c r="E23" s="83">
        <f t="shared" si="0"/>
        <v>0.40542043085476026</v>
      </c>
    </row>
    <row r="24" spans="2:5" x14ac:dyDescent="0.25">
      <c r="B24" s="6" t="s">
        <v>5</v>
      </c>
      <c r="C24" s="2">
        <v>120</v>
      </c>
      <c r="D24" s="12">
        <v>493.84</v>
      </c>
      <c r="E24" s="3">
        <f t="shared" si="0"/>
        <v>0.34318276580958995</v>
      </c>
    </row>
    <row r="25" spans="2:5" x14ac:dyDescent="0.25">
      <c r="B25" s="6" t="s">
        <v>6</v>
      </c>
      <c r="C25" s="2">
        <v>243</v>
      </c>
      <c r="D25" s="12">
        <v>615.44000000000005</v>
      </c>
      <c r="E25" s="3">
        <f t="shared" si="0"/>
        <v>0.42768589298123699</v>
      </c>
    </row>
    <row r="26" spans="2:5" x14ac:dyDescent="0.25">
      <c r="B26" s="6" t="s">
        <v>44</v>
      </c>
      <c r="C26" s="2">
        <v>19</v>
      </c>
      <c r="D26" s="12">
        <v>739.18</v>
      </c>
      <c r="E26" s="3">
        <f t="shared" si="0"/>
        <v>0.51367616400277971</v>
      </c>
    </row>
    <row r="27" spans="2:5" x14ac:dyDescent="0.25">
      <c r="B27" s="87" t="str">
        <f>'starosna mirovina BMU'!B31</f>
        <v xml:space="preserve">Number of beneficiaries not including Active Military Personnel (DVO), Police Officers (PO) and Authorised Officials (OSO).   </v>
      </c>
    </row>
    <row r="29" spans="2:5" ht="48" customHeight="1" x14ac:dyDescent="0.25">
      <c r="B29" s="94" t="str">
        <f>'starosna mirovina BMU'!B33:C33</f>
        <v>Prosječna mjesečna isplaćena netoplaća Republike Hrvatske za travanj 2025. u eurima (EUR) (izvor: DZS)</v>
      </c>
      <c r="C29" s="94"/>
      <c r="D29" s="48">
        <f>'starosna mirovina BMU'!D33</f>
        <v>1439</v>
      </c>
    </row>
  </sheetData>
  <mergeCells count="2">
    <mergeCell ref="B2:E2"/>
    <mergeCell ref="B29:C29"/>
  </mergeCells>
  <conditionalFormatting sqref="E7:E26">
    <cfRule type="dataBar" priority="4">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48</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May 2025 (paid in June 2025)</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t="s">
        <v>41</v>
      </c>
      <c r="C7" s="2">
        <v>80468</v>
      </c>
      <c r="D7" s="12">
        <v>338.09700787890841</v>
      </c>
      <c r="E7" s="3">
        <f t="shared" ref="E7:E30" si="0">D7/$D$33</f>
        <v>0.23495275043704547</v>
      </c>
    </row>
    <row r="8" spans="2:29" x14ac:dyDescent="0.25">
      <c r="B8" s="6" t="s">
        <v>1</v>
      </c>
      <c r="C8" s="2">
        <v>61183</v>
      </c>
      <c r="D8" s="12">
        <v>421.61</v>
      </c>
      <c r="E8" s="3">
        <f t="shared" si="0"/>
        <v>0.29298818624044476</v>
      </c>
    </row>
    <row r="9" spans="2:29" x14ac:dyDescent="0.25">
      <c r="B9" s="6" t="s">
        <v>2</v>
      </c>
      <c r="C9" s="2">
        <v>65836</v>
      </c>
      <c r="D9" s="12">
        <v>529.36</v>
      </c>
      <c r="E9" s="3">
        <f t="shared" si="0"/>
        <v>0.367866574009729</v>
      </c>
    </row>
    <row r="10" spans="2:29" x14ac:dyDescent="0.25">
      <c r="B10" s="6">
        <v>30</v>
      </c>
      <c r="C10" s="2">
        <v>40888</v>
      </c>
      <c r="D10" s="12">
        <v>571.80999999999995</v>
      </c>
      <c r="E10" s="3">
        <f t="shared" si="0"/>
        <v>0.39736622654621262</v>
      </c>
    </row>
    <row r="11" spans="2:29" x14ac:dyDescent="0.25">
      <c r="B11" s="6">
        <v>31</v>
      </c>
      <c r="C11" s="2">
        <v>25251</v>
      </c>
      <c r="D11" s="12">
        <v>584.87</v>
      </c>
      <c r="E11" s="3">
        <f t="shared" si="0"/>
        <v>0.40644197359277279</v>
      </c>
    </row>
    <row r="12" spans="2:29" x14ac:dyDescent="0.25">
      <c r="B12" s="6">
        <v>32</v>
      </c>
      <c r="C12" s="2">
        <v>24994</v>
      </c>
      <c r="D12" s="12">
        <v>591.74</v>
      </c>
      <c r="E12" s="3">
        <f t="shared" si="0"/>
        <v>0.41121612230715776</v>
      </c>
    </row>
    <row r="13" spans="2:29" x14ac:dyDescent="0.25">
      <c r="B13" s="6">
        <v>33</v>
      </c>
      <c r="C13" s="2">
        <v>22767</v>
      </c>
      <c r="D13" s="12">
        <v>609.75</v>
      </c>
      <c r="E13" s="3">
        <f t="shared" si="0"/>
        <v>0.42373175816539266</v>
      </c>
    </row>
    <row r="14" spans="2:29" x14ac:dyDescent="0.25">
      <c r="B14" s="6">
        <v>34</v>
      </c>
      <c r="C14" s="2">
        <v>18357</v>
      </c>
      <c r="D14" s="12">
        <v>634.42999999999995</v>
      </c>
      <c r="E14" s="3">
        <f t="shared" si="0"/>
        <v>0.44088255733148018</v>
      </c>
    </row>
    <row r="15" spans="2:29" x14ac:dyDescent="0.25">
      <c r="B15" s="6">
        <v>35</v>
      </c>
      <c r="C15" s="2">
        <v>71615</v>
      </c>
      <c r="D15" s="12">
        <v>679.92</v>
      </c>
      <c r="E15" s="3">
        <f t="shared" si="0"/>
        <v>0.47249478804725503</v>
      </c>
    </row>
    <row r="16" spans="2:29" x14ac:dyDescent="0.25">
      <c r="B16" s="6">
        <v>36</v>
      </c>
      <c r="C16" s="2">
        <v>33650</v>
      </c>
      <c r="D16" s="12">
        <v>678.64</v>
      </c>
      <c r="E16" s="3">
        <f t="shared" si="0"/>
        <v>0.47160528144544822</v>
      </c>
    </row>
    <row r="17" spans="2:5" x14ac:dyDescent="0.25">
      <c r="B17" s="6">
        <v>37</v>
      </c>
      <c r="C17" s="2">
        <v>31584</v>
      </c>
      <c r="D17" s="12">
        <v>699.74</v>
      </c>
      <c r="E17" s="3">
        <f t="shared" si="0"/>
        <v>0.48626824183460737</v>
      </c>
    </row>
    <row r="18" spans="2:5" x14ac:dyDescent="0.25">
      <c r="B18" s="6">
        <v>38</v>
      </c>
      <c r="C18" s="2">
        <v>30039</v>
      </c>
      <c r="D18" s="12">
        <v>729.12</v>
      </c>
      <c r="E18" s="3">
        <f t="shared" si="0"/>
        <v>0.50668519805420431</v>
      </c>
    </row>
    <row r="19" spans="2:5" x14ac:dyDescent="0.25">
      <c r="B19" s="6">
        <v>39</v>
      </c>
      <c r="C19" s="2">
        <v>26681</v>
      </c>
      <c r="D19" s="12">
        <v>771.64</v>
      </c>
      <c r="E19" s="3">
        <f t="shared" si="0"/>
        <v>0.53623349548297428</v>
      </c>
    </row>
    <row r="20" spans="2:5" x14ac:dyDescent="0.25">
      <c r="B20" s="6">
        <v>40</v>
      </c>
      <c r="C20" s="2">
        <v>37912</v>
      </c>
      <c r="D20" s="12">
        <v>834.36</v>
      </c>
      <c r="E20" s="3">
        <f t="shared" si="0"/>
        <v>0.57981931897150796</v>
      </c>
    </row>
    <row r="21" spans="2:5" x14ac:dyDescent="0.25">
      <c r="B21" s="6">
        <v>41</v>
      </c>
      <c r="C21" s="2">
        <v>46248</v>
      </c>
      <c r="D21" s="12">
        <v>772.47</v>
      </c>
      <c r="E21" s="3">
        <f t="shared" si="0"/>
        <v>0.53681028492008342</v>
      </c>
    </row>
    <row r="22" spans="2:5" x14ac:dyDescent="0.25">
      <c r="B22" s="6">
        <v>42</v>
      </c>
      <c r="C22" s="2">
        <v>25010</v>
      </c>
      <c r="D22" s="12">
        <v>820.86</v>
      </c>
      <c r="E22" s="3">
        <f t="shared" si="0"/>
        <v>0.57043780403057676</v>
      </c>
    </row>
    <row r="23" spans="2:5" x14ac:dyDescent="0.25">
      <c r="B23" s="6">
        <v>43</v>
      </c>
      <c r="C23" s="2">
        <v>18040</v>
      </c>
      <c r="D23" s="12">
        <v>858.33</v>
      </c>
      <c r="E23" s="3">
        <f t="shared" si="0"/>
        <v>0.59647671994440588</v>
      </c>
    </row>
    <row r="24" spans="2:5" x14ac:dyDescent="0.25">
      <c r="B24" s="6">
        <v>44</v>
      </c>
      <c r="C24" s="2">
        <v>13512</v>
      </c>
      <c r="D24" s="12">
        <v>894.98</v>
      </c>
      <c r="E24" s="3">
        <f t="shared" si="0"/>
        <v>0.62194579569145236</v>
      </c>
    </row>
    <row r="25" spans="2:5" x14ac:dyDescent="0.25">
      <c r="B25" s="6">
        <v>45</v>
      </c>
      <c r="C25" s="2">
        <v>11159</v>
      </c>
      <c r="D25" s="12">
        <v>923.06</v>
      </c>
      <c r="E25" s="3">
        <f t="shared" si="0"/>
        <v>0.64145934676858929</v>
      </c>
    </row>
    <row r="26" spans="2:5" x14ac:dyDescent="0.25">
      <c r="B26" s="6" t="s">
        <v>42</v>
      </c>
      <c r="C26" s="2">
        <v>18411</v>
      </c>
      <c r="D26" s="12">
        <v>1032.7</v>
      </c>
      <c r="E26" s="3">
        <f t="shared" si="0"/>
        <v>0.71765114662960394</v>
      </c>
    </row>
    <row r="27" spans="2:5" x14ac:dyDescent="0.25">
      <c r="B27" s="6" t="s">
        <v>39</v>
      </c>
      <c r="C27" s="7">
        <v>703605</v>
      </c>
      <c r="D27" s="80">
        <v>635.61</v>
      </c>
      <c r="E27" s="83">
        <f t="shared" si="0"/>
        <v>0.44170257123002088</v>
      </c>
    </row>
    <row r="28" spans="2:5" x14ac:dyDescent="0.25">
      <c r="B28" s="6" t="s">
        <v>5</v>
      </c>
      <c r="C28" s="2">
        <v>339744</v>
      </c>
      <c r="D28" s="12">
        <v>489.54</v>
      </c>
      <c r="E28" s="3">
        <f t="shared" si="0"/>
        <v>0.34019457956914523</v>
      </c>
    </row>
    <row r="29" spans="2:5" x14ac:dyDescent="0.25">
      <c r="B29" s="6" t="s">
        <v>6</v>
      </c>
      <c r="C29" s="2">
        <v>193569</v>
      </c>
      <c r="D29" s="12">
        <v>703.21</v>
      </c>
      <c r="E29" s="3">
        <f t="shared" si="0"/>
        <v>0.48867963863794306</v>
      </c>
    </row>
    <row r="30" spans="2:5" x14ac:dyDescent="0.25">
      <c r="B30" s="6" t="s">
        <v>44</v>
      </c>
      <c r="C30" s="2">
        <v>170292</v>
      </c>
      <c r="D30" s="12">
        <v>850.17</v>
      </c>
      <c r="E30" s="3">
        <f t="shared" si="0"/>
        <v>0.59080611535788741</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travanj 2025. u eurima (EUR) (izvor: DZS)</v>
      </c>
      <c r="C33" s="94"/>
      <c r="D33" s="48">
        <f>'starosna mirovina BMU'!D33</f>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93" t="s">
        <v>49</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May 2025 (paid in June 2025)</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April 2025.</v>
      </c>
    </row>
    <row r="7" spans="2:29" x14ac:dyDescent="0.25">
      <c r="B7" s="6" t="s">
        <v>41</v>
      </c>
      <c r="C7" s="2">
        <v>33606</v>
      </c>
      <c r="D7" s="12">
        <v>353.73435696006669</v>
      </c>
      <c r="E7" s="3">
        <f t="shared" ref="E7:E30" si="0">D7/$D$33</f>
        <v>0.24581956703270791</v>
      </c>
    </row>
    <row r="8" spans="2:29" x14ac:dyDescent="0.25">
      <c r="B8" s="6" t="s">
        <v>1</v>
      </c>
      <c r="C8" s="2">
        <v>17105</v>
      </c>
      <c r="D8" s="12">
        <v>429.65</v>
      </c>
      <c r="E8" s="3">
        <f t="shared" si="0"/>
        <v>0.29857539958304374</v>
      </c>
      <c r="I8" s="1"/>
    </row>
    <row r="9" spans="2:29" x14ac:dyDescent="0.25">
      <c r="B9" s="6" t="s">
        <v>2</v>
      </c>
      <c r="C9" s="2">
        <v>17099</v>
      </c>
      <c r="D9" s="12">
        <v>480.73</v>
      </c>
      <c r="E9" s="3">
        <f t="shared" si="0"/>
        <v>0.33407227241139681</v>
      </c>
    </row>
    <row r="10" spans="2:29" x14ac:dyDescent="0.25">
      <c r="B10" s="6">
        <v>30</v>
      </c>
      <c r="C10" s="2">
        <v>2909</v>
      </c>
      <c r="D10" s="12">
        <v>515.85</v>
      </c>
      <c r="E10" s="3">
        <f t="shared" si="0"/>
        <v>0.35847810979847117</v>
      </c>
    </row>
    <row r="11" spans="2:29" x14ac:dyDescent="0.25">
      <c r="B11" s="6">
        <v>31</v>
      </c>
      <c r="C11" s="2">
        <v>2427</v>
      </c>
      <c r="D11" s="12">
        <v>522.61</v>
      </c>
      <c r="E11" s="3">
        <f t="shared" si="0"/>
        <v>0.3631758165392634</v>
      </c>
    </row>
    <row r="12" spans="2:29" x14ac:dyDescent="0.25">
      <c r="B12" s="6">
        <v>32</v>
      </c>
      <c r="C12" s="2">
        <v>2105</v>
      </c>
      <c r="D12" s="12">
        <v>536.42999999999995</v>
      </c>
      <c r="E12" s="3">
        <f t="shared" si="0"/>
        <v>0.37277970813064626</v>
      </c>
    </row>
    <row r="13" spans="2:29" x14ac:dyDescent="0.25">
      <c r="B13" s="6">
        <v>33</v>
      </c>
      <c r="C13" s="2">
        <v>1872</v>
      </c>
      <c r="D13" s="12">
        <v>550.67999999999995</v>
      </c>
      <c r="E13" s="3">
        <f t="shared" si="0"/>
        <v>0.38268241834607364</v>
      </c>
    </row>
    <row r="14" spans="2:29" x14ac:dyDescent="0.25">
      <c r="B14" s="6">
        <v>34</v>
      </c>
      <c r="C14" s="2">
        <v>1584</v>
      </c>
      <c r="D14" s="12">
        <v>562.58000000000004</v>
      </c>
      <c r="E14" s="3">
        <f t="shared" si="0"/>
        <v>0.39095205003474637</v>
      </c>
    </row>
    <row r="15" spans="2:29" x14ac:dyDescent="0.25">
      <c r="B15" s="6">
        <v>35</v>
      </c>
      <c r="C15" s="2">
        <v>1283</v>
      </c>
      <c r="D15" s="12">
        <v>565.77</v>
      </c>
      <c r="E15" s="3">
        <f t="shared" si="0"/>
        <v>0.39316886726893674</v>
      </c>
    </row>
    <row r="16" spans="2:29" x14ac:dyDescent="0.25">
      <c r="B16" s="6">
        <v>36</v>
      </c>
      <c r="C16" s="2">
        <v>1038</v>
      </c>
      <c r="D16" s="12">
        <v>578.15</v>
      </c>
      <c r="E16" s="3">
        <f t="shared" si="0"/>
        <v>0.40177206393328702</v>
      </c>
    </row>
    <row r="17" spans="2:5" x14ac:dyDescent="0.25">
      <c r="B17" s="6">
        <v>37</v>
      </c>
      <c r="C17" s="2">
        <v>737</v>
      </c>
      <c r="D17" s="12">
        <v>594.58000000000004</v>
      </c>
      <c r="E17" s="3">
        <f t="shared" si="0"/>
        <v>0.41318971507991664</v>
      </c>
    </row>
    <row r="18" spans="2:5" x14ac:dyDescent="0.25">
      <c r="B18" s="6">
        <v>38</v>
      </c>
      <c r="C18" s="2">
        <v>591</v>
      </c>
      <c r="D18" s="12">
        <v>601.07000000000005</v>
      </c>
      <c r="E18" s="3">
        <f t="shared" si="0"/>
        <v>0.41769979152189024</v>
      </c>
    </row>
    <row r="19" spans="2:5" x14ac:dyDescent="0.25">
      <c r="B19" s="6">
        <v>39</v>
      </c>
      <c r="C19" s="2">
        <v>374</v>
      </c>
      <c r="D19" s="12">
        <v>606.26</v>
      </c>
      <c r="E19" s="3">
        <f t="shared" si="0"/>
        <v>0.42130646282140377</v>
      </c>
    </row>
    <row r="20" spans="2:5" x14ac:dyDescent="0.25">
      <c r="B20" s="6">
        <v>40</v>
      </c>
      <c r="C20" s="2">
        <v>236</v>
      </c>
      <c r="D20" s="12">
        <v>626.54</v>
      </c>
      <c r="E20" s="3">
        <f t="shared" si="0"/>
        <v>0.4353995830437804</v>
      </c>
    </row>
    <row r="21" spans="2:5" x14ac:dyDescent="0.25">
      <c r="B21" s="6">
        <v>41</v>
      </c>
      <c r="C21" s="2">
        <v>144</v>
      </c>
      <c r="D21" s="12">
        <v>624.02</v>
      </c>
      <c r="E21" s="3">
        <f t="shared" si="0"/>
        <v>0.43364836692147324</v>
      </c>
    </row>
    <row r="22" spans="2:5" x14ac:dyDescent="0.25">
      <c r="B22" s="6">
        <v>42</v>
      </c>
      <c r="C22" s="2">
        <v>78</v>
      </c>
      <c r="D22" s="12">
        <v>663.79</v>
      </c>
      <c r="E22" s="3">
        <f t="shared" si="0"/>
        <v>0.46128561501042387</v>
      </c>
    </row>
    <row r="23" spans="2:5" x14ac:dyDescent="0.25">
      <c r="B23" s="6">
        <v>43</v>
      </c>
      <c r="C23" s="2">
        <v>58</v>
      </c>
      <c r="D23" s="12">
        <v>716.63</v>
      </c>
      <c r="E23" s="3">
        <f t="shared" si="0"/>
        <v>0.49800555941626129</v>
      </c>
    </row>
    <row r="24" spans="2:5" x14ac:dyDescent="0.25">
      <c r="B24" s="6">
        <v>44</v>
      </c>
      <c r="C24" s="2">
        <v>33</v>
      </c>
      <c r="D24" s="12">
        <v>686.44</v>
      </c>
      <c r="E24" s="3">
        <f t="shared" si="0"/>
        <v>0.47702571230020852</v>
      </c>
    </row>
    <row r="25" spans="2:5" x14ac:dyDescent="0.25">
      <c r="B25" s="6">
        <v>45</v>
      </c>
      <c r="C25" s="2">
        <v>24</v>
      </c>
      <c r="D25" s="12">
        <v>705.54</v>
      </c>
      <c r="E25" s="3">
        <f t="shared" si="0"/>
        <v>0.49029881862404445</v>
      </c>
    </row>
    <row r="26" spans="2:5" x14ac:dyDescent="0.25">
      <c r="B26" s="6" t="s">
        <v>42</v>
      </c>
      <c r="C26" s="2">
        <v>35</v>
      </c>
      <c r="D26" s="12">
        <v>769.01</v>
      </c>
      <c r="E26" s="3">
        <f t="shared" si="0"/>
        <v>0.53440583738707437</v>
      </c>
    </row>
    <row r="27" spans="2:5" x14ac:dyDescent="0.25">
      <c r="B27" s="6" t="s">
        <v>39</v>
      </c>
      <c r="C27" s="7">
        <v>83338</v>
      </c>
      <c r="D27" s="80">
        <v>432.22</v>
      </c>
      <c r="E27" s="83">
        <f t="shared" si="0"/>
        <v>0.30036136205698405</v>
      </c>
    </row>
    <row r="28" spans="2:5" x14ac:dyDescent="0.25">
      <c r="B28" s="6" t="s">
        <v>5</v>
      </c>
      <c r="C28" s="2">
        <v>78707</v>
      </c>
      <c r="D28" s="12">
        <v>422.8</v>
      </c>
      <c r="E28" s="3">
        <f t="shared" si="0"/>
        <v>0.29381514940931203</v>
      </c>
    </row>
    <row r="29" spans="2:5" x14ac:dyDescent="0.25">
      <c r="B29" s="6" t="s">
        <v>6</v>
      </c>
      <c r="C29" s="2">
        <v>4023</v>
      </c>
      <c r="D29" s="12">
        <v>583.19000000000005</v>
      </c>
      <c r="E29" s="3">
        <f t="shared" si="0"/>
        <v>0.40527449617790134</v>
      </c>
    </row>
    <row r="30" spans="2:5" x14ac:dyDescent="0.25">
      <c r="B30" s="6" t="s">
        <v>44</v>
      </c>
      <c r="C30" s="2">
        <v>608</v>
      </c>
      <c r="D30" s="12">
        <v>653.89</v>
      </c>
      <c r="E30" s="3">
        <f t="shared" si="0"/>
        <v>0.45440583738707435</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travanj 2025. u eurima (EUR) (izvor: DZS)</v>
      </c>
      <c r="C33" s="94"/>
      <c r="D33" s="48">
        <f>'starosna mirovina BMU'!D33</f>
        <v>1439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2025-06-20T10:17:07Z</cp:lastPrinted>
  <dcterms:created xsi:type="dcterms:W3CDTF">2023-10-03T11:00:22Z</dcterms:created>
  <dcterms:modified xsi:type="dcterms:W3CDTF">2025-06-20T10:18:08Z</dcterms:modified>
</cp:coreProperties>
</file>