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5\"/>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1" l="1"/>
  <c r="B31" i="9"/>
  <c r="B31" i="8"/>
  <c r="B27" i="6"/>
  <c r="B28" i="5"/>
  <c r="B31" i="3"/>
  <c r="B14" i="2"/>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E7" i="4" l="1"/>
  <c r="E6" i="13"/>
  <c r="D33" i="13"/>
  <c r="B33" i="13"/>
  <c r="D33" i="11"/>
  <c r="B33" i="11"/>
  <c r="D33" i="9"/>
  <c r="B33" i="9"/>
  <c r="D33" i="8"/>
  <c r="B33" i="8"/>
  <c r="D29" i="6"/>
  <c r="B29" i="6"/>
  <c r="D29" i="5"/>
  <c r="B29" i="5"/>
  <c r="D34" i="4"/>
  <c r="B34" i="4"/>
  <c r="D16" i="2"/>
  <c r="D33" i="3"/>
  <c r="B33" i="3"/>
  <c r="B16" i="2"/>
  <c r="E7" i="1"/>
  <c r="E7" i="6" l="1"/>
  <c r="E8" i="6"/>
  <c r="E12" i="6"/>
  <c r="E16" i="6"/>
  <c r="E20" i="6"/>
  <c r="E24" i="6"/>
  <c r="E14" i="6"/>
  <c r="E18" i="6"/>
  <c r="E22" i="6"/>
  <c r="E26" i="6"/>
  <c r="E11" i="6"/>
  <c r="E23" i="6"/>
  <c r="E9" i="6"/>
  <c r="E13" i="6"/>
  <c r="E17" i="6"/>
  <c r="E21" i="6"/>
  <c r="E25" i="6"/>
  <c r="E10" i="6"/>
  <c r="E15" i="6"/>
  <c r="E19" i="6"/>
  <c r="B5" i="3"/>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<sst xmlns="http://schemas.openxmlformats.org/spreadsheetml/2006/main" count="133" uniqueCount="66">
  <si>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</si>
  <si>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</si>
  <si>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</si>
  <si>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</si>
  <si>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</si>
  <si>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</si>
  <si>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</si>
  <si>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</si>
  <si>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</si>
  <si>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</si>
  <si>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</si>
  <si>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</si>
  <si>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</si>
  <si>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</si>
  <si>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</si>
  <si>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</si>
  <si>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</si>
  <si>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</si>
  <si>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</si>
  <si>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</si>
  <si>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</si>
  <si>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</si>
  <si>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</si>
  <si>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</si>
  <si>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</si>
  <si>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</si>
  <si>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</si>
  <si>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</si>
  <si>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</si>
  <si>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</si>
  <si>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</si>
  <si>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</si>
  <si>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</si>
  <si>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</si>
  <si>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</si>
  <si>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</si>
  <si>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</si>
  <si>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</si>
  <si>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</si>
  <si>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</si>
  <si>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</si>
  <si>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</si>
  <si>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</si>
  <si>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</si>
  <si>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</si>
  <si>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</si>
  <si>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</si>
  <si>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</si>
  <si>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</si>
  <si>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</si>
  <si>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</si>
  <si>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</si>
  <si>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</si>
  <si>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</si>
  <si>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</si>
  <si>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</si>
  <si>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36,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</si>
  <si>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t xml:space="preserve">Number of beneficiaries not including Active Military Personnel (DVO), Police Officers (PO) and Authorised Officials (OSO).   </t>
  </si>
  <si>
    <t>OVERVIEW OF BASIC STATUS INFORMATION ON THE PENSION INSURANCE SYSTEM
 for June 2025 (paid in July 2025)</t>
  </si>
  <si>
    <t xml:space="preserve">Average net salary in the Republic of Croatia for May 2025., in EUR (source: State Bureau of Statistics) </t>
  </si>
  <si>
    <t>For June 2025 (paid in July 2025)</t>
  </si>
  <si>
    <t>Net replacement rate for May 2025.</t>
  </si>
  <si>
    <t>Prosječna mjesečna isplaćena netoplaća Republike Hrvatske za svibanj 2025. u eurima (EUR) (izvor: DZS)</t>
  </si>
  <si>
    <t>* In 2025, an average net salary in the Republic of Croaita is available for May 2025.</t>
  </si>
  <si>
    <r>
      <t xml:space="preserve">410,71
</t>
    </r>
    <r>
      <rPr>
        <sz val="12"/>
        <color rgb="FFFF0000"/>
        <rFont val="Calibri"/>
        <family val="2"/>
        <charset val="238"/>
        <scheme val="minor"/>
      </rPr>
      <t>(279,52)</t>
    </r>
  </si>
  <si>
    <t xml:space="preserve">*For  2023, the expenses of a one-time cash benefit paid to pensioners to mitigate the consequences of the increased costs of living, in the amount of EUR 210.483.302 are included.                                                                                                                                                                                                                                                   *For  2024, the expenses of a one-time cash benefit paid to pensioners to mitigate the consequences of the increased costs of living, in the amount of EUR 253.433.409 are included.                                                                                                                                                                                                                                                                **As for 2025, the last available (temporary) data on expenditure incurred for pensions and pension benefits refers to June 2025, while the planned expenditure from January to December 2025 is  8.831.900.000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</si>
</sst>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2"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7"/>
      <color theme="1"/>
      <name val="Calibri"/>
      <family val="2"/>
      <charset val="238"/>
      <scheme val="minor"/>
    </font>
    <font>
      <sz val="12"/>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100">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xf numFmtId="0" fontId="0" fillId="0" borderId="0" xfId="0" applyAlignment="1">
      <alignment vertical="top"/>
    </xf>
    <xf numFmtId="0" fontId="0" fillId="0" borderId="0" xfId="0" applyFont="1" applyAlignment="1"/>
    <xf numFmtId="10" fontId="4" fillId="3" borderId="1" xfId="0" applyNumberFormat="1" applyFont="1" applyFill="1" applyBorder="1" applyAlignment="1">
      <alignment horizontal="center"/>
    </xf>
    <xf numFmtId="0" fontId="0" fillId="0" borderId="0" xfId="0" applyFont="1" applyAlignment="1">
      <alignment vertical="top"/>
    </xf>
    <xf numFmtId="0" fontId="23" fillId="0" borderId="0" xfId="0" applyFont="1"/>
    <xf numFmtId="2" fontId="1" fillId="3" borderId="1" xfId="0" applyNumberFormat="1" applyFont="1" applyFill="1" applyBorder="1" applyAlignment="1">
      <alignment horizontal="center" vertical="center"/>
    </xf>
    <xf numFmtId="0" fontId="40" fillId="0" borderId="0" xfId="0" applyFont="1"/>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June 2025</a:t>
          </a:r>
        </a:p>
        <a:p>
          <a:pPr algn="ctr"/>
          <a:r>
            <a:rPr lang="hr-HR" sz="2400" b="1"/>
            <a:t>1.228.896</a:t>
          </a:r>
          <a:r>
            <a:rPr lang="hr-HR" sz="2400"/>
            <a:t>  </a:t>
          </a:r>
          <a:r>
            <a:rPr lang="hr-HR" sz="1800"/>
            <a:t>(EUR 571,97)</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June 2025</a:t>
          </a:r>
        </a:p>
        <a:p>
          <a:pPr algn="ctr"/>
          <a:r>
            <a:rPr lang="hr-HR" sz="1800" i="1" baseline="0">
              <a:solidFill>
                <a:srgbClr val="FFFF00"/>
              </a:solidFill>
            </a:rPr>
            <a:t>according to the international agreements</a:t>
          </a:r>
        </a:p>
        <a:p>
          <a:pPr algn="ctr"/>
          <a:r>
            <a:rPr lang="hr-HR" sz="2400" b="1" baseline="0">
              <a:solidFill>
                <a:schemeClr val="bg1"/>
              </a:solidFill>
            </a:rPr>
            <a:t>191.546</a:t>
          </a:r>
          <a:r>
            <a:rPr lang="hr-HR" sz="1800" baseline="0">
              <a:solidFill>
                <a:schemeClr val="bg1"/>
              </a:solidFill>
            </a:rPr>
            <a:t> (EUR 175,31 )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June </a:t>
          </a:r>
          <a:r>
            <a:rPr lang="hr-HR" sz="1800" i="1">
              <a:solidFill>
                <a:srgbClr val="FFFF00"/>
              </a:solidFill>
            </a:rPr>
            <a:t>2025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kumimoji="0" lang="hr-HR" sz="1800" b="1" i="0" u="none" strike="noStrike" kern="0" cap="none" spc="0" normalizeH="0" baseline="0" noProof="0">
              <a:ln>
                <a:noFill/>
              </a:ln>
              <a:solidFill>
                <a:prstClr val="white"/>
              </a:solidFill>
              <a:effectLst/>
              <a:uLnTx/>
              <a:uFillTx/>
              <a:latin typeface="+mn-lt"/>
              <a:ea typeface="+mn-ea"/>
              <a:cs typeface="+mn-cs"/>
            </a:rPr>
            <a:t>1.037.350</a:t>
          </a:r>
          <a:r>
            <a:rPr lang="hr-HR" sz="1800"/>
            <a:t>  </a:t>
          </a:r>
          <a:r>
            <a:rPr lang="hr-HR" sz="1800" b="1"/>
            <a:t>(EUR 645,22</a:t>
          </a:r>
          <a:r>
            <a:rPr lang="hr-HR" sz="1800" b="1" baseline="0"/>
            <a:t> 44,5</a:t>
          </a:r>
          <a:r>
            <a:rPr lang="hr-HR" sz="1800" b="1">
              <a:solidFill>
                <a:schemeClr val="bg1"/>
              </a:solidFill>
            </a:rPr>
            <a:t>%)</a:t>
          </a:r>
        </a:p>
      </xdr:txBody>
    </xdr:sp>
    <xdr:clientData/>
  </xdr:twoCellAnchor>
  <xdr:twoCellAnchor editAs="oneCell">
    <xdr:from>
      <xdr:col>0</xdr:col>
      <xdr:colOff>0</xdr:colOff>
      <xdr:row>104</xdr:row>
      <xdr:rowOff>0</xdr:rowOff>
    </xdr:from>
    <xdr:to>
      <xdr:col>3</xdr:col>
      <xdr:colOff>923925</xdr:colOff>
      <xdr:row>121</xdr:row>
      <xdr:rowOff>152400</xdr:rowOff>
    </xdr:to>
    <xdr:pic>
      <xdr:nvPicPr>
        <xdr:cNvPr id="7" name="Slika 6"/>
        <xdr:cNvPicPr>
          <a:picLocks noChangeAspect="1"/>
        </xdr:cNvPicPr>
      </xdr:nvPicPr>
      <xdr:blipFill>
        <a:blip xmlns:r="http://schemas.openxmlformats.org/officeDocument/2006/relationships" r:embed="rId1"/>
        <a:stretch>
          <a:fillRect/>
        </a:stretch>
      </xdr:blipFill>
      <xdr:spPr>
        <a:xfrm>
          <a:off x="0" y="27127200"/>
          <a:ext cx="6838950" cy="3390900"/>
        </a:xfrm>
        <a:prstGeom prst="rect">
          <a:avLst/>
        </a:prstGeom>
      </xdr:spPr>
    </xdr:pic>
    <xdr:clientData/>
  </xdr:twoCellAnchor>
  <xdr:twoCellAnchor editAs="oneCell">
    <xdr:from>
      <xdr:col>0</xdr:col>
      <xdr:colOff>0</xdr:colOff>
      <xdr:row>69</xdr:row>
      <xdr:rowOff>57150</xdr:rowOff>
    </xdr:from>
    <xdr:to>
      <xdr:col>3</xdr:col>
      <xdr:colOff>914400</xdr:colOff>
      <xdr:row>93</xdr:row>
      <xdr:rowOff>152400</xdr:rowOff>
    </xdr:to>
    <xdr:pic>
      <xdr:nvPicPr>
        <xdr:cNvPr id="8" name="Slika 7"/>
        <xdr:cNvPicPr>
          <a:picLocks noChangeAspect="1"/>
        </xdr:cNvPicPr>
      </xdr:nvPicPr>
      <xdr:blipFill>
        <a:blip xmlns:r="http://schemas.openxmlformats.org/officeDocument/2006/relationships" r:embed="rId2"/>
        <a:stretch>
          <a:fillRect/>
        </a:stretch>
      </xdr:blipFill>
      <xdr:spPr>
        <a:xfrm>
          <a:off x="0" y="19897725"/>
          <a:ext cx="6829425" cy="4667250"/>
        </a:xfrm>
        <a:prstGeom prst="rect">
          <a:avLst/>
        </a:prstGeom>
      </xdr:spPr>
    </xdr:pic>
    <xdr:clientData/>
  </xdr:twoCellAnchor>
  <xdr:twoCellAnchor editAs="oneCell">
    <xdr:from>
      <xdr:col>0</xdr:col>
      <xdr:colOff>1</xdr:colOff>
      <xdr:row>24</xdr:row>
      <xdr:rowOff>95250</xdr:rowOff>
    </xdr:from>
    <xdr:to>
      <xdr:col>3</xdr:col>
      <xdr:colOff>904876</xdr:colOff>
      <xdr:row>43</xdr:row>
      <xdr:rowOff>171450</xdr:rowOff>
    </xdr:to>
    <xdr:pic>
      <xdr:nvPicPr>
        <xdr:cNvPr id="10" name="Slika 9"/>
        <xdr:cNvPicPr>
          <a:picLocks noChangeAspect="1"/>
        </xdr:cNvPicPr>
      </xdr:nvPicPr>
      <xdr:blipFill>
        <a:blip xmlns:r="http://schemas.openxmlformats.org/officeDocument/2006/relationships" r:embed="rId3"/>
        <a:stretch>
          <a:fillRect/>
        </a:stretch>
      </xdr:blipFill>
      <xdr:spPr>
        <a:xfrm>
          <a:off x="1" y="9039225"/>
          <a:ext cx="6819900" cy="415290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9" t="s">
        <v>58</v>
      </c>
      <c r="B3" s="89"/>
      <c r="C3" s="89"/>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63</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91" t="s">
        <v>14</v>
      </c>
      <c r="B47" s="91"/>
      <c r="C47" s="91"/>
      <c r="D47" s="91"/>
    </row>
    <row r="48" spans="1:17" ht="38.25" x14ac:dyDescent="0.25">
      <c r="A48" s="32" t="s">
        <v>18</v>
      </c>
      <c r="B48" s="32" t="s">
        <v>19</v>
      </c>
      <c r="C48" s="32" t="s">
        <v>20</v>
      </c>
      <c r="D48" s="52" t="s">
        <v>61</v>
      </c>
      <c r="F48" s="14"/>
    </row>
    <row r="49" spans="1:4" ht="20.25" customHeight="1" x14ac:dyDescent="0.25">
      <c r="A49" s="29" t="s">
        <v>15</v>
      </c>
      <c r="B49" s="53">
        <v>407440</v>
      </c>
      <c r="C49" s="54">
        <v>655.98</v>
      </c>
      <c r="D49" s="73">
        <f>C49/$C$68</f>
        <v>0.45208821502412133</v>
      </c>
    </row>
    <row r="50" spans="1:4" ht="20.25" customHeight="1" x14ac:dyDescent="0.25">
      <c r="A50" s="68" t="s">
        <v>16</v>
      </c>
      <c r="B50" s="53">
        <v>54646</v>
      </c>
      <c r="C50" s="54">
        <v>735.1</v>
      </c>
      <c r="D50" s="73">
        <f t="shared" ref="D50:D65" si="0">C50/$C$68</f>
        <v>0.50661612680909718</v>
      </c>
    </row>
    <row r="51" spans="1:4" ht="20.25" customHeight="1" x14ac:dyDescent="0.25">
      <c r="A51" s="68" t="s">
        <v>17</v>
      </c>
      <c r="B51" s="53">
        <v>63222</v>
      </c>
      <c r="C51" s="54">
        <v>548.91999999999996</v>
      </c>
      <c r="D51" s="73">
        <f t="shared" si="0"/>
        <v>0.37830461750516881</v>
      </c>
    </row>
    <row r="52" spans="1:4" ht="18" customHeight="1" x14ac:dyDescent="0.25">
      <c r="A52" s="30" t="s">
        <v>23</v>
      </c>
      <c r="B52" s="55">
        <v>525308</v>
      </c>
      <c r="C52" s="56">
        <v>651.33000000000004</v>
      </c>
      <c r="D52" s="74">
        <f t="shared" si="0"/>
        <v>0.44888352860096487</v>
      </c>
    </row>
    <row r="53" spans="1:4" ht="21" customHeight="1" x14ac:dyDescent="0.25">
      <c r="A53" s="29" t="s">
        <v>21</v>
      </c>
      <c r="B53" s="53">
        <v>177325</v>
      </c>
      <c r="C53" s="54">
        <v>590.85</v>
      </c>
      <c r="D53" s="73">
        <f t="shared" si="0"/>
        <v>0.40720192970365265</v>
      </c>
    </row>
    <row r="54" spans="1:4" ht="21" customHeight="1" x14ac:dyDescent="0.25">
      <c r="A54" s="31" t="s">
        <v>22</v>
      </c>
      <c r="B54" s="53">
        <v>382</v>
      </c>
      <c r="C54" s="54">
        <v>583.70000000000005</v>
      </c>
      <c r="D54" s="73">
        <f t="shared" si="0"/>
        <v>0.40227429359062716</v>
      </c>
    </row>
    <row r="55" spans="1:4" ht="18" customHeight="1" x14ac:dyDescent="0.25">
      <c r="A55" s="30" t="s">
        <v>24</v>
      </c>
      <c r="B55" s="55">
        <v>703015</v>
      </c>
      <c r="C55" s="56">
        <v>636.04</v>
      </c>
      <c r="D55" s="74">
        <f t="shared" si="0"/>
        <v>0.43834596829772571</v>
      </c>
    </row>
    <row r="56" spans="1:4" ht="19.5" customHeight="1" x14ac:dyDescent="0.25">
      <c r="A56" s="29" t="s">
        <v>25</v>
      </c>
      <c r="B56" s="53">
        <v>83090</v>
      </c>
      <c r="C56" s="54">
        <v>432.24</v>
      </c>
      <c r="D56" s="73">
        <f t="shared" si="0"/>
        <v>0.2978911095796003</v>
      </c>
    </row>
    <row r="57" spans="1:4" ht="19.5" customHeight="1" x14ac:dyDescent="0.25">
      <c r="A57" s="29" t="s">
        <v>26</v>
      </c>
      <c r="B57" s="53">
        <v>155382</v>
      </c>
      <c r="C57" s="54">
        <v>499.19</v>
      </c>
      <c r="D57" s="73">
        <f t="shared" si="0"/>
        <v>0.34403170227429358</v>
      </c>
    </row>
    <row r="58" spans="1:4" ht="18.75" x14ac:dyDescent="0.25">
      <c r="A58" s="28" t="s">
        <v>27</v>
      </c>
      <c r="B58" s="57">
        <v>941487</v>
      </c>
      <c r="C58" s="58">
        <v>595.47</v>
      </c>
      <c r="D58" s="75">
        <f t="shared" si="0"/>
        <v>0.4103859407305307</v>
      </c>
    </row>
    <row r="59" spans="1:4" ht="19.5" customHeight="1" x14ac:dyDescent="0.25">
      <c r="A59" s="27" t="s">
        <v>28</v>
      </c>
      <c r="B59" s="59">
        <v>16143</v>
      </c>
      <c r="C59" s="60">
        <v>836.15</v>
      </c>
      <c r="D59" s="75">
        <f t="shared" si="0"/>
        <v>0.5762577532736044</v>
      </c>
    </row>
    <row r="60" spans="1:4" ht="19.5" customHeight="1" x14ac:dyDescent="0.25">
      <c r="A60" s="27" t="s">
        <v>29</v>
      </c>
      <c r="B60" s="59">
        <v>72187</v>
      </c>
      <c r="C60" s="60">
        <v>1246.27</v>
      </c>
      <c r="D60" s="75">
        <f t="shared" si="0"/>
        <v>0.85890420399724332</v>
      </c>
    </row>
    <row r="61" spans="1:4" ht="19.5" customHeight="1" x14ac:dyDescent="0.25">
      <c r="A61" s="27" t="s">
        <v>30</v>
      </c>
      <c r="B61" s="59">
        <v>7533</v>
      </c>
      <c r="C61" s="60">
        <v>694.06</v>
      </c>
      <c r="D61" s="75">
        <f t="shared" si="0"/>
        <v>0.47833218470020672</v>
      </c>
    </row>
    <row r="62" spans="1:4" ht="19.5" customHeight="1" x14ac:dyDescent="0.3">
      <c r="A62" s="26" t="s">
        <v>31</v>
      </c>
      <c r="B62" s="61">
        <v>1037350</v>
      </c>
      <c r="C62" s="62">
        <v>645.22</v>
      </c>
      <c r="D62" s="76">
        <f t="shared" si="0"/>
        <v>0.44467263955892489</v>
      </c>
    </row>
    <row r="63" spans="1:4" ht="18.75" customHeight="1" x14ac:dyDescent="0.25">
      <c r="A63" s="25" t="s">
        <v>32</v>
      </c>
      <c r="B63" s="63">
        <v>24005</v>
      </c>
      <c r="C63" s="64">
        <v>796.81</v>
      </c>
      <c r="D63" s="73">
        <f t="shared" si="0"/>
        <v>0.54914541695382491</v>
      </c>
    </row>
    <row r="64" spans="1:4" ht="25.5" customHeight="1" x14ac:dyDescent="0.25">
      <c r="A64" s="25" t="s">
        <v>33</v>
      </c>
      <c r="B64" s="63">
        <v>108862</v>
      </c>
      <c r="C64" s="64">
        <v>663.77726147040096</v>
      </c>
      <c r="D64" s="73">
        <f t="shared" si="0"/>
        <v>0.4574619307170234</v>
      </c>
    </row>
    <row r="65" spans="1:17" ht="29.25" customHeight="1" x14ac:dyDescent="0.25">
      <c r="A65" s="25" t="s">
        <v>37</v>
      </c>
      <c r="B65" s="65">
        <v>96593</v>
      </c>
      <c r="C65" s="67">
        <v>944.69</v>
      </c>
      <c r="D65" s="79">
        <f t="shared" si="0"/>
        <v>0.65106133700895941</v>
      </c>
    </row>
    <row r="66" spans="1:17" ht="30.75" customHeight="1" x14ac:dyDescent="0.25">
      <c r="A66" s="24" t="s">
        <v>38</v>
      </c>
      <c r="B66" s="65">
        <v>274653</v>
      </c>
      <c r="C66" s="66" t="s">
        <v>64</v>
      </c>
      <c r="D66" s="78">
        <v>0.28299999999999997</v>
      </c>
      <c r="E66" s="84"/>
      <c r="F66" s="77"/>
      <c r="G66" s="23"/>
      <c r="I66" s="23"/>
    </row>
    <row r="67" spans="1:17" ht="18" customHeight="1" x14ac:dyDescent="0.25">
      <c r="A67" s="22" t="s">
        <v>34</v>
      </c>
      <c r="B67" s="21">
        <v>13.57</v>
      </c>
      <c r="C67" s="20">
        <v>3.03</v>
      </c>
      <c r="F67" s="15"/>
      <c r="K67" s="14"/>
      <c r="M67" s="13"/>
      <c r="N67" s="13"/>
      <c r="O67" s="13"/>
      <c r="P67" s="13"/>
      <c r="Q67" s="13"/>
    </row>
    <row r="68" spans="1:17" ht="25.5" customHeight="1" x14ac:dyDescent="0.25">
      <c r="A68" s="90" t="s">
        <v>59</v>
      </c>
      <c r="B68" s="90"/>
      <c r="C68" s="72">
        <v>1451</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88" t="s">
        <v>54</v>
      </c>
      <c r="B98" s="88"/>
      <c r="C98" s="88"/>
      <c r="D98" s="88"/>
      <c r="E98" s="16"/>
      <c r="F98" s="16"/>
      <c r="G98" s="16"/>
      <c r="H98" s="16"/>
      <c r="I98" s="16"/>
      <c r="J98" s="16"/>
      <c r="K98" s="16"/>
      <c r="L98" s="16"/>
    </row>
    <row r="99" spans="1:12" ht="15" customHeight="1" x14ac:dyDescent="0.25">
      <c r="A99" s="88"/>
      <c r="B99" s="88"/>
      <c r="C99" s="88"/>
      <c r="D99" s="88"/>
      <c r="E99" s="17"/>
      <c r="F99" s="17"/>
      <c r="G99" s="17"/>
      <c r="H99" s="17"/>
      <c r="I99" s="17"/>
      <c r="J99" s="17"/>
      <c r="K99" s="17"/>
      <c r="L99" s="17"/>
    </row>
    <row r="100" spans="1:12" ht="6.75" customHeight="1" x14ac:dyDescent="0.25">
      <c r="A100" s="88"/>
      <c r="B100" s="88"/>
      <c r="C100" s="88"/>
      <c r="D100" s="88"/>
    </row>
    <row r="101" spans="1:12" ht="52.5" customHeight="1" x14ac:dyDescent="0.25">
      <c r="A101" s="88" t="s">
        <v>55</v>
      </c>
      <c r="B101" s="88"/>
      <c r="C101" s="88"/>
      <c r="D101" s="88"/>
    </row>
    <row r="102" spans="1:12" ht="47.25" customHeight="1" x14ac:dyDescent="0.25">
      <c r="A102" s="92" t="s">
        <v>65</v>
      </c>
      <c r="B102" s="92"/>
      <c r="C102" s="92"/>
      <c r="D102" s="92"/>
    </row>
    <row r="103" spans="1:12" x14ac:dyDescent="0.25">
      <c r="A103" s="92"/>
      <c r="B103" s="92"/>
      <c r="C103" s="92"/>
      <c r="D103" s="92"/>
      <c r="E103" s="14"/>
      <c r="F103" s="14"/>
      <c r="G103" s="15"/>
    </row>
    <row r="104" spans="1:12" x14ac:dyDescent="0.25">
      <c r="A104" s="92"/>
      <c r="B104" s="92"/>
      <c r="C104" s="92"/>
      <c r="D104" s="92"/>
    </row>
    <row r="117" spans="1:11" ht="15" customHeight="1" x14ac:dyDescent="0.25">
      <c r="A117" s="88"/>
      <c r="B117" s="88"/>
      <c r="C117" s="88"/>
      <c r="D117" s="16"/>
      <c r="E117" s="81"/>
      <c r="F117" s="16"/>
      <c r="G117" s="16"/>
      <c r="H117" s="16"/>
      <c r="I117" s="16"/>
      <c r="J117" s="16"/>
      <c r="K117" s="16"/>
    </row>
    <row r="118" spans="1:11" x14ac:dyDescent="0.25">
      <c r="A118" s="88"/>
      <c r="B118" s="88"/>
      <c r="C118" s="88"/>
      <c r="E118" s="82"/>
    </row>
  </sheetData>
  <mergeCells count="7">
    <mergeCell ref="A117:C118"/>
    <mergeCell ref="A3:C3"/>
    <mergeCell ref="A68:B68"/>
    <mergeCell ref="A47:D47"/>
    <mergeCell ref="A101:D101"/>
    <mergeCell ref="A98:D100"/>
    <mergeCell ref="A102:D104"/>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D34" sqref="D34"/>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93" t="s">
        <v>45</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
        <v>60</v>
      </c>
    </row>
    <row r="6" spans="2:29" ht="34.5" customHeight="1" x14ac:dyDescent="0.25">
      <c r="B6" s="5" t="s">
        <v>52</v>
      </c>
      <c r="C6" s="5" t="s">
        <v>19</v>
      </c>
      <c r="D6" s="5" t="s">
        <v>53</v>
      </c>
      <c r="E6" s="5" t="s">
        <v>61</v>
      </c>
    </row>
    <row r="7" spans="2:29" x14ac:dyDescent="0.25">
      <c r="B7" s="6" t="s">
        <v>41</v>
      </c>
      <c r="C7" s="2">
        <v>59098</v>
      </c>
      <c r="D7" s="12">
        <v>311.10799028731941</v>
      </c>
      <c r="E7" s="3">
        <f t="shared" ref="E7:E30" si="0">D7/$D$33</f>
        <v>0.2144093661525289</v>
      </c>
    </row>
    <row r="8" spans="2:29" x14ac:dyDescent="0.25">
      <c r="B8" s="6" t="s">
        <v>1</v>
      </c>
      <c r="C8" s="2">
        <v>46310</v>
      </c>
      <c r="D8" s="12">
        <v>387.88</v>
      </c>
      <c r="E8" s="3">
        <f t="shared" si="0"/>
        <v>0.26731909028256373</v>
      </c>
    </row>
    <row r="9" spans="2:29" x14ac:dyDescent="0.25">
      <c r="B9" s="6" t="s">
        <v>2</v>
      </c>
      <c r="C9" s="2">
        <v>49546</v>
      </c>
      <c r="D9" s="12">
        <v>499.38</v>
      </c>
      <c r="E9" s="3">
        <f t="shared" si="0"/>
        <v>0.34416264645072364</v>
      </c>
    </row>
    <row r="10" spans="2:29" x14ac:dyDescent="0.25">
      <c r="B10" s="6">
        <v>30</v>
      </c>
      <c r="C10" s="2">
        <v>20061</v>
      </c>
      <c r="D10" s="12">
        <v>623.26</v>
      </c>
      <c r="E10" s="3">
        <f t="shared" si="0"/>
        <v>0.42953824948311509</v>
      </c>
    </row>
    <row r="11" spans="2:29" x14ac:dyDescent="0.25">
      <c r="B11" s="6">
        <v>31</v>
      </c>
      <c r="C11" s="2">
        <v>12649</v>
      </c>
      <c r="D11" s="12">
        <v>643.52</v>
      </c>
      <c r="E11" s="3">
        <f t="shared" si="0"/>
        <v>0.44350103376981392</v>
      </c>
    </row>
    <row r="12" spans="2:29" x14ac:dyDescent="0.25">
      <c r="B12" s="6">
        <v>32</v>
      </c>
      <c r="C12" s="2">
        <v>11874</v>
      </c>
      <c r="D12" s="12">
        <v>655.36</v>
      </c>
      <c r="E12" s="3">
        <f t="shared" si="0"/>
        <v>0.45166092350103376</v>
      </c>
    </row>
    <row r="13" spans="2:29" x14ac:dyDescent="0.25">
      <c r="B13" s="6">
        <v>33</v>
      </c>
      <c r="C13" s="2">
        <v>10511</v>
      </c>
      <c r="D13" s="12">
        <v>677.74</v>
      </c>
      <c r="E13" s="3">
        <f t="shared" si="0"/>
        <v>0.46708476912474156</v>
      </c>
    </row>
    <row r="14" spans="2:29" x14ac:dyDescent="0.25">
      <c r="B14" s="6">
        <v>34</v>
      </c>
      <c r="C14" s="2">
        <v>8480</v>
      </c>
      <c r="D14" s="12">
        <v>719.93</v>
      </c>
      <c r="E14" s="3">
        <f t="shared" si="0"/>
        <v>0.49616126809097172</v>
      </c>
    </row>
    <row r="15" spans="2:29" x14ac:dyDescent="0.25">
      <c r="B15" s="6">
        <v>35</v>
      </c>
      <c r="C15" s="2">
        <v>41102</v>
      </c>
      <c r="D15" s="12">
        <v>735.08</v>
      </c>
      <c r="E15" s="3">
        <f t="shared" si="0"/>
        <v>0.50660234321157827</v>
      </c>
    </row>
    <row r="16" spans="2:29" x14ac:dyDescent="0.25">
      <c r="B16" s="6">
        <v>36</v>
      </c>
      <c r="C16" s="2">
        <v>14032</v>
      </c>
      <c r="D16" s="12">
        <v>778.23</v>
      </c>
      <c r="E16" s="3">
        <f t="shared" si="0"/>
        <v>0.53634045485871817</v>
      </c>
    </row>
    <row r="17" spans="2:5" x14ac:dyDescent="0.25">
      <c r="B17" s="6">
        <v>37</v>
      </c>
      <c r="C17" s="2">
        <v>12596</v>
      </c>
      <c r="D17" s="12">
        <v>820.24</v>
      </c>
      <c r="E17" s="3">
        <f t="shared" si="0"/>
        <v>0.56529290144727773</v>
      </c>
    </row>
    <row r="18" spans="2:5" x14ac:dyDescent="0.25">
      <c r="B18" s="6">
        <v>38</v>
      </c>
      <c r="C18" s="2">
        <v>12428</v>
      </c>
      <c r="D18" s="12">
        <v>864.9</v>
      </c>
      <c r="E18" s="3">
        <f t="shared" si="0"/>
        <v>0.59607167470709854</v>
      </c>
    </row>
    <row r="19" spans="2:5" x14ac:dyDescent="0.25">
      <c r="B19" s="6">
        <v>39</v>
      </c>
      <c r="C19" s="2">
        <v>12160</v>
      </c>
      <c r="D19" s="12">
        <v>909.97</v>
      </c>
      <c r="E19" s="3">
        <f t="shared" si="0"/>
        <v>0.62713301171605795</v>
      </c>
    </row>
    <row r="20" spans="2:5" x14ac:dyDescent="0.25">
      <c r="B20" s="6">
        <v>40</v>
      </c>
      <c r="C20" s="2">
        <v>26461</v>
      </c>
      <c r="D20" s="12">
        <v>900.48</v>
      </c>
      <c r="E20" s="3">
        <f t="shared" si="0"/>
        <v>0.62059269469331502</v>
      </c>
    </row>
    <row r="21" spans="2:5" x14ac:dyDescent="0.25">
      <c r="B21" s="6">
        <v>41</v>
      </c>
      <c r="C21" s="2">
        <v>14410</v>
      </c>
      <c r="D21" s="12">
        <v>919.78</v>
      </c>
      <c r="E21" s="3">
        <f t="shared" si="0"/>
        <v>0.63389386629910405</v>
      </c>
    </row>
    <row r="22" spans="2:5" x14ac:dyDescent="0.25">
      <c r="B22" s="6">
        <v>42</v>
      </c>
      <c r="C22" s="2">
        <v>11215</v>
      </c>
      <c r="D22" s="12">
        <v>926.41</v>
      </c>
      <c r="E22" s="3">
        <f t="shared" si="0"/>
        <v>0.63846312887663681</v>
      </c>
    </row>
    <row r="23" spans="2:5" x14ac:dyDescent="0.25">
      <c r="B23" s="6">
        <v>43</v>
      </c>
      <c r="C23" s="2">
        <v>10362</v>
      </c>
      <c r="D23" s="12">
        <v>926.03</v>
      </c>
      <c r="E23" s="3">
        <f t="shared" si="0"/>
        <v>0.63820124052377669</v>
      </c>
    </row>
    <row r="24" spans="2:5" x14ac:dyDescent="0.25">
      <c r="B24" s="6">
        <v>44</v>
      </c>
      <c r="C24" s="2">
        <v>9029</v>
      </c>
      <c r="D24" s="12">
        <v>943.52</v>
      </c>
      <c r="E24" s="3">
        <f t="shared" si="0"/>
        <v>0.65025499655410057</v>
      </c>
    </row>
    <row r="25" spans="2:5" x14ac:dyDescent="0.25">
      <c r="B25" s="6">
        <v>45</v>
      </c>
      <c r="C25" s="2">
        <v>8703</v>
      </c>
      <c r="D25" s="12">
        <v>952.32</v>
      </c>
      <c r="E25" s="3">
        <f t="shared" si="0"/>
        <v>0.65631977946243969</v>
      </c>
    </row>
    <row r="26" spans="2:5" x14ac:dyDescent="0.25">
      <c r="B26" s="6" t="s">
        <v>42</v>
      </c>
      <c r="C26" s="2">
        <v>16413</v>
      </c>
      <c r="D26" s="12">
        <v>1058.7</v>
      </c>
      <c r="E26" s="3">
        <f t="shared" si="0"/>
        <v>0.7296347346657478</v>
      </c>
    </row>
    <row r="27" spans="2:5" x14ac:dyDescent="0.25">
      <c r="B27" s="6" t="s">
        <v>39</v>
      </c>
      <c r="C27" s="7">
        <v>407440</v>
      </c>
      <c r="D27" s="80">
        <v>655.98</v>
      </c>
      <c r="E27" s="83">
        <f t="shared" si="0"/>
        <v>0.45208821502412133</v>
      </c>
    </row>
    <row r="28" spans="2:5" x14ac:dyDescent="0.25">
      <c r="B28" s="6" t="s">
        <v>5</v>
      </c>
      <c r="C28" s="2">
        <v>218529</v>
      </c>
      <c r="D28" s="12">
        <v>470.16</v>
      </c>
      <c r="E28" s="3">
        <f t="shared" si="0"/>
        <v>0.32402481047553411</v>
      </c>
    </row>
    <row r="29" spans="2:5" x14ac:dyDescent="0.25">
      <c r="B29" s="6" t="s">
        <v>6</v>
      </c>
      <c r="C29" s="2">
        <v>92318</v>
      </c>
      <c r="D29" s="12">
        <v>793.77</v>
      </c>
      <c r="E29" s="3">
        <f t="shared" si="0"/>
        <v>0.54705031013094418</v>
      </c>
    </row>
    <row r="30" spans="2:5" x14ac:dyDescent="0.25">
      <c r="B30" s="6" t="s">
        <v>44</v>
      </c>
      <c r="C30" s="2">
        <v>96593</v>
      </c>
      <c r="D30" s="12">
        <v>944.69</v>
      </c>
      <c r="E30" s="3">
        <f t="shared" si="0"/>
        <v>0.65106133700895941</v>
      </c>
    </row>
    <row r="31" spans="2:5" x14ac:dyDescent="0.25">
      <c r="B31" s="87" t="s">
        <v>57</v>
      </c>
    </row>
    <row r="32" spans="2:5" x14ac:dyDescent="0.25">
      <c r="B32" s="85"/>
    </row>
    <row r="33" spans="2:4" ht="40.5" customHeight="1" x14ac:dyDescent="0.25">
      <c r="B33" s="94" t="s">
        <v>62</v>
      </c>
      <c r="C33" s="94"/>
      <c r="D33" s="51">
        <v>1451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6"/>
  <sheetViews>
    <sheetView workbookViewId="0"/>
  </sheetViews>
  <sheetFormatPr defaultRowHeight="15" x14ac:dyDescent="0.25"/>
  <cols>
    <col min="2" max="2" width="15.140625" customWidth="1"/>
    <col min="3" max="3" width="15.42578125" customWidth="1"/>
    <col min="4" max="5" width="15.28515625" customWidth="1"/>
  </cols>
  <sheetData>
    <row r="2" spans="2:29" ht="68.25" customHeight="1" x14ac:dyDescent="0.25">
      <c r="B2" s="93" t="s">
        <v>46</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June 2025 (paid in July 2025)</v>
      </c>
    </row>
    <row r="6" spans="2:29" ht="33" customHeight="1" x14ac:dyDescent="0.25">
      <c r="B6" s="5" t="s">
        <v>52</v>
      </c>
      <c r="C6" s="5" t="str">
        <f>'starosna mirovina BMU'!C6</f>
        <v>Number of beneficiaries</v>
      </c>
      <c r="D6" s="5" t="str">
        <f>'starosna mirovina BMU'!D6</f>
        <v>Average net pension amount</v>
      </c>
      <c r="E6" s="5" t="str">
        <f>'starosna mirovina BMU'!E6</f>
        <v>Net replacement rate for May 2025.</v>
      </c>
    </row>
    <row r="7" spans="2:29" x14ac:dyDescent="0.25">
      <c r="B7" s="6" t="s">
        <v>40</v>
      </c>
      <c r="C7" s="2">
        <v>28177</v>
      </c>
      <c r="D7" s="12">
        <v>703.27670617879846</v>
      </c>
      <c r="E7" s="3">
        <f t="shared" ref="E7:E13" si="0">D7/$D$16</f>
        <v>0.48468415312115676</v>
      </c>
    </row>
    <row r="8" spans="2:29" x14ac:dyDescent="0.25">
      <c r="B8" s="6">
        <v>42</v>
      </c>
      <c r="C8" s="2">
        <v>11681</v>
      </c>
      <c r="D8" s="12">
        <v>735.1</v>
      </c>
      <c r="E8" s="3">
        <f t="shared" si="0"/>
        <v>0.50661612680909718</v>
      </c>
    </row>
    <row r="9" spans="2:29" x14ac:dyDescent="0.25">
      <c r="B9" s="6">
        <v>43</v>
      </c>
      <c r="C9" s="2">
        <v>6590</v>
      </c>
      <c r="D9" s="12">
        <v>769.08</v>
      </c>
      <c r="E9" s="3">
        <f t="shared" si="0"/>
        <v>0.53003445899379742</v>
      </c>
    </row>
    <row r="10" spans="2:29" x14ac:dyDescent="0.25">
      <c r="B10" s="6">
        <v>44</v>
      </c>
      <c r="C10" s="2">
        <v>3909</v>
      </c>
      <c r="D10" s="12">
        <v>800.01</v>
      </c>
      <c r="E10" s="3">
        <f t="shared" si="0"/>
        <v>0.55135079255685737</v>
      </c>
    </row>
    <row r="11" spans="2:29" x14ac:dyDescent="0.25">
      <c r="B11" s="6">
        <v>45</v>
      </c>
      <c r="C11" s="2">
        <v>2262</v>
      </c>
      <c r="D11" s="12">
        <v>823.14</v>
      </c>
      <c r="E11" s="3">
        <f t="shared" si="0"/>
        <v>0.56729152308752584</v>
      </c>
    </row>
    <row r="12" spans="2:29" x14ac:dyDescent="0.25">
      <c r="B12" s="6" t="s">
        <v>42</v>
      </c>
      <c r="C12" s="2">
        <v>2027</v>
      </c>
      <c r="D12" s="12">
        <v>843.75</v>
      </c>
      <c r="E12" s="3">
        <f t="shared" si="0"/>
        <v>0.58149552033080631</v>
      </c>
    </row>
    <row r="13" spans="2:29" x14ac:dyDescent="0.25">
      <c r="B13" s="6" t="s">
        <v>39</v>
      </c>
      <c r="C13" s="47">
        <v>54646</v>
      </c>
      <c r="D13" s="86">
        <v>735.1</v>
      </c>
      <c r="E13" s="83">
        <f t="shared" si="0"/>
        <v>0.50661612680909718</v>
      </c>
    </row>
    <row r="14" spans="2:29" x14ac:dyDescent="0.25">
      <c r="B14" s="87" t="str">
        <f>'starosna mirovina BMU'!B31</f>
        <v xml:space="preserve">Number of beneficiaries not including Active Military Personnel (DVO), Police Officers (PO) and Authorised Officials (OSO).   </v>
      </c>
    </row>
    <row r="16" spans="2:29" ht="44.25" customHeight="1" x14ac:dyDescent="0.25">
      <c r="B16" s="94" t="str">
        <f>'starosna mirovina BMU'!B33:C33</f>
        <v>Prosječna mjesečna isplaćena netoplaća Republike Hrvatske za svibanj 2025. u eurima (EUR) (izvor: DZS)</v>
      </c>
      <c r="C16" s="94"/>
      <c r="D16" s="48">
        <f>'starosna mirovina BMU'!D33</f>
        <v>1451</v>
      </c>
    </row>
  </sheetData>
  <mergeCells count="2">
    <mergeCell ref="B2:E2"/>
    <mergeCell ref="B16:C16"/>
  </mergeCells>
  <conditionalFormatting sqref="E7:E13">
    <cfRule type="dataBar" priority="2">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4" width="16.140625" customWidth="1"/>
    <col min="5" max="5" width="15.28515625" customWidth="1"/>
  </cols>
  <sheetData>
    <row r="2" spans="2:29" ht="59.25" customHeight="1" x14ac:dyDescent="0.25">
      <c r="B2" s="95" t="s">
        <v>47</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June 2025 (paid in July 2025)</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May 2025.</v>
      </c>
    </row>
    <row r="7" spans="2:29" x14ac:dyDescent="0.25">
      <c r="B7" s="6" t="s">
        <v>41</v>
      </c>
      <c r="C7" s="2">
        <v>17563</v>
      </c>
      <c r="D7" s="12">
        <v>387.61582474520299</v>
      </c>
      <c r="E7" s="3">
        <f t="shared" ref="E7:E30" si="0">D7/$D$33</f>
        <v>0.2671370260132343</v>
      </c>
    </row>
    <row r="8" spans="2:29" x14ac:dyDescent="0.25">
      <c r="B8" s="6" t="s">
        <v>1</v>
      </c>
      <c r="C8" s="2">
        <v>14713</v>
      </c>
      <c r="D8" s="12">
        <v>528.62</v>
      </c>
      <c r="E8" s="3">
        <f t="shared" si="0"/>
        <v>0.36431426602343214</v>
      </c>
      <c r="I8" s="1"/>
    </row>
    <row r="9" spans="2:29" x14ac:dyDescent="0.25">
      <c r="B9" s="6" t="s">
        <v>2</v>
      </c>
      <c r="C9" s="2">
        <v>16220</v>
      </c>
      <c r="D9" s="12">
        <v>620.72</v>
      </c>
      <c r="E9" s="3">
        <f t="shared" si="0"/>
        <v>0.42778773259820813</v>
      </c>
    </row>
    <row r="10" spans="2:29" x14ac:dyDescent="0.25">
      <c r="B10" s="6">
        <v>30</v>
      </c>
      <c r="C10" s="2">
        <v>2998</v>
      </c>
      <c r="D10" s="12">
        <v>660.97</v>
      </c>
      <c r="E10" s="3">
        <f t="shared" si="0"/>
        <v>0.45552722260509992</v>
      </c>
    </row>
    <row r="11" spans="2:29" x14ac:dyDescent="0.25">
      <c r="B11" s="6">
        <v>31</v>
      </c>
      <c r="C11" s="2">
        <v>2451</v>
      </c>
      <c r="D11" s="12">
        <v>668.73</v>
      </c>
      <c r="E11" s="3">
        <f t="shared" si="0"/>
        <v>0.46087525844245347</v>
      </c>
    </row>
    <row r="12" spans="2:29" x14ac:dyDescent="0.25">
      <c r="B12" s="6">
        <v>32</v>
      </c>
      <c r="C12" s="2">
        <v>2183</v>
      </c>
      <c r="D12" s="12">
        <v>678.7</v>
      </c>
      <c r="E12" s="3">
        <f t="shared" si="0"/>
        <v>0.46774638180565131</v>
      </c>
    </row>
    <row r="13" spans="2:29" x14ac:dyDescent="0.25">
      <c r="B13" s="6">
        <v>33</v>
      </c>
      <c r="C13" s="2">
        <v>1830</v>
      </c>
      <c r="D13" s="12">
        <v>696.62</v>
      </c>
      <c r="E13" s="3">
        <f t="shared" si="0"/>
        <v>0.48009648518263265</v>
      </c>
    </row>
    <row r="14" spans="2:29" x14ac:dyDescent="0.25">
      <c r="B14" s="6">
        <v>34</v>
      </c>
      <c r="C14" s="2">
        <v>1365</v>
      </c>
      <c r="D14" s="12">
        <v>692.84</v>
      </c>
      <c r="E14" s="3">
        <f t="shared" si="0"/>
        <v>0.47749138525155066</v>
      </c>
    </row>
    <row r="15" spans="2:29" x14ac:dyDescent="0.25">
      <c r="B15" s="6">
        <v>35</v>
      </c>
      <c r="C15" s="2">
        <v>1132</v>
      </c>
      <c r="D15" s="12">
        <v>682.99</v>
      </c>
      <c r="E15" s="3">
        <f t="shared" si="0"/>
        <v>0.47070296347346657</v>
      </c>
    </row>
    <row r="16" spans="2:29" x14ac:dyDescent="0.25">
      <c r="B16" s="6">
        <v>36</v>
      </c>
      <c r="C16" s="2">
        <v>857</v>
      </c>
      <c r="D16" s="12">
        <v>702.92</v>
      </c>
      <c r="E16" s="3">
        <f t="shared" si="0"/>
        <v>0.48443831840110269</v>
      </c>
    </row>
    <row r="17" spans="2:5" x14ac:dyDescent="0.25">
      <c r="B17" s="6">
        <v>37</v>
      </c>
      <c r="C17" s="2">
        <v>636</v>
      </c>
      <c r="D17" s="12">
        <v>687.47</v>
      </c>
      <c r="E17" s="3">
        <f t="shared" si="0"/>
        <v>0.47379048931771195</v>
      </c>
    </row>
    <row r="18" spans="2:5" x14ac:dyDescent="0.25">
      <c r="B18" s="6">
        <v>38</v>
      </c>
      <c r="C18" s="2">
        <v>485</v>
      </c>
      <c r="D18" s="12">
        <v>713</v>
      </c>
      <c r="E18" s="3">
        <f t="shared" si="0"/>
        <v>0.49138525155065471</v>
      </c>
    </row>
    <row r="19" spans="2:5" x14ac:dyDescent="0.25">
      <c r="B19" s="6">
        <v>39</v>
      </c>
      <c r="C19" s="2">
        <v>289</v>
      </c>
      <c r="D19" s="12">
        <v>716.7</v>
      </c>
      <c r="E19" s="3">
        <f t="shared" si="0"/>
        <v>0.49393521709166094</v>
      </c>
    </row>
    <row r="20" spans="2:5" x14ac:dyDescent="0.25">
      <c r="B20" s="6">
        <v>40</v>
      </c>
      <c r="C20" s="2">
        <v>230</v>
      </c>
      <c r="D20" s="12">
        <v>701.56</v>
      </c>
      <c r="E20" s="3">
        <f t="shared" si="0"/>
        <v>0.4835010337698139</v>
      </c>
    </row>
    <row r="21" spans="2:5" x14ac:dyDescent="0.25">
      <c r="B21" s="6">
        <v>41</v>
      </c>
      <c r="C21" s="2">
        <v>118</v>
      </c>
      <c r="D21" s="12">
        <v>719.09</v>
      </c>
      <c r="E21" s="3">
        <f t="shared" si="0"/>
        <v>0.49558235699517578</v>
      </c>
    </row>
    <row r="22" spans="2:5" x14ac:dyDescent="0.25">
      <c r="B22" s="6">
        <v>42</v>
      </c>
      <c r="C22" s="2">
        <v>57</v>
      </c>
      <c r="D22" s="12">
        <v>750.74</v>
      </c>
      <c r="E22" s="3">
        <f t="shared" si="0"/>
        <v>0.51739490006891797</v>
      </c>
    </row>
    <row r="23" spans="2:5" x14ac:dyDescent="0.25">
      <c r="B23" s="6">
        <v>43</v>
      </c>
      <c r="C23" s="2">
        <v>40</v>
      </c>
      <c r="D23" s="12">
        <v>745.2</v>
      </c>
      <c r="E23" s="3">
        <f t="shared" si="0"/>
        <v>0.51357684355616817</v>
      </c>
    </row>
    <row r="24" spans="2:5" x14ac:dyDescent="0.25">
      <c r="B24" s="6">
        <v>44</v>
      </c>
      <c r="C24" s="2">
        <v>26</v>
      </c>
      <c r="D24" s="12">
        <v>782.42</v>
      </c>
      <c r="E24" s="3">
        <f t="shared" si="0"/>
        <v>0.53922811853893859</v>
      </c>
    </row>
    <row r="25" spans="2:5" x14ac:dyDescent="0.25">
      <c r="B25" s="6">
        <v>45</v>
      </c>
      <c r="C25" s="2">
        <v>13</v>
      </c>
      <c r="D25" s="12">
        <v>772.33</v>
      </c>
      <c r="E25" s="3">
        <f t="shared" si="0"/>
        <v>0.53227429359062717</v>
      </c>
    </row>
    <row r="26" spans="2:5" x14ac:dyDescent="0.25">
      <c r="B26" s="6" t="s">
        <v>42</v>
      </c>
      <c r="C26" s="2">
        <v>16</v>
      </c>
      <c r="D26" s="12">
        <v>792.96</v>
      </c>
      <c r="E26" s="3">
        <f t="shared" si="0"/>
        <v>0.54649207443142667</v>
      </c>
    </row>
    <row r="27" spans="2:5" x14ac:dyDescent="0.25">
      <c r="B27" s="6" t="s">
        <v>39</v>
      </c>
      <c r="C27" s="7">
        <v>63222</v>
      </c>
      <c r="D27" s="80">
        <v>548.91999999999996</v>
      </c>
      <c r="E27" s="83">
        <f t="shared" si="0"/>
        <v>0.37830461750516881</v>
      </c>
    </row>
    <row r="28" spans="2:5" x14ac:dyDescent="0.25">
      <c r="B28" s="6" t="s">
        <v>5</v>
      </c>
      <c r="C28" s="2">
        <v>59323</v>
      </c>
      <c r="D28" s="12">
        <v>539.02</v>
      </c>
      <c r="E28" s="3">
        <f t="shared" si="0"/>
        <v>0.37148173673328738</v>
      </c>
    </row>
    <row r="29" spans="2:5" x14ac:dyDescent="0.25">
      <c r="B29" s="6" t="s">
        <v>6</v>
      </c>
      <c r="C29" s="2">
        <v>3399</v>
      </c>
      <c r="D29" s="12">
        <v>696</v>
      </c>
      <c r="E29" s="3">
        <f t="shared" si="0"/>
        <v>0.47966919365954513</v>
      </c>
    </row>
    <row r="30" spans="2:5" x14ac:dyDescent="0.25">
      <c r="B30" s="6" t="s">
        <v>43</v>
      </c>
      <c r="C30" s="2">
        <v>500</v>
      </c>
      <c r="D30" s="12">
        <v>723.76</v>
      </c>
      <c r="E30" s="3">
        <f t="shared" si="0"/>
        <v>0.49880082701585116</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svibanj 2025. u eurima (EUR) (izvor: DZS)</v>
      </c>
      <c r="C33" s="94"/>
      <c r="D33" s="48">
        <f>'starosna mirovina BMU'!D33</f>
        <v>1451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93" t="s">
        <v>11</v>
      </c>
      <c r="C2" s="93"/>
      <c r="D2" s="93"/>
      <c r="E2" s="93"/>
    </row>
    <row r="3" spans="2:5" ht="18.75" customHeight="1" x14ac:dyDescent="0.25">
      <c r="B3" s="96" t="s">
        <v>12</v>
      </c>
      <c r="C3" s="96"/>
      <c r="D3" s="96"/>
      <c r="E3" s="97"/>
    </row>
    <row r="4" spans="2:5" x14ac:dyDescent="0.25">
      <c r="C4" s="11"/>
      <c r="D4" s="11"/>
    </row>
    <row r="6" spans="2:5" x14ac:dyDescent="0.25">
      <c r="B6" t="str">
        <f>'starosna prevedena iz inv.BMU'!B5</f>
        <v>For June 2025 (paid in July 2025)</v>
      </c>
    </row>
    <row r="7" spans="2:5" ht="24" x14ac:dyDescent="0.25">
      <c r="B7" s="5" t="s">
        <v>10</v>
      </c>
      <c r="C7" s="5" t="s">
        <v>0</v>
      </c>
      <c r="D7" s="5" t="s">
        <v>8</v>
      </c>
      <c r="E7" s="5" t="str">
        <f>'starosna mirovina BMU'!E6</f>
        <v>Net replacement rate for May 2025.</v>
      </c>
    </row>
    <row r="8" spans="2:5" x14ac:dyDescent="0.25">
      <c r="B8" s="6" t="s">
        <v>9</v>
      </c>
      <c r="C8" s="2">
        <v>79109</v>
      </c>
      <c r="D8" s="12">
        <v>287.86682476077311</v>
      </c>
      <c r="E8" s="3">
        <f t="shared" ref="E8:E31" si="0">D8/$D$34</f>
        <v>0.19839202257806554</v>
      </c>
    </row>
    <row r="9" spans="2:5" x14ac:dyDescent="0.25">
      <c r="B9" s="6" t="s">
        <v>1</v>
      </c>
      <c r="C9" s="2">
        <v>62083</v>
      </c>
      <c r="D9" s="2">
        <v>363.79</v>
      </c>
      <c r="E9" s="3">
        <f t="shared" si="0"/>
        <v>0.25071674707098557</v>
      </c>
    </row>
    <row r="10" spans="2:5" x14ac:dyDescent="0.25">
      <c r="B10" s="6" t="s">
        <v>2</v>
      </c>
      <c r="C10" s="2">
        <v>65926</v>
      </c>
      <c r="D10" s="2">
        <v>459.82</v>
      </c>
      <c r="E10" s="3">
        <f t="shared" si="0"/>
        <v>0.31689869055823572</v>
      </c>
    </row>
    <row r="11" spans="2:5" x14ac:dyDescent="0.25">
      <c r="B11" s="6">
        <v>30</v>
      </c>
      <c r="C11" s="2">
        <v>24220</v>
      </c>
      <c r="D11" s="2">
        <v>544.19000000000005</v>
      </c>
      <c r="E11" s="3">
        <f t="shared" si="0"/>
        <v>0.37504479669193663</v>
      </c>
    </row>
    <row r="12" spans="2:5" x14ac:dyDescent="0.25">
      <c r="B12" s="6">
        <v>31</v>
      </c>
      <c r="C12" s="2">
        <v>15667</v>
      </c>
      <c r="D12" s="2">
        <v>562.73</v>
      </c>
      <c r="E12" s="3">
        <f t="shared" si="0"/>
        <v>0.38782219159200554</v>
      </c>
    </row>
    <row r="13" spans="2:5" x14ac:dyDescent="0.25">
      <c r="B13" s="6">
        <v>32</v>
      </c>
      <c r="C13" s="2">
        <v>14476</v>
      </c>
      <c r="D13" s="2">
        <v>572.71</v>
      </c>
      <c r="E13" s="3">
        <f t="shared" si="0"/>
        <v>0.39470020675396283</v>
      </c>
    </row>
    <row r="14" spans="2:5" x14ac:dyDescent="0.25">
      <c r="B14" s="6">
        <v>33</v>
      </c>
      <c r="C14" s="2">
        <v>12648</v>
      </c>
      <c r="D14" s="2">
        <v>594.57000000000005</v>
      </c>
      <c r="E14" s="3">
        <f t="shared" si="0"/>
        <v>0.40976567884217785</v>
      </c>
    </row>
    <row r="15" spans="2:5" x14ac:dyDescent="0.25">
      <c r="B15" s="6">
        <v>34</v>
      </c>
      <c r="C15" s="2">
        <v>9880</v>
      </c>
      <c r="D15" s="2">
        <v>627.23</v>
      </c>
      <c r="E15" s="3">
        <f t="shared" si="0"/>
        <v>0.43227429359062719</v>
      </c>
    </row>
    <row r="16" spans="2:5" x14ac:dyDescent="0.25">
      <c r="B16" s="6">
        <v>35</v>
      </c>
      <c r="C16" s="2">
        <v>45732</v>
      </c>
      <c r="D16" s="2">
        <v>635.46</v>
      </c>
      <c r="E16" s="3">
        <f t="shared" si="0"/>
        <v>0.43794624396967613</v>
      </c>
    </row>
    <row r="17" spans="2:5" x14ac:dyDescent="0.25">
      <c r="B17" s="6">
        <v>36</v>
      </c>
      <c r="C17" s="2">
        <v>15233</v>
      </c>
      <c r="D17" s="2">
        <v>676.56</v>
      </c>
      <c r="E17" s="3">
        <f t="shared" si="0"/>
        <v>0.46627153687112333</v>
      </c>
    </row>
    <row r="18" spans="2:5" x14ac:dyDescent="0.25">
      <c r="B18" s="6">
        <v>37</v>
      </c>
      <c r="C18" s="2">
        <v>13154</v>
      </c>
      <c r="D18" s="2">
        <v>713.68</v>
      </c>
      <c r="E18" s="3">
        <f t="shared" si="0"/>
        <v>0.49185389386629907</v>
      </c>
    </row>
    <row r="19" spans="2:5" x14ac:dyDescent="0.25">
      <c r="B19" s="6">
        <v>38</v>
      </c>
      <c r="C19" s="2">
        <v>12503</v>
      </c>
      <c r="D19" s="2">
        <v>755.08</v>
      </c>
      <c r="E19" s="3">
        <f t="shared" si="0"/>
        <v>0.52038594073053068</v>
      </c>
    </row>
    <row r="20" spans="2:5" x14ac:dyDescent="0.25">
      <c r="B20" s="6">
        <v>39</v>
      </c>
      <c r="C20" s="2">
        <v>11689</v>
      </c>
      <c r="D20" s="2">
        <v>797.58</v>
      </c>
      <c r="E20" s="3">
        <f t="shared" si="0"/>
        <v>0.5496760854583046</v>
      </c>
    </row>
    <row r="21" spans="2:5" x14ac:dyDescent="0.25">
      <c r="B21" s="6">
        <v>40</v>
      </c>
      <c r="C21" s="2">
        <v>27902</v>
      </c>
      <c r="D21" s="2">
        <v>780.05</v>
      </c>
      <c r="E21" s="3">
        <f t="shared" si="0"/>
        <v>0.53759476223294278</v>
      </c>
    </row>
    <row r="22" spans="2:5" x14ac:dyDescent="0.25">
      <c r="B22" s="6">
        <v>41</v>
      </c>
      <c r="C22" s="2">
        <v>37315</v>
      </c>
      <c r="D22" s="2">
        <v>685.59</v>
      </c>
      <c r="E22" s="3">
        <f t="shared" si="0"/>
        <v>0.47249483115093044</v>
      </c>
    </row>
    <row r="23" spans="2:5" x14ac:dyDescent="0.25">
      <c r="B23" s="6">
        <v>42</v>
      </c>
      <c r="C23" s="2">
        <v>20419</v>
      </c>
      <c r="D23" s="2">
        <v>727.54</v>
      </c>
      <c r="E23" s="3">
        <f t="shared" si="0"/>
        <v>0.50140592694693309</v>
      </c>
    </row>
    <row r="24" spans="2:5" x14ac:dyDescent="0.25">
      <c r="B24" s="6">
        <v>43</v>
      </c>
      <c r="C24" s="2">
        <v>15091</v>
      </c>
      <c r="D24" s="2">
        <v>758.34</v>
      </c>
      <c r="E24" s="3">
        <f t="shared" si="0"/>
        <v>0.52263266712611989</v>
      </c>
    </row>
    <row r="25" spans="2:5" x14ac:dyDescent="0.25">
      <c r="B25" s="6">
        <v>44</v>
      </c>
      <c r="C25" s="2">
        <v>11425</v>
      </c>
      <c r="D25" s="2">
        <v>790.15</v>
      </c>
      <c r="E25" s="3">
        <f t="shared" si="0"/>
        <v>0.54455547898001377</v>
      </c>
    </row>
    <row r="26" spans="2:5" x14ac:dyDescent="0.25">
      <c r="B26" s="6">
        <v>45</v>
      </c>
      <c r="C26" s="2">
        <v>9557</v>
      </c>
      <c r="D26" s="2">
        <v>808.13</v>
      </c>
      <c r="E26" s="3">
        <f t="shared" si="0"/>
        <v>0.55694693314955201</v>
      </c>
    </row>
    <row r="27" spans="2:5" x14ac:dyDescent="0.25">
      <c r="B27" s="6" t="s">
        <v>3</v>
      </c>
      <c r="C27" s="2">
        <v>15515</v>
      </c>
      <c r="D27" s="2">
        <v>897.91</v>
      </c>
      <c r="E27" s="3">
        <f t="shared" si="0"/>
        <v>0.61882150241212952</v>
      </c>
    </row>
    <row r="28" spans="2:5" x14ac:dyDescent="0.25">
      <c r="B28" s="6" t="s">
        <v>4</v>
      </c>
      <c r="C28" s="7">
        <v>519544</v>
      </c>
      <c r="D28" s="7">
        <v>561.12</v>
      </c>
      <c r="E28" s="4">
        <f t="shared" si="0"/>
        <v>0.38671261199172985</v>
      </c>
    </row>
    <row r="29" spans="2:5" x14ac:dyDescent="0.25">
      <c r="B29" s="6" t="s">
        <v>5</v>
      </c>
      <c r="C29" s="2">
        <v>284009</v>
      </c>
      <c r="D29" s="2">
        <v>421.38</v>
      </c>
      <c r="E29" s="3">
        <f t="shared" si="0"/>
        <v>0.29040661612680907</v>
      </c>
    </row>
    <row r="30" spans="2:5" x14ac:dyDescent="0.25">
      <c r="B30" s="6" t="s">
        <v>6</v>
      </c>
      <c r="C30" s="2">
        <v>98311</v>
      </c>
      <c r="D30" s="2">
        <v>686.78</v>
      </c>
      <c r="E30" s="3">
        <f t="shared" si="0"/>
        <v>0.47331495520330802</v>
      </c>
    </row>
    <row r="31" spans="2:5" x14ac:dyDescent="0.25">
      <c r="B31" s="6" t="s">
        <v>7</v>
      </c>
      <c r="C31" s="2">
        <v>137224</v>
      </c>
      <c r="D31" s="2">
        <v>760.29</v>
      </c>
      <c r="E31" s="3">
        <f t="shared" si="0"/>
        <v>0.52397656788421776</v>
      </c>
    </row>
    <row r="34" spans="2:4" ht="51" customHeight="1" x14ac:dyDescent="0.25">
      <c r="B34" s="98" t="str">
        <f>'starosna mirovina BMU'!B33:C33</f>
        <v>Prosječna mjesečna isplaćena netoplaća Republike Hrvatske za svibanj 2025. u eurima (EUR) (izvor: DZS)</v>
      </c>
      <c r="C34" s="99"/>
      <c r="D34" s="48">
        <f>'starosna mirovina BMU'!D33</f>
        <v>1451</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heetViews>
  <sheetFormatPr defaultRowHeight="15" x14ac:dyDescent="0.25"/>
  <cols>
    <col min="2" max="2" width="15.140625" customWidth="1"/>
    <col min="3" max="3" width="14.85546875" customWidth="1"/>
    <col min="4" max="5" width="15.7109375" customWidth="1"/>
  </cols>
  <sheetData>
    <row r="2" spans="2:29" ht="49.5" customHeight="1" x14ac:dyDescent="0.25">
      <c r="B2" s="93" t="s">
        <v>50</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June 2025 (paid in July 2025)</v>
      </c>
    </row>
    <row r="6" spans="2:29" ht="37.5" customHeight="1" x14ac:dyDescent="0.25">
      <c r="B6" s="5" t="s">
        <v>52</v>
      </c>
      <c r="C6" s="5" t="str">
        <f>'starosna mirovina BMU'!C6</f>
        <v>Number of beneficiaries</v>
      </c>
      <c r="D6" s="5" t="str">
        <f>'starosna mirovina BMU'!D6</f>
        <v>Average net pension amount</v>
      </c>
      <c r="E6" s="5" t="str">
        <f>'starosna mirovina BMU'!E6</f>
        <v>Net replacement rate for May 2025.</v>
      </c>
    </row>
    <row r="7" spans="2:29" x14ac:dyDescent="0.25">
      <c r="B7" s="6">
        <v>30</v>
      </c>
      <c r="C7" s="2">
        <v>19494</v>
      </c>
      <c r="D7" s="12">
        <v>495.26972658253817</v>
      </c>
      <c r="E7" s="3">
        <f t="shared" ref="E7:E27" si="0">D7/$D$29</f>
        <v>0.34132992872676648</v>
      </c>
    </row>
    <row r="8" spans="2:29" x14ac:dyDescent="0.25">
      <c r="B8" s="6">
        <v>31</v>
      </c>
      <c r="C8" s="2">
        <v>10085</v>
      </c>
      <c r="D8" s="12">
        <v>490.75</v>
      </c>
      <c r="E8" s="3">
        <f t="shared" si="0"/>
        <v>0.33821502412129567</v>
      </c>
    </row>
    <row r="9" spans="2:29" x14ac:dyDescent="0.25">
      <c r="B9" s="6">
        <v>32</v>
      </c>
      <c r="C9" s="2">
        <v>10860</v>
      </c>
      <c r="D9" s="12">
        <v>505.16</v>
      </c>
      <c r="E9" s="3">
        <f t="shared" si="0"/>
        <v>0.34814610613370089</v>
      </c>
    </row>
    <row r="10" spans="2:29" x14ac:dyDescent="0.25">
      <c r="B10" s="6">
        <v>33</v>
      </c>
      <c r="C10" s="2">
        <v>10377</v>
      </c>
      <c r="D10" s="12">
        <v>525.51</v>
      </c>
      <c r="E10" s="3">
        <f t="shared" si="0"/>
        <v>0.36217091660923501</v>
      </c>
    </row>
    <row r="11" spans="2:29" x14ac:dyDescent="0.25">
      <c r="B11" s="6">
        <v>34</v>
      </c>
      <c r="C11" s="2">
        <v>8487</v>
      </c>
      <c r="D11" s="12">
        <v>539.75</v>
      </c>
      <c r="E11" s="3">
        <f t="shared" si="0"/>
        <v>0.37198483804272914</v>
      </c>
    </row>
    <row r="12" spans="2:29" x14ac:dyDescent="0.25">
      <c r="B12" s="6">
        <v>35</v>
      </c>
      <c r="C12" s="2">
        <v>29063</v>
      </c>
      <c r="D12" s="12">
        <v>601.66</v>
      </c>
      <c r="E12" s="3">
        <f t="shared" si="0"/>
        <v>0.41465196416264644</v>
      </c>
    </row>
    <row r="13" spans="2:29" x14ac:dyDescent="0.25">
      <c r="B13" s="6">
        <v>36</v>
      </c>
      <c r="C13" s="2">
        <v>18693</v>
      </c>
      <c r="D13" s="12">
        <v>602.64</v>
      </c>
      <c r="E13" s="3">
        <f t="shared" si="0"/>
        <v>0.4153273604410751</v>
      </c>
    </row>
    <row r="14" spans="2:29" x14ac:dyDescent="0.25">
      <c r="B14" s="6">
        <v>37</v>
      </c>
      <c r="C14" s="2">
        <v>18339</v>
      </c>
      <c r="D14" s="12">
        <v>617.16999999999996</v>
      </c>
      <c r="E14" s="3">
        <f t="shared" si="0"/>
        <v>0.42534114403859402</v>
      </c>
    </row>
    <row r="15" spans="2:29" x14ac:dyDescent="0.25">
      <c r="B15" s="6">
        <v>38</v>
      </c>
      <c r="C15" s="2">
        <v>17160</v>
      </c>
      <c r="D15" s="12">
        <v>630.61</v>
      </c>
      <c r="E15" s="3">
        <f t="shared" si="0"/>
        <v>0.43460372157133015</v>
      </c>
    </row>
    <row r="16" spans="2:29" x14ac:dyDescent="0.25">
      <c r="B16" s="6">
        <v>39</v>
      </c>
      <c r="C16" s="2">
        <v>14297</v>
      </c>
      <c r="D16" s="12">
        <v>654.71</v>
      </c>
      <c r="E16" s="3">
        <f t="shared" si="0"/>
        <v>0.45121295658166782</v>
      </c>
    </row>
    <row r="17" spans="2:5" x14ac:dyDescent="0.25">
      <c r="B17" s="6">
        <v>40</v>
      </c>
      <c r="C17" s="2">
        <v>11174</v>
      </c>
      <c r="D17" s="12">
        <v>680.78</v>
      </c>
      <c r="E17" s="3">
        <f t="shared" si="0"/>
        <v>0.46917987594762234</v>
      </c>
    </row>
    <row r="18" spans="2:5" x14ac:dyDescent="0.25">
      <c r="B18" s="6">
        <v>41</v>
      </c>
      <c r="C18" s="2">
        <v>4732</v>
      </c>
      <c r="D18" s="12">
        <v>702.99</v>
      </c>
      <c r="E18" s="3">
        <f t="shared" si="0"/>
        <v>0.48448656099241905</v>
      </c>
    </row>
    <row r="19" spans="2:5" x14ac:dyDescent="0.25">
      <c r="B19" s="6">
        <v>42</v>
      </c>
      <c r="C19" s="2">
        <v>2240</v>
      </c>
      <c r="D19" s="12">
        <v>734.95</v>
      </c>
      <c r="E19" s="3">
        <f t="shared" si="0"/>
        <v>0.50651274982770511</v>
      </c>
    </row>
    <row r="20" spans="2:5" x14ac:dyDescent="0.25">
      <c r="B20" s="6">
        <v>43</v>
      </c>
      <c r="C20" s="2">
        <v>1209</v>
      </c>
      <c r="D20" s="12">
        <v>764.22</v>
      </c>
      <c r="E20" s="3">
        <f t="shared" si="0"/>
        <v>0.52668504479669198</v>
      </c>
    </row>
    <row r="21" spans="2:5" x14ac:dyDescent="0.25">
      <c r="B21" s="6">
        <v>44</v>
      </c>
      <c r="C21" s="2">
        <v>647</v>
      </c>
      <c r="D21" s="12">
        <v>793.97</v>
      </c>
      <c r="E21" s="3">
        <f t="shared" si="0"/>
        <v>0.54718814610613375</v>
      </c>
    </row>
    <row r="22" spans="2:5" x14ac:dyDescent="0.25">
      <c r="B22" s="6">
        <v>45</v>
      </c>
      <c r="C22" s="2">
        <v>280</v>
      </c>
      <c r="D22" s="12">
        <v>800.26</v>
      </c>
      <c r="E22" s="3">
        <f t="shared" si="0"/>
        <v>0.55152308752584422</v>
      </c>
    </row>
    <row r="23" spans="2:5" x14ac:dyDescent="0.25">
      <c r="B23" s="6" t="s">
        <v>42</v>
      </c>
      <c r="C23" s="2">
        <v>188</v>
      </c>
      <c r="D23" s="12">
        <v>829.83</v>
      </c>
      <c r="E23" s="3">
        <f t="shared" si="0"/>
        <v>0.57190213645761545</v>
      </c>
    </row>
    <row r="24" spans="2:5" x14ac:dyDescent="0.25">
      <c r="B24" s="6" t="s">
        <v>39</v>
      </c>
      <c r="C24" s="7">
        <v>177325</v>
      </c>
      <c r="D24" s="80">
        <v>590.85</v>
      </c>
      <c r="E24" s="83">
        <f t="shared" si="0"/>
        <v>0.40720192970365265</v>
      </c>
    </row>
    <row r="25" spans="2:5" x14ac:dyDescent="0.25">
      <c r="B25" s="6" t="s">
        <v>5</v>
      </c>
      <c r="C25" s="2">
        <v>59303</v>
      </c>
      <c r="D25" s="12">
        <v>507.97</v>
      </c>
      <c r="E25" s="3">
        <f t="shared" si="0"/>
        <v>0.35008270158511373</v>
      </c>
    </row>
    <row r="26" spans="2:5" x14ac:dyDescent="0.25">
      <c r="B26" s="6" t="s">
        <v>6</v>
      </c>
      <c r="C26" s="2">
        <v>97552</v>
      </c>
      <c r="D26" s="12">
        <v>617.63</v>
      </c>
      <c r="E26" s="3">
        <f t="shared" si="0"/>
        <v>0.42565816678152996</v>
      </c>
    </row>
    <row r="27" spans="2:5" x14ac:dyDescent="0.25">
      <c r="B27" s="6" t="s">
        <v>44</v>
      </c>
      <c r="C27" s="2">
        <v>20470</v>
      </c>
      <c r="D27" s="12">
        <v>703.35</v>
      </c>
      <c r="E27" s="3">
        <f t="shared" si="0"/>
        <v>0.4847346657477602</v>
      </c>
    </row>
    <row r="28" spans="2:5" x14ac:dyDescent="0.25">
      <c r="B28" s="87" t="str">
        <f>'starosna mirovina BMU'!B31</f>
        <v xml:space="preserve">Number of beneficiaries not including Active Military Personnel (DVO), Police Officers (PO) and Authorised Officials (OSO).   </v>
      </c>
    </row>
    <row r="29" spans="2:5" ht="51.75" customHeight="1" x14ac:dyDescent="0.25">
      <c r="B29" s="94" t="str">
        <f>'starosna mirovina BMU'!B33:C33</f>
        <v>Prosječna mjesečna isplaćena netoplaća Republike Hrvatske za svibanj 2025. u eurima (EUR) (izvor: DZS)</v>
      </c>
      <c r="C29" s="94"/>
      <c r="D29" s="48">
        <f>'starosna mirovina BMU'!D33</f>
        <v>1451</v>
      </c>
    </row>
  </sheetData>
  <mergeCells count="2">
    <mergeCell ref="B2:E2"/>
    <mergeCell ref="B29:C29"/>
  </mergeCells>
  <conditionalFormatting sqref="E7:E27">
    <cfRule type="dataBar" priority="3">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election activeCell="H5" sqref="H5"/>
    </sheetView>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95" t="s">
        <v>56</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June 2025 (paid in July 2025)</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May 2025.</v>
      </c>
    </row>
    <row r="7" spans="2:29" x14ac:dyDescent="0.25">
      <c r="B7" s="6">
        <v>31</v>
      </c>
      <c r="C7" s="2">
        <v>13</v>
      </c>
      <c r="D7" s="12">
        <v>485.88</v>
      </c>
      <c r="E7" s="3">
        <f t="shared" ref="E7:E26" si="0">D7/$D$29</f>
        <v>0.33485871812543072</v>
      </c>
    </row>
    <row r="8" spans="2:29" x14ac:dyDescent="0.25">
      <c r="B8" s="6">
        <v>32</v>
      </c>
      <c r="C8" s="2">
        <v>45</v>
      </c>
      <c r="D8" s="12">
        <v>483.15</v>
      </c>
      <c r="E8" s="3">
        <f t="shared" si="0"/>
        <v>0.3329772570640937</v>
      </c>
    </row>
    <row r="9" spans="2:29" x14ac:dyDescent="0.25">
      <c r="B9" s="6">
        <v>33</v>
      </c>
      <c r="C9" s="2">
        <v>40</v>
      </c>
      <c r="D9" s="12">
        <v>495.92</v>
      </c>
      <c r="E9" s="3">
        <f t="shared" si="0"/>
        <v>0.34177808407994487</v>
      </c>
    </row>
    <row r="10" spans="2:29" x14ac:dyDescent="0.25">
      <c r="B10" s="6">
        <v>34</v>
      </c>
      <c r="C10" s="2">
        <v>22</v>
      </c>
      <c r="D10" s="12">
        <v>516.63</v>
      </c>
      <c r="E10" s="3">
        <f t="shared" si="0"/>
        <v>0.35605099931082013</v>
      </c>
    </row>
    <row r="11" spans="2:29" x14ac:dyDescent="0.25">
      <c r="B11" s="6">
        <v>35</v>
      </c>
      <c r="C11" s="2">
        <v>92</v>
      </c>
      <c r="D11" s="12">
        <v>607.07000000000005</v>
      </c>
      <c r="E11" s="3">
        <f t="shared" si="0"/>
        <v>0.41838042729152314</v>
      </c>
    </row>
    <row r="12" spans="2:29" x14ac:dyDescent="0.25">
      <c r="B12" s="6">
        <v>36</v>
      </c>
      <c r="C12" s="2">
        <v>56</v>
      </c>
      <c r="D12" s="12">
        <v>599.29999999999995</v>
      </c>
      <c r="E12" s="3">
        <f t="shared" si="0"/>
        <v>0.41302549965541002</v>
      </c>
    </row>
    <row r="13" spans="2:29" x14ac:dyDescent="0.25">
      <c r="B13" s="6">
        <v>37</v>
      </c>
      <c r="C13" s="2">
        <v>49</v>
      </c>
      <c r="D13" s="12">
        <v>609.97</v>
      </c>
      <c r="E13" s="3">
        <f t="shared" si="0"/>
        <v>0.42037904893177119</v>
      </c>
    </row>
    <row r="14" spans="2:29" x14ac:dyDescent="0.25">
      <c r="B14" s="6">
        <v>38</v>
      </c>
      <c r="C14" s="2">
        <v>27</v>
      </c>
      <c r="D14" s="12">
        <v>656</v>
      </c>
      <c r="E14" s="3">
        <f t="shared" si="0"/>
        <v>0.45210199862164024</v>
      </c>
    </row>
    <row r="15" spans="2:29" x14ac:dyDescent="0.25">
      <c r="B15" s="6">
        <v>39</v>
      </c>
      <c r="C15" s="2">
        <v>19</v>
      </c>
      <c r="D15" s="12">
        <v>666.04</v>
      </c>
      <c r="E15" s="3">
        <f t="shared" si="0"/>
        <v>0.45902136457615433</v>
      </c>
    </row>
    <row r="16" spans="2:29" x14ac:dyDescent="0.25">
      <c r="B16" s="6">
        <v>40</v>
      </c>
      <c r="C16" s="2">
        <v>10</v>
      </c>
      <c r="D16" s="12">
        <v>714.35</v>
      </c>
      <c r="E16" s="3">
        <f t="shared" si="0"/>
        <v>0.49231564438318404</v>
      </c>
    </row>
    <row r="17" spans="2:5" x14ac:dyDescent="0.25">
      <c r="B17" s="6">
        <v>41</v>
      </c>
      <c r="C17" s="2">
        <v>3</v>
      </c>
      <c r="D17" s="12">
        <v>745.22</v>
      </c>
      <c r="E17" s="3">
        <f t="shared" si="0"/>
        <v>0.51359062715368708</v>
      </c>
    </row>
    <row r="18" spans="2:5" x14ac:dyDescent="0.25">
      <c r="B18" s="6">
        <v>42</v>
      </c>
      <c r="C18" s="2">
        <v>4</v>
      </c>
      <c r="D18" s="12">
        <v>745.04</v>
      </c>
      <c r="E18" s="3">
        <f t="shared" si="0"/>
        <v>0.51346657477601654</v>
      </c>
    </row>
    <row r="19" spans="2:5" x14ac:dyDescent="0.25">
      <c r="B19" s="6">
        <v>43</v>
      </c>
      <c r="C19" s="2">
        <v>2</v>
      </c>
      <c r="D19" s="12">
        <v>842.54</v>
      </c>
      <c r="E19" s="3">
        <f t="shared" si="0"/>
        <v>0.58066161268090966</v>
      </c>
    </row>
    <row r="20" spans="2:5" x14ac:dyDescent="0.25">
      <c r="B20" s="6">
        <v>44</v>
      </c>
      <c r="C20" s="2">
        <v>0</v>
      </c>
      <c r="D20" s="12">
        <v>0</v>
      </c>
      <c r="E20" s="3">
        <f t="shared" si="0"/>
        <v>0</v>
      </c>
    </row>
    <row r="21" spans="2:5" x14ac:dyDescent="0.25">
      <c r="B21" s="6">
        <v>45</v>
      </c>
      <c r="C21" s="2">
        <v>0</v>
      </c>
      <c r="D21" s="12">
        <v>0</v>
      </c>
      <c r="E21" s="3">
        <f t="shared" si="0"/>
        <v>0</v>
      </c>
    </row>
    <row r="22" spans="2:5" x14ac:dyDescent="0.25">
      <c r="B22" s="6" t="s">
        <v>42</v>
      </c>
      <c r="C22" s="2">
        <v>0</v>
      </c>
      <c r="D22" s="12">
        <v>0</v>
      </c>
      <c r="E22" s="3">
        <f t="shared" si="0"/>
        <v>0</v>
      </c>
    </row>
    <row r="23" spans="2:5" x14ac:dyDescent="0.25">
      <c r="B23" s="6" t="s">
        <v>39</v>
      </c>
      <c r="C23" s="7">
        <v>382</v>
      </c>
      <c r="D23" s="80">
        <v>583.70000000000005</v>
      </c>
      <c r="E23" s="83">
        <f t="shared" si="0"/>
        <v>0.40227429359062716</v>
      </c>
    </row>
    <row r="24" spans="2:5" x14ac:dyDescent="0.25">
      <c r="B24" s="6" t="s">
        <v>5</v>
      </c>
      <c r="C24" s="2">
        <v>120</v>
      </c>
      <c r="D24" s="12">
        <v>493.84</v>
      </c>
      <c r="E24" s="3">
        <f t="shared" si="0"/>
        <v>0.34034458993797378</v>
      </c>
    </row>
    <row r="25" spans="2:5" x14ac:dyDescent="0.25">
      <c r="B25" s="6" t="s">
        <v>6</v>
      </c>
      <c r="C25" s="2">
        <v>243</v>
      </c>
      <c r="D25" s="12">
        <v>615.91</v>
      </c>
      <c r="E25" s="3">
        <f t="shared" si="0"/>
        <v>0.42447277739490002</v>
      </c>
    </row>
    <row r="26" spans="2:5" x14ac:dyDescent="0.25">
      <c r="B26" s="6" t="s">
        <v>44</v>
      </c>
      <c r="C26" s="2">
        <v>19</v>
      </c>
      <c r="D26" s="12">
        <v>739.18</v>
      </c>
      <c r="E26" s="3">
        <f t="shared" si="0"/>
        <v>0.50942798070296347</v>
      </c>
    </row>
    <row r="27" spans="2:5" x14ac:dyDescent="0.25">
      <c r="B27" s="87" t="str">
        <f>'starosna mirovina BMU'!B31</f>
        <v xml:space="preserve">Number of beneficiaries not including Active Military Personnel (DVO), Police Officers (PO) and Authorised Officials (OSO).   </v>
      </c>
    </row>
    <row r="29" spans="2:5" ht="48" customHeight="1" x14ac:dyDescent="0.25">
      <c r="B29" s="94" t="str">
        <f>'starosna mirovina BMU'!B33:C33</f>
        <v>Prosječna mjesečna isplaćena netoplaća Republike Hrvatske za svibanj 2025. u eurima (EUR) (izvor: DZS)</v>
      </c>
      <c r="C29" s="94"/>
      <c r="D29" s="48">
        <f>'starosna mirovina BMU'!D33</f>
        <v>1451</v>
      </c>
    </row>
  </sheetData>
  <mergeCells count="2">
    <mergeCell ref="B2:E2"/>
    <mergeCell ref="B29:C29"/>
  </mergeCells>
  <conditionalFormatting sqref="E7:E26">
    <cfRule type="dataBar" priority="4">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93" t="s">
        <v>48</v>
      </c>
      <c r="C2" s="93"/>
      <c r="D2" s="93"/>
      <c r="E2" s="93"/>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June 2025 (paid in July 2025)</v>
      </c>
    </row>
    <row r="6" spans="2:29" ht="34.5" customHeight="1" x14ac:dyDescent="0.25">
      <c r="B6" s="5" t="s">
        <v>52</v>
      </c>
      <c r="C6" s="5" t="str">
        <f>'starosna mirovina BMU'!C6</f>
        <v>Number of beneficiaries</v>
      </c>
      <c r="D6" s="5" t="str">
        <f>'starosna mirovina BMU'!D6</f>
        <v>Average net pension amount</v>
      </c>
      <c r="E6" s="5" t="str">
        <f>'starosna mirovina BMU'!E6</f>
        <v>Net replacement rate for May 2025.</v>
      </c>
    </row>
    <row r="7" spans="2:29" x14ac:dyDescent="0.25">
      <c r="B7" s="6" t="s">
        <v>41</v>
      </c>
      <c r="C7" s="2">
        <v>79318</v>
      </c>
      <c r="D7" s="12">
        <v>334.77513679114446</v>
      </c>
      <c r="E7" s="3">
        <f t="shared" ref="E7:E30" si="0">D7/$D$33</f>
        <v>0.23072028724406923</v>
      </c>
    </row>
    <row r="8" spans="2:29" x14ac:dyDescent="0.25">
      <c r="B8" s="6" t="s">
        <v>1</v>
      </c>
      <c r="C8" s="2">
        <v>61023</v>
      </c>
      <c r="D8" s="12">
        <v>421.81</v>
      </c>
      <c r="E8" s="3">
        <f t="shared" si="0"/>
        <v>0.29070296347346658</v>
      </c>
    </row>
    <row r="9" spans="2:29" x14ac:dyDescent="0.25">
      <c r="B9" s="6" t="s">
        <v>2</v>
      </c>
      <c r="C9" s="2">
        <v>65766</v>
      </c>
      <c r="D9" s="12">
        <v>529.30999999999995</v>
      </c>
      <c r="E9" s="3">
        <f t="shared" si="0"/>
        <v>0.36478980013783596</v>
      </c>
    </row>
    <row r="10" spans="2:29" x14ac:dyDescent="0.25">
      <c r="B10" s="6">
        <v>30</v>
      </c>
      <c r="C10" s="2">
        <v>40764</v>
      </c>
      <c r="D10" s="12">
        <v>571.84</v>
      </c>
      <c r="E10" s="3">
        <f t="shared" si="0"/>
        <v>0.39410062026188836</v>
      </c>
    </row>
    <row r="11" spans="2:29" x14ac:dyDescent="0.25">
      <c r="B11" s="6">
        <v>31</v>
      </c>
      <c r="C11" s="2">
        <v>25199</v>
      </c>
      <c r="D11" s="12">
        <v>584.75</v>
      </c>
      <c r="E11" s="3">
        <f t="shared" si="0"/>
        <v>0.40299793246037213</v>
      </c>
    </row>
    <row r="12" spans="2:29" x14ac:dyDescent="0.25">
      <c r="B12" s="6">
        <v>32</v>
      </c>
      <c r="C12" s="2">
        <v>24962</v>
      </c>
      <c r="D12" s="12">
        <v>591.75</v>
      </c>
      <c r="E12" s="3">
        <f t="shared" si="0"/>
        <v>0.4078221915920055</v>
      </c>
    </row>
    <row r="13" spans="2:29" x14ac:dyDescent="0.25">
      <c r="B13" s="6">
        <v>33</v>
      </c>
      <c r="C13" s="2">
        <v>22758</v>
      </c>
      <c r="D13" s="12">
        <v>609.53</v>
      </c>
      <c r="E13" s="3">
        <f t="shared" si="0"/>
        <v>0.42007580978635423</v>
      </c>
    </row>
    <row r="14" spans="2:29" x14ac:dyDescent="0.25">
      <c r="B14" s="6">
        <v>34</v>
      </c>
      <c r="C14" s="2">
        <v>18354</v>
      </c>
      <c r="D14" s="12">
        <v>634.35</v>
      </c>
      <c r="E14" s="3">
        <f t="shared" si="0"/>
        <v>0.43718125430737426</v>
      </c>
    </row>
    <row r="15" spans="2:29" x14ac:dyDescent="0.25">
      <c r="B15" s="6">
        <v>35</v>
      </c>
      <c r="C15" s="2">
        <v>71390</v>
      </c>
      <c r="D15" s="12">
        <v>679.77</v>
      </c>
      <c r="E15" s="3">
        <f t="shared" si="0"/>
        <v>0.46848380427291519</v>
      </c>
    </row>
    <row r="16" spans="2:29" x14ac:dyDescent="0.25">
      <c r="B16" s="6">
        <v>36</v>
      </c>
      <c r="C16" s="2">
        <v>33638</v>
      </c>
      <c r="D16" s="12">
        <v>678.44</v>
      </c>
      <c r="E16" s="3">
        <f t="shared" si="0"/>
        <v>0.46756719503790495</v>
      </c>
    </row>
    <row r="17" spans="2:5" x14ac:dyDescent="0.25">
      <c r="B17" s="6">
        <v>37</v>
      </c>
      <c r="C17" s="2">
        <v>31620</v>
      </c>
      <c r="D17" s="12">
        <v>699.46</v>
      </c>
      <c r="E17" s="3">
        <f t="shared" si="0"/>
        <v>0.48205375603032397</v>
      </c>
    </row>
    <row r="18" spans="2:5" x14ac:dyDescent="0.25">
      <c r="B18" s="6">
        <v>38</v>
      </c>
      <c r="C18" s="2">
        <v>30100</v>
      </c>
      <c r="D18" s="12">
        <v>728.7</v>
      </c>
      <c r="E18" s="3">
        <f t="shared" si="0"/>
        <v>0.50220537560303247</v>
      </c>
    </row>
    <row r="19" spans="2:5" x14ac:dyDescent="0.25">
      <c r="B19" s="6">
        <v>39</v>
      </c>
      <c r="C19" s="2">
        <v>26765</v>
      </c>
      <c r="D19" s="12">
        <v>771.36</v>
      </c>
      <c r="E19" s="3">
        <f t="shared" si="0"/>
        <v>0.53160578911095802</v>
      </c>
    </row>
    <row r="20" spans="2:5" x14ac:dyDescent="0.25">
      <c r="B20" s="6">
        <v>40</v>
      </c>
      <c r="C20" s="2">
        <v>37875</v>
      </c>
      <c r="D20" s="12">
        <v>834.41</v>
      </c>
      <c r="E20" s="3">
        <f t="shared" si="0"/>
        <v>0.57505858028945556</v>
      </c>
    </row>
    <row r="21" spans="2:5" x14ac:dyDescent="0.25">
      <c r="B21" s="6">
        <v>41</v>
      </c>
      <c r="C21" s="2">
        <v>46570</v>
      </c>
      <c r="D21" s="12">
        <v>771.99</v>
      </c>
      <c r="E21" s="3">
        <f t="shared" si="0"/>
        <v>0.53203997243280499</v>
      </c>
    </row>
    <row r="22" spans="2:5" x14ac:dyDescent="0.25">
      <c r="B22" s="6">
        <v>42</v>
      </c>
      <c r="C22" s="2">
        <v>25197</v>
      </c>
      <c r="D22" s="12">
        <v>820.27</v>
      </c>
      <c r="E22" s="3">
        <f t="shared" si="0"/>
        <v>0.56531357684355621</v>
      </c>
    </row>
    <row r="23" spans="2:5" x14ac:dyDescent="0.25">
      <c r="B23" s="6">
        <v>43</v>
      </c>
      <c r="C23" s="2">
        <v>18203</v>
      </c>
      <c r="D23" s="12">
        <v>858.05</v>
      </c>
      <c r="E23" s="3">
        <f t="shared" si="0"/>
        <v>0.5913507925568573</v>
      </c>
    </row>
    <row r="24" spans="2:5" x14ac:dyDescent="0.25">
      <c r="B24" s="6">
        <v>44</v>
      </c>
      <c r="C24" s="2">
        <v>13611</v>
      </c>
      <c r="D24" s="12">
        <v>894.89</v>
      </c>
      <c r="E24" s="3">
        <f t="shared" si="0"/>
        <v>0.61674017918676771</v>
      </c>
    </row>
    <row r="25" spans="2:5" x14ac:dyDescent="0.25">
      <c r="B25" s="6">
        <v>45</v>
      </c>
      <c r="C25" s="2">
        <v>11258</v>
      </c>
      <c r="D25" s="12">
        <v>922.37</v>
      </c>
      <c r="E25" s="3">
        <f t="shared" si="0"/>
        <v>0.63567884217780846</v>
      </c>
    </row>
    <row r="26" spans="2:5" x14ac:dyDescent="0.25">
      <c r="B26" s="6" t="s">
        <v>42</v>
      </c>
      <c r="C26" s="2">
        <v>18644</v>
      </c>
      <c r="D26" s="12">
        <v>1032.79</v>
      </c>
      <c r="E26" s="3">
        <f t="shared" si="0"/>
        <v>0.71177808407994481</v>
      </c>
    </row>
    <row r="27" spans="2:5" x14ac:dyDescent="0.25">
      <c r="B27" s="6" t="s">
        <v>39</v>
      </c>
      <c r="C27" s="7">
        <v>703015</v>
      </c>
      <c r="D27" s="80">
        <v>636.04</v>
      </c>
      <c r="E27" s="83">
        <f t="shared" si="0"/>
        <v>0.43834596829772571</v>
      </c>
    </row>
    <row r="28" spans="2:5" x14ac:dyDescent="0.25">
      <c r="B28" s="6" t="s">
        <v>5</v>
      </c>
      <c r="C28" s="2">
        <v>338144</v>
      </c>
      <c r="D28" s="12">
        <v>489.25</v>
      </c>
      <c r="E28" s="3">
        <f t="shared" si="0"/>
        <v>0.33718125430737422</v>
      </c>
    </row>
    <row r="29" spans="2:5" x14ac:dyDescent="0.25">
      <c r="B29" s="6" t="s">
        <v>6</v>
      </c>
      <c r="C29" s="2">
        <v>193513</v>
      </c>
      <c r="D29" s="12">
        <v>703.04</v>
      </c>
      <c r="E29" s="3">
        <f t="shared" si="0"/>
        <v>0.48452101998621638</v>
      </c>
    </row>
    <row r="30" spans="2:5" x14ac:dyDescent="0.25">
      <c r="B30" s="6" t="s">
        <v>44</v>
      </c>
      <c r="C30" s="2">
        <v>171358</v>
      </c>
      <c r="D30" s="12">
        <v>850.05</v>
      </c>
      <c r="E30" s="3">
        <f t="shared" si="0"/>
        <v>0.58583735354927635</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svibanj 2025. u eurima (EUR) (izvor: DZS)</v>
      </c>
      <c r="C33" s="94"/>
      <c r="D33" s="48">
        <f>'starosna mirovina BMU'!D33</f>
        <v>1451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28515625" customWidth="1"/>
    <col min="4" max="5" width="15.7109375" customWidth="1"/>
  </cols>
  <sheetData>
    <row r="2" spans="2:29" ht="46.5" customHeight="1" x14ac:dyDescent="0.25">
      <c r="B2" s="93" t="s">
        <v>49</v>
      </c>
      <c r="C2" s="93"/>
      <c r="D2" s="93"/>
      <c r="E2" s="93"/>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June 2025 (paid in July 2025)</v>
      </c>
    </row>
    <row r="6" spans="2:29" ht="38.25" customHeight="1" x14ac:dyDescent="0.25">
      <c r="B6" s="5" t="s">
        <v>52</v>
      </c>
      <c r="C6" s="5" t="str">
        <f>'starosna mirovina BMU'!C6</f>
        <v>Number of beneficiaries</v>
      </c>
      <c r="D6" s="5" t="str">
        <f>'starosna mirovina BMU'!D6</f>
        <v>Average net pension amount</v>
      </c>
      <c r="E6" s="5" t="str">
        <f>'starosna mirovina BMU'!E6</f>
        <v>Net replacement rate for May 2025.</v>
      </c>
    </row>
    <row r="7" spans="2:29" x14ac:dyDescent="0.25">
      <c r="B7" s="6" t="s">
        <v>41</v>
      </c>
      <c r="C7" s="2">
        <v>33492</v>
      </c>
      <c r="D7" s="12">
        <v>353.62361340021494</v>
      </c>
      <c r="E7" s="3">
        <f t="shared" ref="E7:E30" si="0">D7/$D$33</f>
        <v>0.24371027801531009</v>
      </c>
    </row>
    <row r="8" spans="2:29" x14ac:dyDescent="0.25">
      <c r="B8" s="6" t="s">
        <v>1</v>
      </c>
      <c r="C8" s="2">
        <v>17069</v>
      </c>
      <c r="D8" s="12">
        <v>429.72</v>
      </c>
      <c r="E8" s="3">
        <f t="shared" si="0"/>
        <v>0.29615437629221231</v>
      </c>
      <c r="I8" s="1"/>
    </row>
    <row r="9" spans="2:29" x14ac:dyDescent="0.25">
      <c r="B9" s="6" t="s">
        <v>2</v>
      </c>
      <c r="C9" s="2">
        <v>17059</v>
      </c>
      <c r="D9" s="12">
        <v>480.78</v>
      </c>
      <c r="E9" s="3">
        <f t="shared" si="0"/>
        <v>0.33134390075809783</v>
      </c>
    </row>
    <row r="10" spans="2:29" x14ac:dyDescent="0.25">
      <c r="B10" s="6">
        <v>30</v>
      </c>
      <c r="C10" s="2">
        <v>2893</v>
      </c>
      <c r="D10" s="12">
        <v>516.17999999999995</v>
      </c>
      <c r="E10" s="3">
        <f t="shared" si="0"/>
        <v>0.35574086836664365</v>
      </c>
    </row>
    <row r="11" spans="2:29" x14ac:dyDescent="0.25">
      <c r="B11" s="6">
        <v>31</v>
      </c>
      <c r="C11" s="2">
        <v>2418</v>
      </c>
      <c r="D11" s="12">
        <v>522.67999999999995</v>
      </c>
      <c r="E11" s="3">
        <f t="shared" si="0"/>
        <v>0.3602205375603032</v>
      </c>
    </row>
    <row r="12" spans="2:29" x14ac:dyDescent="0.25">
      <c r="B12" s="6">
        <v>32</v>
      </c>
      <c r="C12" s="2">
        <v>2092</v>
      </c>
      <c r="D12" s="12">
        <v>536.36</v>
      </c>
      <c r="E12" s="3">
        <f t="shared" si="0"/>
        <v>0.36964851826326672</v>
      </c>
    </row>
    <row r="13" spans="2:29" x14ac:dyDescent="0.25">
      <c r="B13" s="6">
        <v>33</v>
      </c>
      <c r="C13" s="2">
        <v>1862</v>
      </c>
      <c r="D13" s="12">
        <v>551.28</v>
      </c>
      <c r="E13" s="3">
        <f t="shared" si="0"/>
        <v>0.37993108201240522</v>
      </c>
    </row>
    <row r="14" spans="2:29" x14ac:dyDescent="0.25">
      <c r="B14" s="6">
        <v>34</v>
      </c>
      <c r="C14" s="2">
        <v>1580</v>
      </c>
      <c r="D14" s="12">
        <v>562.21</v>
      </c>
      <c r="E14" s="3">
        <f t="shared" si="0"/>
        <v>0.38746381805651275</v>
      </c>
    </row>
    <row r="15" spans="2:29" x14ac:dyDescent="0.25">
      <c r="B15" s="6">
        <v>35</v>
      </c>
      <c r="C15" s="2">
        <v>1281</v>
      </c>
      <c r="D15" s="12">
        <v>565.89</v>
      </c>
      <c r="E15" s="3">
        <f t="shared" si="0"/>
        <v>0.39</v>
      </c>
    </row>
    <row r="16" spans="2:29" x14ac:dyDescent="0.25">
      <c r="B16" s="6">
        <v>36</v>
      </c>
      <c r="C16" s="2">
        <v>1035</v>
      </c>
      <c r="D16" s="12">
        <v>579.02</v>
      </c>
      <c r="E16" s="3">
        <f t="shared" si="0"/>
        <v>0.39904893177119227</v>
      </c>
    </row>
    <row r="17" spans="2:5" x14ac:dyDescent="0.25">
      <c r="B17" s="6">
        <v>37</v>
      </c>
      <c r="C17" s="2">
        <v>733</v>
      </c>
      <c r="D17" s="12">
        <v>594.4</v>
      </c>
      <c r="E17" s="3">
        <f t="shared" si="0"/>
        <v>0.4096485182632667</v>
      </c>
    </row>
    <row r="18" spans="2:5" x14ac:dyDescent="0.25">
      <c r="B18" s="6">
        <v>38</v>
      </c>
      <c r="C18" s="2">
        <v>592</v>
      </c>
      <c r="D18" s="12">
        <v>600.97</v>
      </c>
      <c r="E18" s="3">
        <f t="shared" si="0"/>
        <v>0.41417643004824262</v>
      </c>
    </row>
    <row r="19" spans="2:5" x14ac:dyDescent="0.25">
      <c r="B19" s="6">
        <v>39</v>
      </c>
      <c r="C19" s="2">
        <v>374</v>
      </c>
      <c r="D19" s="12">
        <v>606.67999999999995</v>
      </c>
      <c r="E19" s="3">
        <f t="shared" si="0"/>
        <v>0.41811164713990345</v>
      </c>
    </row>
    <row r="20" spans="2:5" x14ac:dyDescent="0.25">
      <c r="B20" s="6">
        <v>40</v>
      </c>
      <c r="C20" s="2">
        <v>236</v>
      </c>
      <c r="D20" s="12">
        <v>623.63</v>
      </c>
      <c r="E20" s="3">
        <f t="shared" si="0"/>
        <v>0.42979324603721569</v>
      </c>
    </row>
    <row r="21" spans="2:5" x14ac:dyDescent="0.25">
      <c r="B21" s="6">
        <v>41</v>
      </c>
      <c r="C21" s="2">
        <v>144</v>
      </c>
      <c r="D21" s="12">
        <v>624.09</v>
      </c>
      <c r="E21" s="3">
        <f t="shared" si="0"/>
        <v>0.43011026878015163</v>
      </c>
    </row>
    <row r="22" spans="2:5" x14ac:dyDescent="0.25">
      <c r="B22" s="6">
        <v>42</v>
      </c>
      <c r="C22" s="2">
        <v>80</v>
      </c>
      <c r="D22" s="12">
        <v>660.08</v>
      </c>
      <c r="E22" s="3">
        <f t="shared" si="0"/>
        <v>0.45491385251550659</v>
      </c>
    </row>
    <row r="23" spans="2:5" x14ac:dyDescent="0.25">
      <c r="B23" s="6">
        <v>43</v>
      </c>
      <c r="C23" s="2">
        <v>58</v>
      </c>
      <c r="D23" s="12">
        <v>716.63</v>
      </c>
      <c r="E23" s="3">
        <f t="shared" si="0"/>
        <v>0.49388697450034458</v>
      </c>
    </row>
    <row r="24" spans="2:5" x14ac:dyDescent="0.25">
      <c r="B24" s="6">
        <v>44</v>
      </c>
      <c r="C24" s="2">
        <v>33</v>
      </c>
      <c r="D24" s="12">
        <v>686.44</v>
      </c>
      <c r="E24" s="3">
        <f t="shared" si="0"/>
        <v>0.47308063404548589</v>
      </c>
    </row>
    <row r="25" spans="2:5" x14ac:dyDescent="0.25">
      <c r="B25" s="6">
        <v>45</v>
      </c>
      <c r="C25" s="2">
        <v>24</v>
      </c>
      <c r="D25" s="12">
        <v>705.54</v>
      </c>
      <c r="E25" s="3">
        <f t="shared" si="0"/>
        <v>0.48624396967608541</v>
      </c>
    </row>
    <row r="26" spans="2:5" x14ac:dyDescent="0.25">
      <c r="B26" s="6" t="s">
        <v>42</v>
      </c>
      <c r="C26" s="2">
        <v>35</v>
      </c>
      <c r="D26" s="12">
        <v>769.01</v>
      </c>
      <c r="E26" s="3">
        <f t="shared" si="0"/>
        <v>0.529986216402481</v>
      </c>
    </row>
    <row r="27" spans="2:5" x14ac:dyDescent="0.25">
      <c r="B27" s="6" t="s">
        <v>39</v>
      </c>
      <c r="C27" s="7">
        <v>83090</v>
      </c>
      <c r="D27" s="80">
        <v>432.24</v>
      </c>
      <c r="E27" s="83">
        <f t="shared" si="0"/>
        <v>0.2978911095796003</v>
      </c>
    </row>
    <row r="28" spans="2:5" x14ac:dyDescent="0.25">
      <c r="B28" s="6" t="s">
        <v>5</v>
      </c>
      <c r="C28" s="2">
        <v>78465</v>
      </c>
      <c r="D28" s="12">
        <v>422.79</v>
      </c>
      <c r="E28" s="3">
        <f t="shared" si="0"/>
        <v>0.29137835975189524</v>
      </c>
    </row>
    <row r="29" spans="2:5" x14ac:dyDescent="0.25">
      <c r="B29" s="6" t="s">
        <v>6</v>
      </c>
      <c r="C29" s="2">
        <v>4015</v>
      </c>
      <c r="D29" s="12">
        <v>583.45000000000005</v>
      </c>
      <c r="E29" s="3">
        <f t="shared" si="0"/>
        <v>0.40210199862164026</v>
      </c>
    </row>
    <row r="30" spans="2:5" x14ac:dyDescent="0.25">
      <c r="B30" s="6" t="s">
        <v>44</v>
      </c>
      <c r="C30" s="2">
        <v>610</v>
      </c>
      <c r="D30" s="12">
        <v>652.32000000000005</v>
      </c>
      <c r="E30" s="3">
        <f t="shared" si="0"/>
        <v>0.44956581667815304</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svibanj 2025. u eurima (EUR) (izvor: DZS)</v>
      </c>
      <c r="C33" s="94"/>
      <c r="D33" s="48">
        <f>'starosna mirovina BMU'!D33</f>
        <v>1451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93" t="s">
        <v>51</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June 2025 (paid in July 2025)</v>
      </c>
    </row>
    <row r="6" spans="2:29" ht="35.25" customHeight="1" x14ac:dyDescent="0.25">
      <c r="B6" s="5" t="s">
        <v>52</v>
      </c>
      <c r="C6" s="5" t="str">
        <f>'starosna mirovina BMU'!C6</f>
        <v>Number of beneficiaries</v>
      </c>
      <c r="D6" s="5" t="str">
        <f>'starosna mirovina BMU'!D6</f>
        <v>Average net pension amount</v>
      </c>
      <c r="E6" s="5" t="str">
        <f>'starosna mirovina BMU'!E6</f>
        <v>Net replacement rate for May 2025.</v>
      </c>
    </row>
    <row r="7" spans="2:29" x14ac:dyDescent="0.25">
      <c r="B7" s="6" t="s">
        <v>41</v>
      </c>
      <c r="C7" s="2">
        <v>39975</v>
      </c>
      <c r="D7" s="12">
        <v>330.64244502814262</v>
      </c>
      <c r="E7" s="3">
        <f t="shared" ref="E7:E30" si="0">D7/$D$33</f>
        <v>0.22787211924751385</v>
      </c>
    </row>
    <row r="8" spans="2:29" x14ac:dyDescent="0.25">
      <c r="B8" s="6" t="s">
        <v>1</v>
      </c>
      <c r="C8" s="2">
        <v>18361</v>
      </c>
      <c r="D8" s="12">
        <v>382.37</v>
      </c>
      <c r="E8" s="3">
        <f t="shared" si="0"/>
        <v>0.26352170916609235</v>
      </c>
    </row>
    <row r="9" spans="2:29" x14ac:dyDescent="0.25">
      <c r="B9" s="6" t="s">
        <v>2</v>
      </c>
      <c r="C9" s="2">
        <v>20017</v>
      </c>
      <c r="D9" s="12">
        <v>464.45</v>
      </c>
      <c r="E9" s="3">
        <f t="shared" si="0"/>
        <v>0.32008959338387316</v>
      </c>
    </row>
    <row r="10" spans="2:29" x14ac:dyDescent="0.25">
      <c r="B10" s="6">
        <v>30</v>
      </c>
      <c r="C10" s="2">
        <v>4912</v>
      </c>
      <c r="D10" s="12">
        <v>506.83</v>
      </c>
      <c r="E10" s="3">
        <f t="shared" si="0"/>
        <v>0.34929703652653343</v>
      </c>
    </row>
    <row r="11" spans="2:29" x14ac:dyDescent="0.25">
      <c r="B11" s="6">
        <v>31</v>
      </c>
      <c r="C11" s="2">
        <v>4464</v>
      </c>
      <c r="D11" s="12">
        <v>529.73</v>
      </c>
      <c r="E11" s="3">
        <f t="shared" si="0"/>
        <v>0.36507925568573402</v>
      </c>
    </row>
    <row r="12" spans="2:29" x14ac:dyDescent="0.25">
      <c r="B12" s="6">
        <v>32</v>
      </c>
      <c r="C12" s="2">
        <v>4406</v>
      </c>
      <c r="D12" s="12">
        <v>531.87</v>
      </c>
      <c r="E12" s="3">
        <f t="shared" si="0"/>
        <v>0.36655410062026189</v>
      </c>
    </row>
    <row r="13" spans="2:29" x14ac:dyDescent="0.25">
      <c r="B13" s="6">
        <v>33</v>
      </c>
      <c r="C13" s="2">
        <v>4265</v>
      </c>
      <c r="D13" s="12">
        <v>553.52</v>
      </c>
      <c r="E13" s="3">
        <f t="shared" si="0"/>
        <v>0.38147484493452788</v>
      </c>
    </row>
    <row r="14" spans="2:29" x14ac:dyDescent="0.25">
      <c r="B14" s="6">
        <v>34</v>
      </c>
      <c r="C14" s="2">
        <v>3842</v>
      </c>
      <c r="D14" s="12">
        <v>573.73</v>
      </c>
      <c r="E14" s="3">
        <f t="shared" si="0"/>
        <v>0.39540317022742938</v>
      </c>
    </row>
    <row r="15" spans="2:29" x14ac:dyDescent="0.25">
      <c r="B15" s="6">
        <v>35</v>
      </c>
      <c r="C15" s="2">
        <v>12381</v>
      </c>
      <c r="D15" s="12">
        <v>555.38</v>
      </c>
      <c r="E15" s="3">
        <f t="shared" si="0"/>
        <v>0.38275671950379048</v>
      </c>
    </row>
    <row r="16" spans="2:29" x14ac:dyDescent="0.25">
      <c r="B16" s="6">
        <v>36</v>
      </c>
      <c r="C16" s="2">
        <v>5808</v>
      </c>
      <c r="D16" s="12">
        <v>601.89</v>
      </c>
      <c r="E16" s="3">
        <f t="shared" si="0"/>
        <v>0.41481047553411438</v>
      </c>
    </row>
    <row r="17" spans="2:5" x14ac:dyDescent="0.25">
      <c r="B17" s="6">
        <v>37</v>
      </c>
      <c r="C17" s="2">
        <v>4806</v>
      </c>
      <c r="D17" s="12">
        <v>630.32000000000005</v>
      </c>
      <c r="E17" s="3">
        <f t="shared" si="0"/>
        <v>0.43440385940730536</v>
      </c>
    </row>
    <row r="18" spans="2:5" x14ac:dyDescent="0.25">
      <c r="B18" s="6">
        <v>38</v>
      </c>
      <c r="C18" s="2">
        <v>4333</v>
      </c>
      <c r="D18" s="12">
        <v>664.51</v>
      </c>
      <c r="E18" s="3">
        <f t="shared" si="0"/>
        <v>0.45796691936595452</v>
      </c>
    </row>
    <row r="19" spans="2:5" x14ac:dyDescent="0.25">
      <c r="B19" s="6">
        <v>39</v>
      </c>
      <c r="C19" s="2">
        <v>3322</v>
      </c>
      <c r="D19" s="12">
        <v>684.93</v>
      </c>
      <c r="E19" s="3">
        <f t="shared" si="0"/>
        <v>0.47203997243280493</v>
      </c>
    </row>
    <row r="20" spans="2:5" x14ac:dyDescent="0.25">
      <c r="B20" s="6">
        <v>40</v>
      </c>
      <c r="C20" s="2">
        <v>13872</v>
      </c>
      <c r="D20" s="12">
        <v>676.31</v>
      </c>
      <c r="E20" s="3">
        <f t="shared" si="0"/>
        <v>0.46609924190213642</v>
      </c>
    </row>
    <row r="21" spans="2:5" x14ac:dyDescent="0.25">
      <c r="B21" s="6">
        <v>41</v>
      </c>
      <c r="C21" s="2">
        <v>3391</v>
      </c>
      <c r="D21" s="12">
        <v>711.84</v>
      </c>
      <c r="E21" s="3">
        <f t="shared" si="0"/>
        <v>0.4905858028945555</v>
      </c>
    </row>
    <row r="22" spans="2:5" x14ac:dyDescent="0.25">
      <c r="B22" s="6">
        <v>42</v>
      </c>
      <c r="C22" s="2">
        <v>2066</v>
      </c>
      <c r="D22" s="12">
        <v>743.51</v>
      </c>
      <c r="E22" s="3">
        <f t="shared" si="0"/>
        <v>0.51241212956581672</v>
      </c>
    </row>
    <row r="23" spans="2:5" x14ac:dyDescent="0.25">
      <c r="B23" s="6">
        <v>43</v>
      </c>
      <c r="C23" s="2">
        <v>1534</v>
      </c>
      <c r="D23" s="12">
        <v>777.69</v>
      </c>
      <c r="E23" s="3">
        <f t="shared" si="0"/>
        <v>0.53596829772570642</v>
      </c>
    </row>
    <row r="24" spans="2:5" x14ac:dyDescent="0.25">
      <c r="B24" s="6">
        <v>44</v>
      </c>
      <c r="C24" s="2">
        <v>1088</v>
      </c>
      <c r="D24" s="12">
        <v>817.34</v>
      </c>
      <c r="E24" s="3">
        <f t="shared" si="0"/>
        <v>0.56329427980702962</v>
      </c>
    </row>
    <row r="25" spans="2:5" x14ac:dyDescent="0.25">
      <c r="B25" s="6">
        <v>45</v>
      </c>
      <c r="C25" s="2">
        <v>829</v>
      </c>
      <c r="D25" s="12">
        <v>831.74</v>
      </c>
      <c r="E25" s="3">
        <f t="shared" si="0"/>
        <v>0.57321847002067539</v>
      </c>
    </row>
    <row r="26" spans="2:5" x14ac:dyDescent="0.25">
      <c r="B26" s="6" t="s">
        <v>42</v>
      </c>
      <c r="C26" s="2">
        <v>1710</v>
      </c>
      <c r="D26" s="12">
        <v>940.53</v>
      </c>
      <c r="E26" s="3">
        <f t="shared" si="0"/>
        <v>0.64819434872501724</v>
      </c>
    </row>
    <row r="27" spans="2:5" x14ac:dyDescent="0.25">
      <c r="B27" s="6" t="s">
        <v>39</v>
      </c>
      <c r="C27" s="7">
        <v>155382</v>
      </c>
      <c r="D27" s="80">
        <v>499.19</v>
      </c>
      <c r="E27" s="83">
        <f t="shared" si="0"/>
        <v>0.34403170227429358</v>
      </c>
    </row>
    <row r="28" spans="2:5" x14ac:dyDescent="0.25">
      <c r="B28" s="6" t="s">
        <v>5</v>
      </c>
      <c r="C28" s="2">
        <v>100242</v>
      </c>
      <c r="D28" s="12">
        <v>411.98</v>
      </c>
      <c r="E28" s="3">
        <f t="shared" si="0"/>
        <v>0.28392832529290146</v>
      </c>
    </row>
    <row r="29" spans="2:5" x14ac:dyDescent="0.25">
      <c r="B29" s="6" t="s">
        <v>6</v>
      </c>
      <c r="C29" s="2">
        <v>30650</v>
      </c>
      <c r="D29" s="12">
        <v>605.41</v>
      </c>
      <c r="E29" s="3">
        <f t="shared" si="0"/>
        <v>0.41723638869745</v>
      </c>
    </row>
    <row r="30" spans="2:5" x14ac:dyDescent="0.25">
      <c r="B30" s="6" t="s">
        <v>44</v>
      </c>
      <c r="C30" s="2">
        <v>24490</v>
      </c>
      <c r="D30" s="12">
        <v>723.23</v>
      </c>
      <c r="E30" s="3">
        <f t="shared" si="0"/>
        <v>0.49843556168159892</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svibanj 2025. u eurima (EUR) (izvor: DZS)</v>
      </c>
      <c r="C33" s="94"/>
      <c r="D33" s="48">
        <f>'starosna mirovina BMU'!D33</f>
        <v>1451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93" t="s">
        <v>13</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June 2025 (paid in July 2025)</v>
      </c>
    </row>
    <row r="6" spans="2:29" ht="24" x14ac:dyDescent="0.25">
      <c r="B6" s="5" t="s">
        <v>10</v>
      </c>
      <c r="C6" s="5" t="s">
        <v>0</v>
      </c>
      <c r="D6" s="5" t="s">
        <v>8</v>
      </c>
      <c r="E6" s="5" t="str">
        <f>'starosna mirovina BMU'!E6</f>
        <v>Net replacement rate for May 2025.</v>
      </c>
    </row>
    <row r="7" spans="2:29" x14ac:dyDescent="0.25">
      <c r="B7" s="6" t="s">
        <v>9</v>
      </c>
      <c r="C7" s="2">
        <v>158298</v>
      </c>
      <c r="D7" s="12">
        <v>294.10700451048024</v>
      </c>
      <c r="E7" s="3">
        <f t="shared" ref="E7:E30" si="0">D7/$D$33</f>
        <v>0.20269262888385958</v>
      </c>
    </row>
    <row r="8" spans="2:29" x14ac:dyDescent="0.25">
      <c r="B8" s="6" t="s">
        <v>1</v>
      </c>
      <c r="C8" s="2">
        <v>99329</v>
      </c>
      <c r="D8" s="2">
        <v>359.33</v>
      </c>
      <c r="E8" s="3">
        <f t="shared" si="0"/>
        <v>0.24764300482425913</v>
      </c>
      <c r="I8" s="1"/>
    </row>
    <row r="9" spans="2:29" x14ac:dyDescent="0.25">
      <c r="B9" s="6" t="s">
        <v>2</v>
      </c>
      <c r="C9" s="2">
        <v>105176</v>
      </c>
      <c r="D9" s="2">
        <v>440.97</v>
      </c>
      <c r="E9" s="3">
        <f t="shared" si="0"/>
        <v>0.30390764989662306</v>
      </c>
    </row>
    <row r="10" spans="2:29" x14ac:dyDescent="0.25">
      <c r="B10" s="6">
        <v>30</v>
      </c>
      <c r="C10" s="2">
        <v>50801</v>
      </c>
      <c r="D10" s="2">
        <v>486.06</v>
      </c>
      <c r="E10" s="3">
        <f t="shared" si="0"/>
        <v>0.33498277050310132</v>
      </c>
    </row>
    <row r="11" spans="2:29" x14ac:dyDescent="0.25">
      <c r="B11" s="6">
        <v>31</v>
      </c>
      <c r="C11" s="2">
        <v>33286</v>
      </c>
      <c r="D11" s="2">
        <v>496.26</v>
      </c>
      <c r="E11" s="3">
        <f t="shared" si="0"/>
        <v>0.34201240523776705</v>
      </c>
    </row>
    <row r="12" spans="2:29" x14ac:dyDescent="0.25">
      <c r="B12" s="6">
        <v>32</v>
      </c>
      <c r="C12" s="2">
        <v>32567</v>
      </c>
      <c r="D12" s="2">
        <v>502.48</v>
      </c>
      <c r="E12" s="3">
        <f t="shared" si="0"/>
        <v>0.34629910406616127</v>
      </c>
    </row>
    <row r="13" spans="2:29" x14ac:dyDescent="0.25">
      <c r="B13" s="6">
        <v>33</v>
      </c>
      <c r="C13" s="2">
        <v>29216</v>
      </c>
      <c r="D13" s="2">
        <v>520.65</v>
      </c>
      <c r="E13" s="3">
        <f t="shared" si="0"/>
        <v>0.35882150241212957</v>
      </c>
    </row>
    <row r="14" spans="2:29" x14ac:dyDescent="0.25">
      <c r="B14" s="6">
        <v>34</v>
      </c>
      <c r="C14" s="2">
        <v>23746</v>
      </c>
      <c r="D14" s="2">
        <v>540.47</v>
      </c>
      <c r="E14" s="3">
        <f t="shared" si="0"/>
        <v>0.37248104755341144</v>
      </c>
    </row>
    <row r="15" spans="2:29" x14ac:dyDescent="0.25">
      <c r="B15" s="6">
        <v>35</v>
      </c>
      <c r="C15" s="2">
        <v>89559</v>
      </c>
      <c r="D15" s="2">
        <v>573.67999999999995</v>
      </c>
      <c r="E15" s="3">
        <f t="shared" si="0"/>
        <v>0.39536871123363193</v>
      </c>
    </row>
    <row r="16" spans="2:29" x14ac:dyDescent="0.25">
      <c r="B16" s="6">
        <v>36</v>
      </c>
      <c r="C16" s="2">
        <v>40885</v>
      </c>
      <c r="D16" s="2">
        <v>580.12</v>
      </c>
      <c r="E16" s="3">
        <f t="shared" si="0"/>
        <v>0.39980702963473469</v>
      </c>
    </row>
    <row r="17" spans="2:5" x14ac:dyDescent="0.25">
      <c r="B17" s="6">
        <v>37</v>
      </c>
      <c r="C17" s="2">
        <v>36836</v>
      </c>
      <c r="D17" s="2">
        <v>601.11</v>
      </c>
      <c r="E17" s="3">
        <f t="shared" si="0"/>
        <v>0.41427291523087528</v>
      </c>
    </row>
    <row r="18" spans="2:5" x14ac:dyDescent="0.25">
      <c r="B18" s="6">
        <v>38</v>
      </c>
      <c r="C18" s="2">
        <v>34031</v>
      </c>
      <c r="D18" s="2">
        <v>628.59</v>
      </c>
      <c r="E18" s="3">
        <f t="shared" si="0"/>
        <v>0.43321157822191592</v>
      </c>
    </row>
    <row r="19" spans="2:5" x14ac:dyDescent="0.25">
      <c r="B19" s="6">
        <v>39</v>
      </c>
      <c r="C19" s="2">
        <v>29085</v>
      </c>
      <c r="D19" s="2">
        <v>666.07</v>
      </c>
      <c r="E19" s="3">
        <f t="shared" si="0"/>
        <v>0.45904203997243281</v>
      </c>
    </row>
    <row r="20" spans="2:5" x14ac:dyDescent="0.25">
      <c r="B20" s="6">
        <v>40</v>
      </c>
      <c r="C20" s="2">
        <v>53688</v>
      </c>
      <c r="D20" s="2">
        <v>688.18</v>
      </c>
      <c r="E20" s="3">
        <f t="shared" si="0"/>
        <v>0.47427980702963468</v>
      </c>
    </row>
    <row r="21" spans="2:5" x14ac:dyDescent="0.25">
      <c r="B21" s="6">
        <v>41</v>
      </c>
      <c r="C21" s="2">
        <v>45440</v>
      </c>
      <c r="D21" s="2">
        <v>673.14</v>
      </c>
      <c r="E21" s="3">
        <f t="shared" si="0"/>
        <v>0.46391454169538249</v>
      </c>
    </row>
    <row r="22" spans="2:5" x14ac:dyDescent="0.25">
      <c r="B22" s="6">
        <v>42</v>
      </c>
      <c r="C22" s="2">
        <v>24706</v>
      </c>
      <c r="D22" s="2">
        <v>713.6</v>
      </c>
      <c r="E22" s="3">
        <f t="shared" si="0"/>
        <v>0.49179875947622331</v>
      </c>
    </row>
    <row r="23" spans="2:5" x14ac:dyDescent="0.25">
      <c r="B23" s="6">
        <v>43</v>
      </c>
      <c r="C23" s="2">
        <v>17799</v>
      </c>
      <c r="D23" s="2">
        <v>745.61</v>
      </c>
      <c r="E23" s="3">
        <f t="shared" si="0"/>
        <v>0.51385940730530666</v>
      </c>
    </row>
    <row r="24" spans="2:5" x14ac:dyDescent="0.25">
      <c r="B24" s="6">
        <v>44</v>
      </c>
      <c r="C24" s="2">
        <v>13120</v>
      </c>
      <c r="D24" s="2">
        <v>778.54</v>
      </c>
      <c r="E24" s="3">
        <f t="shared" si="0"/>
        <v>0.53655410062026188</v>
      </c>
    </row>
    <row r="25" spans="2:5" x14ac:dyDescent="0.25">
      <c r="B25" s="6">
        <v>45</v>
      </c>
      <c r="C25" s="2">
        <v>10620</v>
      </c>
      <c r="D25" s="2">
        <v>799.83</v>
      </c>
      <c r="E25" s="3">
        <f t="shared" si="0"/>
        <v>0.55122674017918682</v>
      </c>
    </row>
    <row r="26" spans="2:5" x14ac:dyDescent="0.25">
      <c r="B26" s="6" t="s">
        <v>3</v>
      </c>
      <c r="C26" s="2">
        <v>17296</v>
      </c>
      <c r="D26" s="2">
        <v>889.32</v>
      </c>
      <c r="E26" s="3">
        <f t="shared" si="0"/>
        <v>0.61290144727773954</v>
      </c>
    </row>
    <row r="27" spans="2:5" x14ac:dyDescent="0.25">
      <c r="B27" s="6" t="s">
        <v>4</v>
      </c>
      <c r="C27" s="7">
        <v>945484</v>
      </c>
      <c r="D27" s="7">
        <v>512.73</v>
      </c>
      <c r="E27" s="4">
        <f t="shared" si="0"/>
        <v>0.35336319779462438</v>
      </c>
    </row>
    <row r="28" spans="2:5" x14ac:dyDescent="0.25">
      <c r="B28" s="6" t="s">
        <v>5</v>
      </c>
      <c r="C28" s="2">
        <v>532419</v>
      </c>
      <c r="D28" s="2">
        <v>402.41</v>
      </c>
      <c r="E28" s="3">
        <f t="shared" si="0"/>
        <v>0.27733287388008271</v>
      </c>
    </row>
    <row r="29" spans="2:5" x14ac:dyDescent="0.25">
      <c r="B29" s="6" t="s">
        <v>6</v>
      </c>
      <c r="C29" s="2">
        <v>230396</v>
      </c>
      <c r="D29" s="2">
        <v>598.98</v>
      </c>
      <c r="E29" s="3">
        <f t="shared" si="0"/>
        <v>0.41280496209510681</v>
      </c>
    </row>
    <row r="30" spans="2:5" x14ac:dyDescent="0.25">
      <c r="B30" s="6" t="s">
        <v>7</v>
      </c>
      <c r="C30" s="2">
        <v>182669</v>
      </c>
      <c r="D30" s="2">
        <v>725.5</v>
      </c>
      <c r="E30" s="3">
        <f t="shared" si="0"/>
        <v>0.5</v>
      </c>
    </row>
    <row r="33" spans="2:4" ht="49.5" customHeight="1" x14ac:dyDescent="0.25">
      <c r="B33" s="94" t="str">
        <f>'starosna mirovina BMU'!B33:C33</f>
        <v>Prosječna mjesečna isplaćena netoplaća Republike Hrvatske za svibanj 2025. u eurima (EUR) (izvor: DZS)</v>
      </c>
      <c r="C33" s="94"/>
      <c r="D33" s="48">
        <f>'starosna mirovina BMU'!D33</f>
        <v>1451</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2025-07-21T09:15:01Z</cp:lastPrinted>
  <dcterms:created xsi:type="dcterms:W3CDTF">2023-10-03T11:00:22Z</dcterms:created>
  <dcterms:modified xsi:type="dcterms:W3CDTF">2025-07-21T09:15:11Z</dcterms:modified>
</cp:coreProperties>
</file>