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5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6" i="5"/>
  <c r="E6" i="6"/>
  <c r="E6" i="8"/>
  <c r="E6" i="9"/>
  <c r="E6" i="11"/>
  <c r="D33" i="11"/>
  <c r="B33" i="11"/>
  <c r="D33" i="9"/>
  <c r="B33" i="9"/>
  <c r="D33" i="8"/>
  <c r="E7" i="8" s="1"/>
  <c r="B33" i="8"/>
  <c r="D29" i="6"/>
  <c r="B29" i="6"/>
  <c r="D30" i="5"/>
  <c r="B30" i="5"/>
  <c r="D16" i="2"/>
  <c r="D33" i="3"/>
  <c r="E7" i="3" s="1"/>
  <c r="B33" i="3"/>
  <c r="B16" i="2"/>
  <c r="E7" i="1"/>
  <c r="E7" i="2" l="1"/>
  <c r="E11" i="2"/>
  <c r="E8" i="2"/>
  <c r="E12" i="2"/>
  <c r="E9" i="2"/>
  <c r="E13" i="2"/>
  <c r="E10" i="2"/>
  <c r="E9" i="5"/>
  <c r="E13" i="5"/>
  <c r="E17" i="5"/>
  <c r="E21" i="5"/>
  <c r="E25" i="5"/>
  <c r="E23" i="5"/>
  <c r="E8" i="5"/>
  <c r="E16" i="5"/>
  <c r="E10" i="5"/>
  <c r="E14" i="5"/>
  <c r="E18" i="5"/>
  <c r="E22" i="5"/>
  <c r="E26" i="5"/>
  <c r="E19" i="5"/>
  <c r="E12" i="5"/>
  <c r="E24" i="5"/>
  <c r="E7" i="5"/>
  <c r="E11" i="5"/>
  <c r="E15" i="5"/>
  <c r="E27" i="5"/>
  <c r="E20" i="5"/>
  <c r="B5" i="3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<sst xmlns="http://schemas.openxmlformats.org/spreadsheetml/2006/main" count="138" uniqueCount="62">
  <si>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</si>
  <si>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</si>
  <si>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</si>
  <si>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</si>
  <si>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</si>
  <si>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</si>
  <si>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</si>
  <si>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</si>
  <si>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</si>
  <si>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</si>
  <si>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</si>
  <si>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</si>
  <si>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</si>
  <si>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</si>
  <si>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</si>
  <si>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</si>
  <si>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</si>
  <si>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</si>
  <si>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</si>
  <si>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</si>
  <si>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</si>
  <si>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</si>
  <si>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</si>
  <si>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</si>
  <si>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</si>
  <si>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</si>
  <si>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</si>
  <si>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</si>
  <si>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</si>
  <si>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</si>
  <si>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</si>
  <si>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</si>
  <si>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</si>
  <si>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</si>
  <si>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</si>
  <si>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</si>
  <si>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</si>
  <si>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</si>
  <si>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</si>
  <si>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</si>
  <si>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</si>
  <si>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</si>
  <si>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</si>
  <si>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</si>
  <si>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</si>
  <si>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</si>
  <si>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</si>
  <si>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</si>
  <si>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</si>
  <si>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godine ukupnog mirovinskog staža</t>
  </si>
  <si>
    <t>U tablici je prikazan ukupni staž korisnika mirovina.</t>
  </si>
  <si>
    <t>Napomena: u broj korisnika mirovina nisu uključeni korisnici mirovina DVO, ZOHBDR i HVO.</t>
  </si>
  <si>
    <t>Napomena: u broj korisnika mirovina nisu uključeni korisnici mirovina DVO, ZOHBDR i HVO.                                                                                                                         U tablici je prikazan staž korisnika od kojeg je određeno pravo na obiteljsku mirovinu.</t>
  </si>
  <si>
    <t>PREGLED OSNOVNIH PODATAKA O STANJU U SUSTAVU MIROVINSKOG OSIGURANJA
 za lipanj 2025. (isplata u srpnju 2025.)</t>
  </si>
  <si>
    <t>* U 2025. godini prosječna netoplaća u RH dostupna je za svibanj 2025.</t>
  </si>
  <si>
    <t>Udio u prosječnoj netoplaći za svibanj 2025.</t>
  </si>
  <si>
    <r>
      <t xml:space="preserve">410,71
</t>
    </r>
    <r>
      <rPr>
        <sz val="12"/>
        <color rgb="FFFF0000"/>
        <rFont val="Calibri"/>
        <family val="2"/>
        <charset val="238"/>
        <scheme val="minor"/>
      </rPr>
      <t>(279,52)</t>
    </r>
  </si>
  <si>
    <t>Prosječna mjesečna isplaćena netoplaća Republike Hrvatske zaposlenih u pravnim osobama za svibanj 2025. u eurima (EUR) (izvor: DZS)</t>
  </si>
  <si>
    <t>za lipanj 2025. (isplata u srpnju 2025.)</t>
  </si>
  <si>
    <t>udio u prosječnoj netoplaći za svibanj 2025.</t>
  </si>
  <si>
    <t>Prosječna mjesečna isplaćena netoplaća Republike Hrvatske za svibanj 2025. u eurima (EUR) (izvor: DZS)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</si>
  <si>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*U 2024. uključeni su rashodi za jednokratno novčano primanje korisnicima mirovinskih primanja radi ublažavanja posljedica rasta troškova života u iznosu od 253.433.409 eura (EUR).                                                                                                                                                                                                                                                                                                                                                     **Za 2025. posljednji je dostupni podatak o ostvarenim rashodima za mirovine i mirovinska primanja (privremeni)  za lipanj 2025., dok su planirani rashodi za razdoblje I.-XII.2025. u visini od 8.831.900.000 eura (tekući plan Hrvatskog zavoda za mirovinsko osiguranje za 2025. godinu).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</si>
</sst>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102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1" fontId="25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4" fontId="24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2" xfId="0" applyNumberFormat="1" applyFont="1" applyFill="1" applyBorder="1"/>
    <xf numFmtId="4" fontId="12" fillId="4" borderId="2" xfId="0" applyNumberFormat="1" applyFont="1" applyFill="1" applyBorder="1"/>
    <xf numFmtId="0" fontId="19" fillId="2" borderId="2" xfId="0" applyFont="1" applyFill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7" fillId="8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19" fillId="0" borderId="1" xfId="0" applyNumberFormat="1" applyFont="1" applyFill="1" applyBorder="1" applyAlignment="1">
      <alignment vertical="center"/>
    </xf>
    <xf numFmtId="0" fontId="0" fillId="0" borderId="0" xfId="0" applyNumberFormat="1"/>
    <xf numFmtId="165" fontId="19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" fontId="31" fillId="0" borderId="0" xfId="0" applyNumberFormat="1" applyFont="1" applyAlignment="1">
      <alignment vertical="top"/>
    </xf>
    <xf numFmtId="0" fontId="22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/>
    <xf numFmtId="0" fontId="13" fillId="0" borderId="0" xfId="0" applyNumberFormat="1" applyFont="1"/>
    <xf numFmtId="2" fontId="31" fillId="0" borderId="0" xfId="0" applyNumberFormat="1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lipanj</a:t>
          </a:r>
          <a:r>
            <a:rPr lang="hr-HR" sz="1800" i="1">
              <a:solidFill>
                <a:srgbClr val="FFFF00"/>
              </a:solidFill>
            </a:rPr>
            <a:t> 2025.</a:t>
          </a:r>
        </a:p>
        <a:p>
          <a:pPr algn="ctr"/>
          <a:r>
            <a:rPr lang="hr-HR" sz="2400" b="1"/>
            <a:t>1.228.896</a:t>
          </a:r>
          <a:r>
            <a:rPr lang="hr-HR" sz="2400"/>
            <a:t> </a:t>
          </a:r>
          <a:r>
            <a:rPr lang="hr-HR" sz="1800"/>
            <a:t>(571,97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lipanj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2025.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191.546</a:t>
          </a:r>
          <a:r>
            <a:rPr lang="hr-HR" sz="1800" baseline="0">
              <a:solidFill>
                <a:schemeClr val="bg1"/>
              </a:solidFill>
            </a:rPr>
            <a:t> (175,31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lipanj 2025.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1.037.350</a:t>
          </a:r>
          <a:r>
            <a:rPr lang="hr-HR" sz="1800"/>
            <a:t> </a:t>
          </a:r>
          <a:r>
            <a:rPr lang="hr-HR" sz="1800" b="1"/>
            <a:t>(645,22 eura  </a:t>
          </a:r>
          <a:r>
            <a:rPr lang="hr-HR" sz="1800" b="1">
              <a:solidFill>
                <a:schemeClr val="bg1"/>
              </a:solidFill>
            </a:rPr>
            <a:t>44,5</a:t>
          </a:r>
          <a:r>
            <a:rPr lang="hr-HR" sz="1800" b="1" baseline="0">
              <a:solidFill>
                <a:schemeClr val="bg1"/>
              </a:solidFill>
            </a:rPr>
            <a:t> </a:t>
          </a:r>
          <a:r>
            <a:rPr lang="hr-HR" sz="1800" b="1">
              <a:solidFill>
                <a:schemeClr val="bg1"/>
              </a:solidFill>
            </a:rPr>
            <a:t>%)</a:t>
          </a:r>
        </a:p>
      </xdr:txBody>
    </xdr:sp>
    <xdr:clientData/>
  </xdr:twoCellAnchor>
  <xdr:twoCellAnchor editAs="oneCell">
    <xdr:from>
      <xdr:col>0</xdr:col>
      <xdr:colOff>0</xdr:colOff>
      <xdr:row>103</xdr:row>
      <xdr:rowOff>104776</xdr:rowOff>
    </xdr:from>
    <xdr:to>
      <xdr:col>3</xdr:col>
      <xdr:colOff>971550</xdr:colOff>
      <xdr:row>121</xdr:row>
      <xdr:rowOff>133350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146251"/>
          <a:ext cx="6886575" cy="34575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47625</xdr:rowOff>
    </xdr:from>
    <xdr:to>
      <xdr:col>3</xdr:col>
      <xdr:colOff>885824</xdr:colOff>
      <xdr:row>93</xdr:row>
      <xdr:rowOff>142874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592925"/>
          <a:ext cx="6800849" cy="4667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76200</xdr:rowOff>
    </xdr:from>
    <xdr:to>
      <xdr:col>3</xdr:col>
      <xdr:colOff>981075</xdr:colOff>
      <xdr:row>43</xdr:row>
      <xdr:rowOff>152400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10625"/>
          <a:ext cx="6896100" cy="415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/>
  </sheetViews>
  <sheetFormatPr defaultColWidth="9.140625" defaultRowHeight="15" x14ac:dyDescent="0.25"/>
  <cols>
    <col min="1" max="1" width="59" style="11" customWidth="1"/>
    <col min="2" max="6" width="14.85546875" style="11" customWidth="1"/>
    <col min="7" max="8" width="11.28515625" style="12" customWidth="1"/>
    <col min="9" max="9" width="12.140625" style="12" customWidth="1"/>
    <col min="10" max="10" width="10.5703125" style="12" customWidth="1"/>
    <col min="11" max="11" width="9.140625" style="13" customWidth="1"/>
    <col min="12" max="12" width="11.7109375" style="12" customWidth="1"/>
    <col min="13" max="14" width="9.140625" style="12" customWidth="1"/>
    <col min="15" max="17" width="9.140625" style="12"/>
    <col min="18" max="16384" width="9.140625" style="11"/>
  </cols>
  <sheetData>
    <row r="3" spans="1:15" ht="43.5" customHeight="1" x14ac:dyDescent="0.25">
      <c r="A3" s="91" t="s">
        <v>53</v>
      </c>
      <c r="B3" s="91"/>
      <c r="C3" s="91"/>
      <c r="D3" s="45"/>
      <c r="E3" s="45"/>
      <c r="F3" s="44"/>
      <c r="G3" s="37"/>
      <c r="H3" s="37"/>
      <c r="I3" s="37"/>
      <c r="J3" s="37"/>
      <c r="K3" s="37"/>
      <c r="L3" s="37"/>
      <c r="M3" s="37"/>
      <c r="N3" s="37"/>
      <c r="O3" s="37"/>
    </row>
    <row r="4" spans="1:15" ht="18" customHeight="1" x14ac:dyDescent="0.25">
      <c r="A4" s="43"/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customFormat="1" ht="28.5" customHeight="1" x14ac:dyDescent="0.25"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customFormat="1" ht="15.75" customHeight="1" x14ac:dyDescent="0.25"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customFormat="1" ht="49.5" customHeight="1" x14ac:dyDescent="0.25">
      <c r="F7" s="37"/>
      <c r="G7" s="37"/>
      <c r="H7" s="37"/>
      <c r="I7" s="42"/>
      <c r="J7" s="37"/>
      <c r="K7" s="37"/>
      <c r="L7" s="37"/>
      <c r="M7" s="37"/>
      <c r="N7" s="37"/>
      <c r="O7" s="37"/>
    </row>
    <row r="8" spans="1:15" customFormat="1" ht="66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customFormat="1" ht="15" customHeight="1" x14ac:dyDescent="0.25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1" customFormat="1" ht="15" customHeight="1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8" customFormat="1" ht="30.75" customHeight="1" x14ac:dyDescent="0.2">
      <c r="A11" s="40"/>
      <c r="B11" s="40"/>
      <c r="C11" s="40"/>
      <c r="D11" s="40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19.5" customHeight="1" x14ac:dyDescent="0.25">
      <c r="A12" s="35"/>
      <c r="B12" s="35"/>
      <c r="C12" s="35"/>
      <c r="D12" s="35"/>
      <c r="E12" s="36"/>
      <c r="F12" s="37"/>
      <c r="G12" s="37"/>
      <c r="H12" s="37"/>
      <c r="I12" s="37"/>
      <c r="J12" s="89"/>
      <c r="K12" s="37"/>
      <c r="L12" s="49"/>
      <c r="M12" s="37"/>
      <c r="N12" s="37"/>
      <c r="O12" s="37"/>
    </row>
    <row r="13" spans="1:15" s="34" customFormat="1" ht="19.5" customHeight="1" x14ac:dyDescent="0.25">
      <c r="A13" s="35"/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19.5" customHeight="1" x14ac:dyDescent="0.25">
      <c r="A14" s="35"/>
      <c r="B14" s="35"/>
      <c r="C14" s="35"/>
      <c r="D14" s="35"/>
      <c r="E14" s="65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19.5" customHeight="1" x14ac:dyDescent="0.25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19.5" customHeight="1" x14ac:dyDescent="0.25">
      <c r="A16" s="35"/>
      <c r="B16" s="35"/>
      <c r="C16" s="35"/>
      <c r="D16" s="35"/>
      <c r="E16" s="65"/>
      <c r="F16" s="42"/>
      <c r="G16" s="37"/>
      <c r="H16" s="83"/>
      <c r="I16" s="37"/>
      <c r="J16" s="37"/>
      <c r="K16" s="37"/>
      <c r="L16" s="37"/>
      <c r="M16" s="37"/>
      <c r="N16" s="37"/>
      <c r="O16" s="37"/>
    </row>
    <row r="17" spans="1:17" s="34" customFormat="1" ht="39" customHeight="1" x14ac:dyDescent="0.25">
      <c r="A17" s="35"/>
      <c r="B17" s="35"/>
      <c r="C17" s="35"/>
      <c r="D17" s="35"/>
      <c r="E17" s="65"/>
      <c r="F17" s="42"/>
      <c r="G17" s="49"/>
      <c r="H17" s="37"/>
      <c r="I17" s="37"/>
      <c r="J17" s="37"/>
      <c r="K17" s="37"/>
      <c r="L17" s="37"/>
      <c r="M17" s="37"/>
      <c r="N17" s="37"/>
      <c r="O17" s="37"/>
    </row>
    <row r="18" spans="1:17" s="34" customFormat="1" ht="39" customHeight="1" x14ac:dyDescent="0.25">
      <c r="A18" s="35"/>
      <c r="B18" s="35"/>
      <c r="C18" s="35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7" s="34" customFormat="1" ht="39" customHeight="1" x14ac:dyDescent="0.25">
      <c r="A19" s="35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7" s="34" customFormat="1" ht="39" customHeight="1" x14ac:dyDescent="0.25">
      <c r="A20" s="35"/>
      <c r="B20" s="35"/>
      <c r="C20" s="35"/>
      <c r="D20" s="35"/>
      <c r="E20" s="36"/>
      <c r="F20" s="32"/>
      <c r="G20" s="35"/>
      <c r="H20" s="35"/>
      <c r="I20" s="35"/>
      <c r="J20" s="35"/>
    </row>
    <row r="21" spans="1:17" s="34" customFormat="1" ht="19.5" customHeight="1" x14ac:dyDescent="0.25">
      <c r="A21" s="35"/>
      <c r="B21" s="35"/>
      <c r="C21" s="35"/>
      <c r="D21" s="35"/>
      <c r="E21" s="36"/>
      <c r="F21" s="32"/>
      <c r="G21" s="35"/>
      <c r="H21" s="35"/>
      <c r="I21" s="35"/>
      <c r="J21" s="35"/>
    </row>
    <row r="22" spans="1:17" customFormat="1" ht="34.5" customHeight="1" x14ac:dyDescent="0.3">
      <c r="D22" s="33"/>
      <c r="E22" s="33"/>
      <c r="F22" s="32"/>
      <c r="G22" s="33"/>
      <c r="H22" s="33"/>
      <c r="I22" s="33"/>
      <c r="J22" s="33"/>
      <c r="K22" s="33"/>
      <c r="L22" s="33"/>
    </row>
    <row r="23" spans="1:17" customFormat="1" ht="33.75" customHeight="1" x14ac:dyDescent="0.25">
      <c r="F23" s="32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3"/>
      <c r="D26" s="12"/>
      <c r="E26" s="12"/>
      <c r="F26" s="12"/>
      <c r="G26" s="13"/>
      <c r="K26" s="12"/>
      <c r="N26" s="11"/>
      <c r="O26" s="11"/>
      <c r="P26" s="11"/>
      <c r="Q26" s="11"/>
    </row>
    <row r="27" spans="1:17" x14ac:dyDescent="0.25">
      <c r="C27" s="13"/>
      <c r="D27" s="12"/>
      <c r="E27" s="12"/>
      <c r="F27" s="12"/>
      <c r="G27" s="13"/>
      <c r="K27" s="12"/>
      <c r="N27" s="11"/>
      <c r="O27" s="11"/>
      <c r="P27" s="11"/>
      <c r="Q27" s="11"/>
    </row>
    <row r="28" spans="1:17" x14ac:dyDescent="0.25">
      <c r="C28" s="13"/>
      <c r="D28" s="12"/>
      <c r="E28" s="12"/>
      <c r="F28" s="12"/>
      <c r="G28" s="13"/>
      <c r="I28" s="48"/>
      <c r="K28" s="12"/>
      <c r="N28" s="11"/>
      <c r="O28" s="11"/>
      <c r="P28" s="11"/>
      <c r="Q28" s="11"/>
    </row>
    <row r="29" spans="1:17" x14ac:dyDescent="0.25">
      <c r="C29" s="13"/>
      <c r="D29" s="12"/>
      <c r="E29" s="12"/>
      <c r="F29" s="12"/>
      <c r="G29" s="13"/>
      <c r="K29" s="12"/>
      <c r="N29" s="11"/>
      <c r="O29" s="11"/>
      <c r="P29" s="11"/>
      <c r="Q29" s="11"/>
    </row>
    <row r="30" spans="1:17" x14ac:dyDescent="0.25">
      <c r="C30" s="13"/>
      <c r="D30" s="12"/>
      <c r="E30" s="12"/>
      <c r="F30" s="12"/>
      <c r="G30" s="13"/>
      <c r="K30" s="12"/>
      <c r="N30" s="11"/>
      <c r="O30" s="11"/>
      <c r="P30" s="11"/>
      <c r="Q30" s="11"/>
    </row>
    <row r="31" spans="1:17" x14ac:dyDescent="0.25">
      <c r="C31" s="13"/>
      <c r="D31" s="12"/>
      <c r="E31" s="12"/>
      <c r="F31" s="12"/>
      <c r="G31" s="13"/>
      <c r="K31" s="12"/>
      <c r="N31" s="11"/>
      <c r="O31" s="11"/>
      <c r="P31" s="11"/>
      <c r="Q31" s="11"/>
    </row>
    <row r="32" spans="1:17" x14ac:dyDescent="0.25">
      <c r="C32" s="13"/>
      <c r="D32" s="12"/>
      <c r="E32" s="12"/>
      <c r="F32" s="12"/>
      <c r="G32" s="13"/>
      <c r="K32" s="12"/>
      <c r="N32" s="11"/>
      <c r="O32" s="11"/>
      <c r="P32" s="11"/>
      <c r="Q32" s="11"/>
    </row>
    <row r="33" spans="1:17" x14ac:dyDescent="0.25">
      <c r="C33" s="13"/>
      <c r="D33" s="12"/>
      <c r="E33" s="12"/>
      <c r="F33" s="12"/>
      <c r="G33" s="13"/>
      <c r="K33" s="12"/>
      <c r="N33" s="11"/>
      <c r="O33" s="11"/>
      <c r="P33" s="11"/>
      <c r="Q33" s="11"/>
    </row>
    <row r="34" spans="1:17" x14ac:dyDescent="0.25">
      <c r="C34" s="13"/>
      <c r="D34" s="12"/>
      <c r="E34" s="12"/>
      <c r="F34" s="12"/>
      <c r="G34" s="13"/>
      <c r="K34" s="12"/>
      <c r="N34" s="11"/>
      <c r="O34" s="11"/>
      <c r="P34" s="11"/>
      <c r="Q34" s="11"/>
    </row>
    <row r="35" spans="1:17" x14ac:dyDescent="0.25">
      <c r="C35" s="13"/>
      <c r="D35" s="12"/>
      <c r="E35" s="12"/>
      <c r="F35" s="12"/>
      <c r="G35" s="13"/>
      <c r="K35" s="12"/>
      <c r="N35" s="11"/>
      <c r="O35" s="11"/>
      <c r="P35" s="11"/>
      <c r="Q35" s="11"/>
    </row>
    <row r="36" spans="1:17" x14ac:dyDescent="0.25">
      <c r="C36" s="13"/>
      <c r="D36" s="12"/>
      <c r="E36" s="12"/>
      <c r="F36" s="12"/>
      <c r="G36" s="13"/>
      <c r="K36" s="12"/>
      <c r="N36" s="11"/>
      <c r="O36" s="11"/>
      <c r="P36" s="11"/>
      <c r="Q36" s="11"/>
    </row>
    <row r="37" spans="1:17" x14ac:dyDescent="0.25">
      <c r="C37" s="13"/>
      <c r="D37" s="12"/>
      <c r="E37" s="12"/>
      <c r="F37" s="12"/>
      <c r="G37" s="13"/>
      <c r="K37" s="12"/>
      <c r="N37" s="11"/>
      <c r="O37" s="11"/>
      <c r="P37" s="11"/>
      <c r="Q37" s="11"/>
    </row>
    <row r="38" spans="1:17" x14ac:dyDescent="0.25">
      <c r="C38" s="13"/>
      <c r="D38" s="12"/>
      <c r="E38" s="12"/>
      <c r="F38" s="12"/>
      <c r="G38" s="13"/>
      <c r="K38" s="12"/>
      <c r="N38" s="11"/>
      <c r="O38" s="11"/>
      <c r="P38" s="11"/>
      <c r="Q38" s="11"/>
    </row>
    <row r="39" spans="1:17" x14ac:dyDescent="0.25">
      <c r="C39" s="13"/>
      <c r="D39" s="12"/>
      <c r="E39" s="12"/>
      <c r="F39" s="12"/>
      <c r="G39" s="13"/>
      <c r="K39" s="12"/>
      <c r="N39" s="11"/>
      <c r="O39" s="11"/>
      <c r="P39" s="11"/>
      <c r="Q39" s="11"/>
    </row>
    <row r="40" spans="1:17" x14ac:dyDescent="0.25">
      <c r="C40" s="13"/>
      <c r="D40" s="12"/>
      <c r="E40" s="12"/>
      <c r="F40" s="12"/>
      <c r="G40" s="13"/>
      <c r="K40" s="12"/>
      <c r="N40" s="11"/>
      <c r="O40" s="11"/>
      <c r="P40" s="11"/>
      <c r="Q40" s="11"/>
    </row>
    <row r="41" spans="1:17" x14ac:dyDescent="0.25">
      <c r="C41" s="13"/>
      <c r="D41" s="12"/>
      <c r="E41" s="12"/>
      <c r="F41" s="12"/>
      <c r="G41" s="13"/>
      <c r="K41" s="12"/>
      <c r="N41" s="11"/>
      <c r="O41" s="11"/>
      <c r="P41" s="11"/>
      <c r="Q41" s="11"/>
    </row>
    <row r="42" spans="1:17" x14ac:dyDescent="0.25">
      <c r="C42" s="13"/>
      <c r="D42" s="12"/>
      <c r="E42" s="12"/>
      <c r="F42" s="12"/>
      <c r="G42" s="13"/>
      <c r="K42" s="12"/>
      <c r="N42" s="11"/>
      <c r="O42" s="11"/>
      <c r="P42" s="11"/>
      <c r="Q42" s="11"/>
    </row>
    <row r="43" spans="1:17" x14ac:dyDescent="0.25">
      <c r="C43" s="13"/>
      <c r="D43" s="12"/>
      <c r="E43" s="12"/>
      <c r="F43" s="12"/>
      <c r="G43" s="13"/>
      <c r="K43" s="12"/>
      <c r="N43" s="11"/>
      <c r="O43" s="11"/>
      <c r="P43" s="11"/>
      <c r="Q43" s="11"/>
    </row>
    <row r="44" spans="1:17" x14ac:dyDescent="0.25">
      <c r="C44" s="13"/>
      <c r="D44" s="12"/>
      <c r="E44" s="12"/>
      <c r="F44" s="12"/>
      <c r="G44" s="13"/>
      <c r="K44" s="12"/>
      <c r="N44" s="11"/>
      <c r="O44" s="11"/>
      <c r="P44" s="11"/>
      <c r="Q44" s="11"/>
    </row>
    <row r="45" spans="1:17" x14ac:dyDescent="0.25">
      <c r="A45" s="71" t="s">
        <v>54</v>
      </c>
      <c r="C45" s="13"/>
      <c r="D45" s="12"/>
      <c r="E45" s="12"/>
      <c r="F45" s="12"/>
      <c r="G45" s="13"/>
      <c r="K45" s="12"/>
      <c r="N45" s="11"/>
      <c r="O45" s="11"/>
      <c r="P45" s="11"/>
      <c r="Q45" s="11"/>
    </row>
    <row r="46" spans="1:17" ht="3" customHeight="1" x14ac:dyDescent="0.25">
      <c r="C46" s="13"/>
      <c r="D46" s="12"/>
      <c r="E46" s="12"/>
      <c r="F46" s="12"/>
      <c r="G46" s="13"/>
      <c r="K46" s="12"/>
      <c r="N46" s="11"/>
      <c r="O46" s="11"/>
      <c r="P46" s="11"/>
      <c r="Q46" s="11"/>
    </row>
    <row r="47" spans="1:17" ht="28.5" customHeight="1" x14ac:dyDescent="0.25">
      <c r="A47" s="93" t="s">
        <v>44</v>
      </c>
      <c r="B47" s="93"/>
      <c r="C47" s="93"/>
      <c r="D47" s="93"/>
    </row>
    <row r="48" spans="1:17" ht="38.25" x14ac:dyDescent="0.25">
      <c r="A48" s="31" t="s">
        <v>43</v>
      </c>
      <c r="B48" s="31" t="s">
        <v>42</v>
      </c>
      <c r="C48" s="31" t="s">
        <v>41</v>
      </c>
      <c r="D48" s="70" t="s">
        <v>55</v>
      </c>
      <c r="F48" s="12"/>
    </row>
    <row r="49" spans="1:12" ht="20.25" customHeight="1" x14ac:dyDescent="0.25">
      <c r="A49" s="27" t="s">
        <v>40</v>
      </c>
      <c r="B49" s="50">
        <v>407440</v>
      </c>
      <c r="C49" s="51">
        <v>655.98</v>
      </c>
      <c r="D49" s="73">
        <f>C49/$C$68</f>
        <v>0.45208821502412133</v>
      </c>
      <c r="E49" s="86"/>
      <c r="K49" s="13" t="s">
        <v>47</v>
      </c>
    </row>
    <row r="50" spans="1:12" ht="20.25" customHeight="1" x14ac:dyDescent="0.25">
      <c r="A50" s="30" t="s">
        <v>39</v>
      </c>
      <c r="B50" s="50">
        <v>54646</v>
      </c>
      <c r="C50" s="51">
        <v>735.1</v>
      </c>
      <c r="D50" s="73">
        <f t="shared" ref="D50:D65" si="0">C50/$C$68</f>
        <v>0.50661612680909718</v>
      </c>
      <c r="E50" s="86"/>
    </row>
    <row r="51" spans="1:12" ht="20.25" customHeight="1" x14ac:dyDescent="0.25">
      <c r="A51" s="30" t="s">
        <v>38</v>
      </c>
      <c r="B51" s="50">
        <v>63222</v>
      </c>
      <c r="C51" s="51">
        <v>548.91999999999996</v>
      </c>
      <c r="D51" s="73">
        <f t="shared" si="0"/>
        <v>0.37830461750516881</v>
      </c>
      <c r="E51" s="86"/>
    </row>
    <row r="52" spans="1:12" ht="18" customHeight="1" x14ac:dyDescent="0.25">
      <c r="A52" s="28" t="s">
        <v>37</v>
      </c>
      <c r="B52" s="52">
        <v>525308</v>
      </c>
      <c r="C52" s="53">
        <v>651.33000000000004</v>
      </c>
      <c r="D52" s="74">
        <f t="shared" si="0"/>
        <v>0.44888352860096487</v>
      </c>
      <c r="E52" s="86"/>
    </row>
    <row r="53" spans="1:12" ht="21" customHeight="1" x14ac:dyDescent="0.25">
      <c r="A53" s="27" t="s">
        <v>36</v>
      </c>
      <c r="B53" s="50">
        <v>177325</v>
      </c>
      <c r="C53" s="51">
        <v>590.85</v>
      </c>
      <c r="D53" s="73">
        <f t="shared" si="0"/>
        <v>0.40720192970365265</v>
      </c>
      <c r="E53" s="86"/>
    </row>
    <row r="54" spans="1:12" ht="21" customHeight="1" x14ac:dyDescent="0.25">
      <c r="A54" s="29" t="s">
        <v>35</v>
      </c>
      <c r="B54" s="50">
        <v>382</v>
      </c>
      <c r="C54" s="51">
        <v>583.70000000000005</v>
      </c>
      <c r="D54" s="73">
        <f t="shared" si="0"/>
        <v>0.40227429359062716</v>
      </c>
      <c r="E54" s="86"/>
    </row>
    <row r="55" spans="1:12" ht="18" customHeight="1" x14ac:dyDescent="0.25">
      <c r="A55" s="28" t="s">
        <v>34</v>
      </c>
      <c r="B55" s="52">
        <v>703015</v>
      </c>
      <c r="C55" s="53">
        <v>636.04</v>
      </c>
      <c r="D55" s="74">
        <f t="shared" si="0"/>
        <v>0.43834596829772571</v>
      </c>
      <c r="E55" s="86"/>
    </row>
    <row r="56" spans="1:12" ht="19.5" customHeight="1" x14ac:dyDescent="0.25">
      <c r="A56" s="27" t="s">
        <v>33</v>
      </c>
      <c r="B56" s="50">
        <v>83090</v>
      </c>
      <c r="C56" s="51">
        <v>432.24</v>
      </c>
      <c r="D56" s="73">
        <f t="shared" si="0"/>
        <v>0.2978911095796003</v>
      </c>
      <c r="E56" s="86"/>
    </row>
    <row r="57" spans="1:12" ht="19.5" customHeight="1" x14ac:dyDescent="0.25">
      <c r="A57" s="27" t="s">
        <v>32</v>
      </c>
      <c r="B57" s="50">
        <v>155382</v>
      </c>
      <c r="C57" s="51">
        <v>499.19</v>
      </c>
      <c r="D57" s="73">
        <f t="shared" si="0"/>
        <v>0.34403170227429358</v>
      </c>
      <c r="E57" s="86"/>
    </row>
    <row r="58" spans="1:12" ht="18.75" x14ac:dyDescent="0.25">
      <c r="A58" s="26" t="s">
        <v>31</v>
      </c>
      <c r="B58" s="54">
        <v>941487</v>
      </c>
      <c r="C58" s="55">
        <v>595.47</v>
      </c>
      <c r="D58" s="75">
        <f t="shared" si="0"/>
        <v>0.4103859407305307</v>
      </c>
    </row>
    <row r="59" spans="1:12" ht="19.5" customHeight="1" x14ac:dyDescent="0.25">
      <c r="A59" s="25" t="s">
        <v>30</v>
      </c>
      <c r="B59" s="56">
        <v>16143</v>
      </c>
      <c r="C59" s="57">
        <v>836.15</v>
      </c>
      <c r="D59" s="75">
        <f t="shared" si="0"/>
        <v>0.5762577532736044</v>
      </c>
      <c r="L59" s="48"/>
    </row>
    <row r="60" spans="1:12" ht="19.5" customHeight="1" x14ac:dyDescent="0.25">
      <c r="A60" s="25" t="s">
        <v>29</v>
      </c>
      <c r="B60" s="56">
        <v>72187</v>
      </c>
      <c r="C60" s="57">
        <v>1246.27</v>
      </c>
      <c r="D60" s="75">
        <f t="shared" si="0"/>
        <v>0.85890420399724332</v>
      </c>
    </row>
    <row r="61" spans="1:12" ht="19.5" customHeight="1" x14ac:dyDescent="0.25">
      <c r="A61" s="25" t="s">
        <v>28</v>
      </c>
      <c r="B61" s="56">
        <v>7533</v>
      </c>
      <c r="C61" s="57">
        <v>694.06</v>
      </c>
      <c r="D61" s="75">
        <f t="shared" si="0"/>
        <v>0.47833218470020672</v>
      </c>
    </row>
    <row r="62" spans="1:12" ht="19.5" customHeight="1" x14ac:dyDescent="0.3">
      <c r="A62" s="24" t="s">
        <v>27</v>
      </c>
      <c r="B62" s="58">
        <v>1037350</v>
      </c>
      <c r="C62" s="59">
        <v>645.22</v>
      </c>
      <c r="D62" s="76">
        <f t="shared" si="0"/>
        <v>0.44467263955892489</v>
      </c>
    </row>
    <row r="63" spans="1:12" ht="18.75" customHeight="1" x14ac:dyDescent="0.25">
      <c r="A63" s="23" t="s">
        <v>26</v>
      </c>
      <c r="B63" s="60">
        <v>24005</v>
      </c>
      <c r="C63" s="61">
        <v>796.81</v>
      </c>
      <c r="D63" s="73">
        <f t="shared" si="0"/>
        <v>0.54914541695382491</v>
      </c>
    </row>
    <row r="64" spans="1:12" ht="18.75" customHeight="1" x14ac:dyDescent="0.25">
      <c r="A64" s="23" t="s">
        <v>25</v>
      </c>
      <c r="B64" s="60">
        <v>108862</v>
      </c>
      <c r="C64" s="61">
        <v>663.77726147040096</v>
      </c>
      <c r="D64" s="73">
        <f t="shared" si="0"/>
        <v>0.4574619307170234</v>
      </c>
    </row>
    <row r="65" spans="1:17" ht="29.25" customHeight="1" x14ac:dyDescent="0.25">
      <c r="A65" s="23" t="s">
        <v>24</v>
      </c>
      <c r="B65" s="62">
        <v>96593</v>
      </c>
      <c r="C65" s="64">
        <v>944.69</v>
      </c>
      <c r="D65" s="79">
        <f t="shared" si="0"/>
        <v>0.65106133700895941</v>
      </c>
      <c r="K65" s="81"/>
    </row>
    <row r="66" spans="1:17" ht="30.75" customHeight="1" x14ac:dyDescent="0.25">
      <c r="A66" s="22" t="s">
        <v>23</v>
      </c>
      <c r="B66" s="62">
        <v>274653</v>
      </c>
      <c r="C66" s="63" t="s">
        <v>56</v>
      </c>
      <c r="D66" s="82">
        <v>0.28299999999999997</v>
      </c>
      <c r="E66" s="69"/>
      <c r="F66" s="87"/>
      <c r="G66" s="88"/>
      <c r="I66" s="21"/>
    </row>
    <row r="67" spans="1:17" ht="18" customHeight="1" x14ac:dyDescent="0.25">
      <c r="A67" s="20" t="s">
        <v>22</v>
      </c>
      <c r="B67" s="19">
        <v>13.57</v>
      </c>
      <c r="C67" s="18">
        <v>3.03</v>
      </c>
      <c r="F67" s="13"/>
      <c r="K67" s="12"/>
      <c r="M67" s="11"/>
      <c r="N67" s="11"/>
      <c r="O67" s="11"/>
      <c r="P67" s="11"/>
      <c r="Q67" s="11"/>
    </row>
    <row r="68" spans="1:17" ht="25.5" customHeight="1" x14ac:dyDescent="0.25">
      <c r="A68" s="92" t="s">
        <v>57</v>
      </c>
      <c r="B68" s="92"/>
      <c r="C68" s="77">
        <v>1451</v>
      </c>
      <c r="F68" s="13"/>
      <c r="K68" s="12"/>
      <c r="M68" s="11"/>
      <c r="N68" s="11"/>
      <c r="O68" s="11"/>
      <c r="P68" s="11"/>
      <c r="Q68" s="11"/>
    </row>
    <row r="95" spans="1:6" x14ac:dyDescent="0.25">
      <c r="A95" s="17" t="s">
        <v>21</v>
      </c>
      <c r="B95" s="16"/>
      <c r="C95"/>
      <c r="D95"/>
      <c r="E95"/>
      <c r="F95"/>
    </row>
    <row r="96" spans="1:6" ht="12" customHeight="1" x14ac:dyDescent="0.25">
      <c r="A96" s="17" t="s">
        <v>20</v>
      </c>
      <c r="B96" s="16"/>
      <c r="C96" s="16"/>
      <c r="D96" s="16"/>
      <c r="E96" s="16"/>
      <c r="F96" s="16"/>
    </row>
    <row r="97" spans="1:12" ht="5.25" customHeight="1" x14ac:dyDescent="0.25"/>
    <row r="98" spans="1:12" ht="15" customHeight="1" x14ac:dyDescent="0.25">
      <c r="A98" s="94" t="s">
        <v>45</v>
      </c>
      <c r="B98" s="94"/>
      <c r="C98" s="94"/>
      <c r="D98" s="94"/>
      <c r="E98" s="14"/>
      <c r="F98" s="14"/>
      <c r="G98" s="14"/>
      <c r="H98" s="14"/>
      <c r="I98" s="14"/>
      <c r="J98" s="14"/>
      <c r="K98" s="14"/>
      <c r="L98" s="14"/>
    </row>
    <row r="99" spans="1:12" ht="15" customHeight="1" x14ac:dyDescent="0.25">
      <c r="A99" s="94"/>
      <c r="B99" s="94"/>
      <c r="C99" s="94"/>
      <c r="D99" s="94"/>
      <c r="E99" s="15"/>
      <c r="F99" s="15"/>
      <c r="G99" s="15"/>
      <c r="H99" s="15"/>
      <c r="I99" s="15"/>
      <c r="J99" s="15"/>
      <c r="K99" s="15"/>
      <c r="L99" s="15"/>
    </row>
    <row r="100" spans="1:12" ht="11.25" customHeight="1" x14ac:dyDescent="0.25">
      <c r="A100" s="94"/>
      <c r="B100" s="94"/>
      <c r="C100" s="94"/>
      <c r="D100" s="94"/>
    </row>
    <row r="101" spans="1:12" ht="67.5" customHeight="1" x14ac:dyDescent="0.25">
      <c r="A101" s="94" t="s">
        <v>46</v>
      </c>
      <c r="B101" s="94"/>
      <c r="C101" s="94"/>
      <c r="D101" s="94"/>
    </row>
    <row r="102" spans="1:12" ht="59.25" customHeight="1" x14ac:dyDescent="0.25">
      <c r="A102" s="95" t="s">
        <v>61</v>
      </c>
      <c r="B102" s="95"/>
      <c r="C102" s="95"/>
      <c r="D102" s="95"/>
    </row>
    <row r="103" spans="1:12" x14ac:dyDescent="0.25">
      <c r="A103" s="95"/>
      <c r="B103" s="95"/>
      <c r="C103" s="95"/>
      <c r="D103" s="95"/>
    </row>
    <row r="117" spans="1:11" ht="15" customHeight="1" x14ac:dyDescent="0.25">
      <c r="A117" s="90"/>
      <c r="B117" s="90"/>
      <c r="C117" s="90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90"/>
      <c r="B118" s="90"/>
      <c r="C118" s="90"/>
    </row>
  </sheetData>
  <mergeCells count="7">
    <mergeCell ref="A117:C118"/>
    <mergeCell ref="A3:C3"/>
    <mergeCell ref="A68:B68"/>
    <mergeCell ref="A47:D47"/>
    <mergeCell ref="A101:D101"/>
    <mergeCell ref="A98:D100"/>
    <mergeCell ref="A102:D103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topLeftCell="A7" zoomScaleNormal="100" workbookViewId="0">
      <selection activeCell="D34" sqref="D34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6" t="s">
        <v>12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R3" s="7"/>
    </row>
    <row r="4" spans="2:29" x14ac:dyDescent="0.25">
      <c r="R4" s="7"/>
    </row>
    <row r="5" spans="2:29" x14ac:dyDescent="0.25">
      <c r="B5" t="s">
        <v>58</v>
      </c>
      <c r="I5" s="12"/>
      <c r="R5" s="7"/>
    </row>
    <row r="6" spans="2:29" ht="34.5" customHeight="1" x14ac:dyDescent="0.25">
      <c r="B6" s="4" t="s">
        <v>11</v>
      </c>
      <c r="C6" s="4" t="s">
        <v>0</v>
      </c>
      <c r="D6" s="4" t="s">
        <v>8</v>
      </c>
      <c r="E6" s="4" t="s">
        <v>59</v>
      </c>
      <c r="R6" s="66"/>
    </row>
    <row r="7" spans="2:29" x14ac:dyDescent="0.25">
      <c r="B7" s="5" t="s">
        <v>9</v>
      </c>
      <c r="C7" s="2">
        <v>59098</v>
      </c>
      <c r="D7" s="10">
        <v>311.10799028731941</v>
      </c>
      <c r="E7" s="3">
        <f t="shared" ref="E7:E30" si="0">D7/$D$33</f>
        <v>0.2144093661525289</v>
      </c>
    </row>
    <row r="8" spans="2:29" x14ac:dyDescent="0.25">
      <c r="B8" s="5" t="s">
        <v>1</v>
      </c>
      <c r="C8" s="2">
        <v>46310</v>
      </c>
      <c r="D8" s="10">
        <v>387.88</v>
      </c>
      <c r="E8" s="3">
        <f t="shared" si="0"/>
        <v>0.26731909028256373</v>
      </c>
    </row>
    <row r="9" spans="2:29" x14ac:dyDescent="0.25">
      <c r="B9" s="5" t="s">
        <v>2</v>
      </c>
      <c r="C9" s="2">
        <v>49546</v>
      </c>
      <c r="D9" s="10">
        <v>499.38</v>
      </c>
      <c r="E9" s="3">
        <f t="shared" si="0"/>
        <v>0.34416264645072364</v>
      </c>
    </row>
    <row r="10" spans="2:29" x14ac:dyDescent="0.25">
      <c r="B10" s="5">
        <v>30</v>
      </c>
      <c r="C10" s="2">
        <v>20061</v>
      </c>
      <c r="D10" s="10">
        <v>623.26</v>
      </c>
      <c r="E10" s="3">
        <f t="shared" si="0"/>
        <v>0.42953824948311509</v>
      </c>
    </row>
    <row r="11" spans="2:29" x14ac:dyDescent="0.25">
      <c r="B11" s="5">
        <v>31</v>
      </c>
      <c r="C11" s="2">
        <v>12649</v>
      </c>
      <c r="D11" s="10">
        <v>643.52</v>
      </c>
      <c r="E11" s="3">
        <f t="shared" si="0"/>
        <v>0.44350103376981392</v>
      </c>
    </row>
    <row r="12" spans="2:29" x14ac:dyDescent="0.25">
      <c r="B12" s="5">
        <v>32</v>
      </c>
      <c r="C12" s="2">
        <v>11874</v>
      </c>
      <c r="D12" s="10">
        <v>655.36</v>
      </c>
      <c r="E12" s="3">
        <f t="shared" si="0"/>
        <v>0.45166092350103376</v>
      </c>
    </row>
    <row r="13" spans="2:29" x14ac:dyDescent="0.25">
      <c r="B13" s="5">
        <v>33</v>
      </c>
      <c r="C13" s="2">
        <v>10511</v>
      </c>
      <c r="D13" s="10">
        <v>677.74</v>
      </c>
      <c r="E13" s="3">
        <f t="shared" si="0"/>
        <v>0.46708476912474156</v>
      </c>
    </row>
    <row r="14" spans="2:29" x14ac:dyDescent="0.25">
      <c r="B14" s="5">
        <v>34</v>
      </c>
      <c r="C14" s="2">
        <v>8480</v>
      </c>
      <c r="D14" s="10">
        <v>719.93</v>
      </c>
      <c r="E14" s="3">
        <f t="shared" si="0"/>
        <v>0.49616126809097172</v>
      </c>
    </row>
    <row r="15" spans="2:29" x14ac:dyDescent="0.25">
      <c r="B15" s="5">
        <v>35</v>
      </c>
      <c r="C15" s="2">
        <v>41102</v>
      </c>
      <c r="D15" s="10">
        <v>735.08</v>
      </c>
      <c r="E15" s="3">
        <f t="shared" si="0"/>
        <v>0.50660234321157827</v>
      </c>
    </row>
    <row r="16" spans="2:29" x14ac:dyDescent="0.25">
      <c r="B16" s="5">
        <v>36</v>
      </c>
      <c r="C16" s="2">
        <v>14032</v>
      </c>
      <c r="D16" s="10">
        <v>778.23</v>
      </c>
      <c r="E16" s="3">
        <f t="shared" si="0"/>
        <v>0.53634045485871817</v>
      </c>
    </row>
    <row r="17" spans="2:5" x14ac:dyDescent="0.25">
      <c r="B17" s="5">
        <v>37</v>
      </c>
      <c r="C17" s="2">
        <v>12596</v>
      </c>
      <c r="D17" s="10">
        <v>820.24</v>
      </c>
      <c r="E17" s="3">
        <f t="shared" si="0"/>
        <v>0.56529290144727773</v>
      </c>
    </row>
    <row r="18" spans="2:5" x14ac:dyDescent="0.25">
      <c r="B18" s="5">
        <v>38</v>
      </c>
      <c r="C18" s="2">
        <v>12428</v>
      </c>
      <c r="D18" s="10">
        <v>864.9</v>
      </c>
      <c r="E18" s="3">
        <f t="shared" si="0"/>
        <v>0.59607167470709854</v>
      </c>
    </row>
    <row r="19" spans="2:5" x14ac:dyDescent="0.25">
      <c r="B19" s="5">
        <v>39</v>
      </c>
      <c r="C19" s="2">
        <v>12160</v>
      </c>
      <c r="D19" s="10">
        <v>909.97</v>
      </c>
      <c r="E19" s="3">
        <f t="shared" si="0"/>
        <v>0.62713301171605795</v>
      </c>
    </row>
    <row r="20" spans="2:5" x14ac:dyDescent="0.25">
      <c r="B20" s="5">
        <v>40</v>
      </c>
      <c r="C20" s="2">
        <v>26461</v>
      </c>
      <c r="D20" s="10">
        <v>900.48</v>
      </c>
      <c r="E20" s="3">
        <f t="shared" si="0"/>
        <v>0.62059269469331502</v>
      </c>
    </row>
    <row r="21" spans="2:5" x14ac:dyDescent="0.25">
      <c r="B21" s="5">
        <v>41</v>
      </c>
      <c r="C21" s="2">
        <v>14410</v>
      </c>
      <c r="D21" s="10">
        <v>919.78</v>
      </c>
      <c r="E21" s="3">
        <f t="shared" si="0"/>
        <v>0.63389386629910405</v>
      </c>
    </row>
    <row r="22" spans="2:5" x14ac:dyDescent="0.25">
      <c r="B22" s="5">
        <v>42</v>
      </c>
      <c r="C22" s="2">
        <v>11215</v>
      </c>
      <c r="D22" s="10">
        <v>926.41</v>
      </c>
      <c r="E22" s="3">
        <f t="shared" si="0"/>
        <v>0.63846312887663681</v>
      </c>
    </row>
    <row r="23" spans="2:5" x14ac:dyDescent="0.25">
      <c r="B23" s="5">
        <v>43</v>
      </c>
      <c r="C23" s="2">
        <v>10362</v>
      </c>
      <c r="D23" s="10">
        <v>926.03</v>
      </c>
      <c r="E23" s="3">
        <f t="shared" si="0"/>
        <v>0.63820124052377669</v>
      </c>
    </row>
    <row r="24" spans="2:5" x14ac:dyDescent="0.25">
      <c r="B24" s="5">
        <v>44</v>
      </c>
      <c r="C24" s="2">
        <v>9029</v>
      </c>
      <c r="D24" s="10">
        <v>943.52</v>
      </c>
      <c r="E24" s="3">
        <f t="shared" si="0"/>
        <v>0.65025499655410057</v>
      </c>
    </row>
    <row r="25" spans="2:5" x14ac:dyDescent="0.25">
      <c r="B25" s="5">
        <v>45</v>
      </c>
      <c r="C25" s="2">
        <v>8703</v>
      </c>
      <c r="D25" s="10">
        <v>952.32</v>
      </c>
      <c r="E25" s="3">
        <f t="shared" si="0"/>
        <v>0.65631977946243969</v>
      </c>
    </row>
    <row r="26" spans="2:5" x14ac:dyDescent="0.25">
      <c r="B26" s="5" t="s">
        <v>3</v>
      </c>
      <c r="C26" s="2">
        <v>16413</v>
      </c>
      <c r="D26" s="10">
        <v>1058.7</v>
      </c>
      <c r="E26" s="3">
        <f t="shared" si="0"/>
        <v>0.7296347346657478</v>
      </c>
    </row>
    <row r="27" spans="2:5" x14ac:dyDescent="0.25">
      <c r="B27" s="5" t="s">
        <v>4</v>
      </c>
      <c r="C27" s="6">
        <v>407440</v>
      </c>
      <c r="D27" s="68">
        <v>655.98</v>
      </c>
      <c r="E27" s="80">
        <f t="shared" si="0"/>
        <v>0.45208821502412133</v>
      </c>
    </row>
    <row r="28" spans="2:5" x14ac:dyDescent="0.25">
      <c r="B28" s="5" t="s">
        <v>5</v>
      </c>
      <c r="C28" s="2">
        <v>218529</v>
      </c>
      <c r="D28" s="10">
        <v>470.16</v>
      </c>
      <c r="E28" s="3">
        <f t="shared" si="0"/>
        <v>0.32402481047553411</v>
      </c>
    </row>
    <row r="29" spans="2:5" x14ac:dyDescent="0.25">
      <c r="B29" s="5" t="s">
        <v>6</v>
      </c>
      <c r="C29" s="2">
        <v>92318</v>
      </c>
      <c r="D29" s="10">
        <v>793.77</v>
      </c>
      <c r="E29" s="3">
        <f t="shared" si="0"/>
        <v>0.54705031013094418</v>
      </c>
    </row>
    <row r="30" spans="2:5" x14ac:dyDescent="0.25">
      <c r="B30" s="5" t="s">
        <v>7</v>
      </c>
      <c r="C30" s="2">
        <v>96593</v>
      </c>
      <c r="D30" s="10">
        <v>944.69</v>
      </c>
      <c r="E30" s="3">
        <f t="shared" si="0"/>
        <v>0.65106133700895941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0.5" customHeight="1" x14ac:dyDescent="0.25">
      <c r="B33" s="97" t="s">
        <v>60</v>
      </c>
      <c r="C33" s="97"/>
      <c r="D33" s="72">
        <v>1451</v>
      </c>
    </row>
    <row r="34" spans="2:4" x14ac:dyDescent="0.25">
      <c r="D34" s="13" t="s">
        <v>48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>
      <selection activeCell="G16" sqref="G16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6" t="s">
        <v>17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lipanj 2025. (isplata u srpnju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svibanj 2025.</v>
      </c>
    </row>
    <row r="7" spans="2:29" x14ac:dyDescent="0.25">
      <c r="B7" s="5" t="s">
        <v>10</v>
      </c>
      <c r="C7" s="2">
        <v>28177</v>
      </c>
      <c r="D7" s="10">
        <v>703.27670617879846</v>
      </c>
      <c r="E7" s="3">
        <f t="shared" ref="E7:E13" si="0">D7/$D$16</f>
        <v>0.48468415312115676</v>
      </c>
      <c r="G7" s="67"/>
      <c r="H7" s="1"/>
    </row>
    <row r="8" spans="2:29" x14ac:dyDescent="0.25">
      <c r="B8" s="5">
        <v>42</v>
      </c>
      <c r="C8" s="2">
        <v>11681</v>
      </c>
      <c r="D8" s="10">
        <v>735.1</v>
      </c>
      <c r="E8" s="3">
        <f t="shared" si="0"/>
        <v>0.50661612680909718</v>
      </c>
    </row>
    <row r="9" spans="2:29" x14ac:dyDescent="0.25">
      <c r="B9" s="5">
        <v>43</v>
      </c>
      <c r="C9" s="2">
        <v>6590</v>
      </c>
      <c r="D9" s="10">
        <v>769.08</v>
      </c>
      <c r="E9" s="3">
        <f t="shared" si="0"/>
        <v>0.53003445899379742</v>
      </c>
    </row>
    <row r="10" spans="2:29" x14ac:dyDescent="0.25">
      <c r="B10" s="5">
        <v>44</v>
      </c>
      <c r="C10" s="2">
        <v>3909</v>
      </c>
      <c r="D10" s="10">
        <v>800.01</v>
      </c>
      <c r="E10" s="3">
        <f t="shared" si="0"/>
        <v>0.55135079255685737</v>
      </c>
    </row>
    <row r="11" spans="2:29" x14ac:dyDescent="0.25">
      <c r="B11" s="5">
        <v>45</v>
      </c>
      <c r="C11" s="2">
        <v>2262</v>
      </c>
      <c r="D11" s="10">
        <v>823.14</v>
      </c>
      <c r="E11" s="3">
        <f t="shared" si="0"/>
        <v>0.56729152308752584</v>
      </c>
    </row>
    <row r="12" spans="2:29" x14ac:dyDescent="0.25">
      <c r="B12" s="5" t="s">
        <v>3</v>
      </c>
      <c r="C12" s="2">
        <v>2027</v>
      </c>
      <c r="D12" s="10">
        <v>843.75</v>
      </c>
      <c r="E12" s="3">
        <f t="shared" si="0"/>
        <v>0.58149552033080631</v>
      </c>
    </row>
    <row r="13" spans="2:29" x14ac:dyDescent="0.25">
      <c r="B13" s="5" t="s">
        <v>4</v>
      </c>
      <c r="C13" s="46">
        <v>54646</v>
      </c>
      <c r="D13" s="85">
        <v>735.1</v>
      </c>
      <c r="E13" s="80">
        <f t="shared" si="0"/>
        <v>0.50661612680909718</v>
      </c>
      <c r="G13" s="67"/>
      <c r="H13" s="1"/>
    </row>
    <row r="14" spans="2:29" x14ac:dyDescent="0.25">
      <c r="B14" s="84" t="s">
        <v>51</v>
      </c>
    </row>
    <row r="15" spans="2:29" x14ac:dyDescent="0.25">
      <c r="B15" s="84" t="s">
        <v>50</v>
      </c>
    </row>
    <row r="16" spans="2:29" ht="44.25" customHeight="1" x14ac:dyDescent="0.25">
      <c r="B16" s="97" t="str">
        <f>'starosna mirovina BMU'!B33:C33</f>
        <v>Prosječna mjesečna isplaćena netoplaća Republike Hrvatske za svibanj 2025. u eurima (EUR) (izvor: DZS)</v>
      </c>
      <c r="C16" s="97"/>
      <c r="D16" s="47">
        <f>'starosna mirovina BMU'!D33</f>
        <v>1451</v>
      </c>
    </row>
  </sheetData>
  <mergeCells count="2">
    <mergeCell ref="B2:E2"/>
    <mergeCell ref="B16:C16"/>
  </mergeCells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conditionalFormatting sqref="E7:E1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8" t="s">
        <v>18</v>
      </c>
      <c r="C2" s="98"/>
      <c r="D2" s="98"/>
      <c r="E2" s="9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lipanj 2025. (isplata u srpnju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svibanj 2025.</v>
      </c>
    </row>
    <row r="7" spans="2:29" x14ac:dyDescent="0.25">
      <c r="B7" s="5" t="s">
        <v>9</v>
      </c>
      <c r="C7" s="2">
        <v>17563</v>
      </c>
      <c r="D7" s="10">
        <v>387.61582474520299</v>
      </c>
      <c r="E7" s="3">
        <f t="shared" ref="E7:E30" si="0">D7/$D$33</f>
        <v>0.2671370260132343</v>
      </c>
    </row>
    <row r="8" spans="2:29" x14ac:dyDescent="0.25">
      <c r="B8" s="5" t="s">
        <v>1</v>
      </c>
      <c r="C8" s="2">
        <v>14713</v>
      </c>
      <c r="D8" s="10">
        <v>528.62</v>
      </c>
      <c r="E8" s="3">
        <f t="shared" si="0"/>
        <v>0.36431426602343214</v>
      </c>
      <c r="I8" s="78"/>
    </row>
    <row r="9" spans="2:29" x14ac:dyDescent="0.25">
      <c r="B9" s="5" t="s">
        <v>2</v>
      </c>
      <c r="C9" s="2">
        <v>16220</v>
      </c>
      <c r="D9" s="10">
        <v>620.72</v>
      </c>
      <c r="E9" s="3">
        <f t="shared" si="0"/>
        <v>0.42778773259820813</v>
      </c>
    </row>
    <row r="10" spans="2:29" x14ac:dyDescent="0.25">
      <c r="B10" s="5">
        <v>30</v>
      </c>
      <c r="C10" s="2">
        <v>2998</v>
      </c>
      <c r="D10" s="10">
        <v>660.97</v>
      </c>
      <c r="E10" s="3">
        <f t="shared" si="0"/>
        <v>0.45552722260509992</v>
      </c>
    </row>
    <row r="11" spans="2:29" x14ac:dyDescent="0.25">
      <c r="B11" s="5">
        <v>31</v>
      </c>
      <c r="C11" s="2">
        <v>2451</v>
      </c>
      <c r="D11" s="10">
        <v>668.73</v>
      </c>
      <c r="E11" s="3">
        <f t="shared" si="0"/>
        <v>0.46087525844245347</v>
      </c>
    </row>
    <row r="12" spans="2:29" x14ac:dyDescent="0.25">
      <c r="B12" s="5">
        <v>32</v>
      </c>
      <c r="C12" s="2">
        <v>2183</v>
      </c>
      <c r="D12" s="10">
        <v>678.7</v>
      </c>
      <c r="E12" s="3">
        <f t="shared" si="0"/>
        <v>0.46774638180565131</v>
      </c>
    </row>
    <row r="13" spans="2:29" x14ac:dyDescent="0.25">
      <c r="B13" s="5">
        <v>33</v>
      </c>
      <c r="C13" s="2">
        <v>1830</v>
      </c>
      <c r="D13" s="10">
        <v>696.62</v>
      </c>
      <c r="E13" s="3">
        <f t="shared" si="0"/>
        <v>0.48009648518263265</v>
      </c>
    </row>
    <row r="14" spans="2:29" x14ac:dyDescent="0.25">
      <c r="B14" s="5">
        <v>34</v>
      </c>
      <c r="C14" s="2">
        <v>1365</v>
      </c>
      <c r="D14" s="10">
        <v>692.84</v>
      </c>
      <c r="E14" s="3">
        <f t="shared" si="0"/>
        <v>0.47749138525155066</v>
      </c>
    </row>
    <row r="15" spans="2:29" x14ac:dyDescent="0.25">
      <c r="B15" s="5">
        <v>35</v>
      </c>
      <c r="C15" s="2">
        <v>1132</v>
      </c>
      <c r="D15" s="10">
        <v>682.99</v>
      </c>
      <c r="E15" s="3">
        <f t="shared" si="0"/>
        <v>0.47070296347346657</v>
      </c>
    </row>
    <row r="16" spans="2:29" x14ac:dyDescent="0.25">
      <c r="B16" s="5">
        <v>36</v>
      </c>
      <c r="C16" s="2">
        <v>857</v>
      </c>
      <c r="D16" s="10">
        <v>702.92</v>
      </c>
      <c r="E16" s="3">
        <f t="shared" si="0"/>
        <v>0.48443831840110269</v>
      </c>
    </row>
    <row r="17" spans="2:10" x14ac:dyDescent="0.25">
      <c r="B17" s="5">
        <v>37</v>
      </c>
      <c r="C17" s="2">
        <v>636</v>
      </c>
      <c r="D17" s="10">
        <v>687.47</v>
      </c>
      <c r="E17" s="3">
        <f t="shared" si="0"/>
        <v>0.47379048931771195</v>
      </c>
    </row>
    <row r="18" spans="2:10" x14ac:dyDescent="0.25">
      <c r="B18" s="5">
        <v>38</v>
      </c>
      <c r="C18" s="2">
        <v>485</v>
      </c>
      <c r="D18" s="10">
        <v>713</v>
      </c>
      <c r="E18" s="3">
        <f t="shared" si="0"/>
        <v>0.49138525155065471</v>
      </c>
    </row>
    <row r="19" spans="2:10" x14ac:dyDescent="0.25">
      <c r="B19" s="5">
        <v>39</v>
      </c>
      <c r="C19" s="2">
        <v>289</v>
      </c>
      <c r="D19" s="10">
        <v>716.7</v>
      </c>
      <c r="E19" s="3">
        <f t="shared" si="0"/>
        <v>0.49393521709166094</v>
      </c>
    </row>
    <row r="20" spans="2:10" x14ac:dyDescent="0.25">
      <c r="B20" s="5">
        <v>40</v>
      </c>
      <c r="C20" s="2">
        <v>230</v>
      </c>
      <c r="D20" s="10">
        <v>701.56</v>
      </c>
      <c r="E20" s="3">
        <f t="shared" si="0"/>
        <v>0.4835010337698139</v>
      </c>
    </row>
    <row r="21" spans="2:10" x14ac:dyDescent="0.25">
      <c r="B21" s="5">
        <v>41</v>
      </c>
      <c r="C21" s="2">
        <v>118</v>
      </c>
      <c r="D21" s="10">
        <v>719.09</v>
      </c>
      <c r="E21" s="3">
        <f t="shared" si="0"/>
        <v>0.49558235699517578</v>
      </c>
    </row>
    <row r="22" spans="2:10" x14ac:dyDescent="0.25">
      <c r="B22" s="5">
        <v>42</v>
      </c>
      <c r="C22" s="2">
        <v>57</v>
      </c>
      <c r="D22" s="10">
        <v>750.74</v>
      </c>
      <c r="E22" s="3">
        <f t="shared" si="0"/>
        <v>0.51739490006891797</v>
      </c>
    </row>
    <row r="23" spans="2:10" x14ac:dyDescent="0.25">
      <c r="B23" s="5">
        <v>43</v>
      </c>
      <c r="C23" s="2">
        <v>40</v>
      </c>
      <c r="D23" s="10">
        <v>745.2</v>
      </c>
      <c r="E23" s="3">
        <f t="shared" si="0"/>
        <v>0.51357684355616817</v>
      </c>
    </row>
    <row r="24" spans="2:10" x14ac:dyDescent="0.25">
      <c r="B24" s="5">
        <v>44</v>
      </c>
      <c r="C24" s="2">
        <v>26</v>
      </c>
      <c r="D24" s="10">
        <v>782.42</v>
      </c>
      <c r="E24" s="3">
        <f t="shared" si="0"/>
        <v>0.53922811853893859</v>
      </c>
    </row>
    <row r="25" spans="2:10" x14ac:dyDescent="0.25">
      <c r="B25" s="5">
        <v>45</v>
      </c>
      <c r="C25" s="2">
        <v>13</v>
      </c>
      <c r="D25" s="10">
        <v>772.33</v>
      </c>
      <c r="E25" s="3">
        <f t="shared" si="0"/>
        <v>0.53227429359062717</v>
      </c>
    </row>
    <row r="26" spans="2:10" x14ac:dyDescent="0.25">
      <c r="B26" s="5" t="s">
        <v>3</v>
      </c>
      <c r="C26" s="2">
        <v>16</v>
      </c>
      <c r="D26" s="10">
        <v>792.96</v>
      </c>
      <c r="E26" s="3">
        <f t="shared" si="0"/>
        <v>0.54649207443142667</v>
      </c>
    </row>
    <row r="27" spans="2:10" x14ac:dyDescent="0.25">
      <c r="B27" s="5" t="s">
        <v>4</v>
      </c>
      <c r="C27" s="6">
        <v>63222</v>
      </c>
      <c r="D27" s="68">
        <v>548.91999999999996</v>
      </c>
      <c r="E27" s="80">
        <f t="shared" si="0"/>
        <v>0.37830461750516881</v>
      </c>
      <c r="J27" s="1"/>
    </row>
    <row r="28" spans="2:10" x14ac:dyDescent="0.25">
      <c r="B28" s="5" t="s">
        <v>5</v>
      </c>
      <c r="C28" s="2">
        <v>59323</v>
      </c>
      <c r="D28" s="10">
        <v>539.02</v>
      </c>
      <c r="E28" s="3">
        <f t="shared" si="0"/>
        <v>0.37148173673328738</v>
      </c>
    </row>
    <row r="29" spans="2:10" x14ac:dyDescent="0.25">
      <c r="B29" s="5" t="s">
        <v>6</v>
      </c>
      <c r="C29" s="2">
        <v>3399</v>
      </c>
      <c r="D29" s="10">
        <v>696</v>
      </c>
      <c r="E29" s="3">
        <f t="shared" si="0"/>
        <v>0.47966919365954513</v>
      </c>
    </row>
    <row r="30" spans="2:10" x14ac:dyDescent="0.25">
      <c r="B30" s="5" t="s">
        <v>7</v>
      </c>
      <c r="C30" s="2">
        <v>500</v>
      </c>
      <c r="D30" s="10">
        <v>723.76</v>
      </c>
      <c r="E30" s="3">
        <f t="shared" si="0"/>
        <v>0.49880082701585116</v>
      </c>
    </row>
    <row r="31" spans="2:10" x14ac:dyDescent="0.25">
      <c r="B31" s="84" t="s">
        <v>51</v>
      </c>
    </row>
    <row r="32" spans="2:10" x14ac:dyDescent="0.25">
      <c r="B32" s="84" t="s">
        <v>50</v>
      </c>
    </row>
    <row r="33" spans="2:4" ht="46.5" customHeight="1" x14ac:dyDescent="0.25">
      <c r="B33" s="97" t="str">
        <f>'starosna mirovina BMU'!B33:C33</f>
        <v>Prosječna mjesečna isplaćena netoplaća Republike Hrvatske za svibanj 2025. u eurima (EUR) (izvor: DZS)</v>
      </c>
      <c r="C33" s="97"/>
      <c r="D33" s="47">
        <f>'starosna mirovina BMU'!D33</f>
        <v>1451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0"/>
  <sheetViews>
    <sheetView workbookViewId="0">
      <selection activeCell="J9" sqref="J9"/>
    </sheetView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6" t="s">
        <v>13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lipanj 2025. (isplata u srpnju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svibanj 2025.</v>
      </c>
    </row>
    <row r="7" spans="2:29" x14ac:dyDescent="0.25">
      <c r="B7" s="5">
        <v>30</v>
      </c>
      <c r="C7" s="2">
        <v>19494</v>
      </c>
      <c r="D7" s="10">
        <v>495.26972658253817</v>
      </c>
      <c r="E7" s="3">
        <f t="shared" ref="E7:E27" si="0">D7/$D$30</f>
        <v>0.34132992872676648</v>
      </c>
    </row>
    <row r="8" spans="2:29" x14ac:dyDescent="0.25">
      <c r="B8" s="5">
        <v>31</v>
      </c>
      <c r="C8" s="2">
        <v>10085</v>
      </c>
      <c r="D8" s="10">
        <v>490.75</v>
      </c>
      <c r="E8" s="3">
        <f t="shared" si="0"/>
        <v>0.33821502412129567</v>
      </c>
    </row>
    <row r="9" spans="2:29" x14ac:dyDescent="0.25">
      <c r="B9" s="5">
        <v>32</v>
      </c>
      <c r="C9" s="2">
        <v>10860</v>
      </c>
      <c r="D9" s="10">
        <v>505.16</v>
      </c>
      <c r="E9" s="3">
        <f t="shared" si="0"/>
        <v>0.34814610613370089</v>
      </c>
    </row>
    <row r="10" spans="2:29" x14ac:dyDescent="0.25">
      <c r="B10" s="5">
        <v>33</v>
      </c>
      <c r="C10" s="2">
        <v>10377</v>
      </c>
      <c r="D10" s="10">
        <v>525.51</v>
      </c>
      <c r="E10" s="3">
        <f t="shared" si="0"/>
        <v>0.36217091660923501</v>
      </c>
    </row>
    <row r="11" spans="2:29" x14ac:dyDescent="0.25">
      <c r="B11" s="5">
        <v>34</v>
      </c>
      <c r="C11" s="2">
        <v>8487</v>
      </c>
      <c r="D11" s="10">
        <v>539.75</v>
      </c>
      <c r="E11" s="3">
        <f t="shared" si="0"/>
        <v>0.37198483804272914</v>
      </c>
    </row>
    <row r="12" spans="2:29" x14ac:dyDescent="0.25">
      <c r="B12" s="5">
        <v>35</v>
      </c>
      <c r="C12" s="2">
        <v>29063</v>
      </c>
      <c r="D12" s="10">
        <v>601.66</v>
      </c>
      <c r="E12" s="3">
        <f t="shared" si="0"/>
        <v>0.41465196416264644</v>
      </c>
    </row>
    <row r="13" spans="2:29" x14ac:dyDescent="0.25">
      <c r="B13" s="5">
        <v>36</v>
      </c>
      <c r="C13" s="2">
        <v>18693</v>
      </c>
      <c r="D13" s="10">
        <v>602.64</v>
      </c>
      <c r="E13" s="3">
        <f t="shared" si="0"/>
        <v>0.4153273604410751</v>
      </c>
    </row>
    <row r="14" spans="2:29" x14ac:dyDescent="0.25">
      <c r="B14" s="5">
        <v>37</v>
      </c>
      <c r="C14" s="2">
        <v>18339</v>
      </c>
      <c r="D14" s="10">
        <v>617.16999999999996</v>
      </c>
      <c r="E14" s="3">
        <f t="shared" si="0"/>
        <v>0.42534114403859402</v>
      </c>
    </row>
    <row r="15" spans="2:29" x14ac:dyDescent="0.25">
      <c r="B15" s="5">
        <v>38</v>
      </c>
      <c r="C15" s="2">
        <v>17160</v>
      </c>
      <c r="D15" s="10">
        <v>630.61</v>
      </c>
      <c r="E15" s="3">
        <f t="shared" si="0"/>
        <v>0.43460372157133015</v>
      </c>
    </row>
    <row r="16" spans="2:29" x14ac:dyDescent="0.25">
      <c r="B16" s="5">
        <v>39</v>
      </c>
      <c r="C16" s="2">
        <v>14297</v>
      </c>
      <c r="D16" s="10">
        <v>654.71</v>
      </c>
      <c r="E16" s="3">
        <f t="shared" si="0"/>
        <v>0.45121295658166782</v>
      </c>
    </row>
    <row r="17" spans="2:5" x14ac:dyDescent="0.25">
      <c r="B17" s="5">
        <v>40</v>
      </c>
      <c r="C17" s="2">
        <v>11174</v>
      </c>
      <c r="D17" s="10">
        <v>680.78</v>
      </c>
      <c r="E17" s="3">
        <f t="shared" si="0"/>
        <v>0.46917987594762234</v>
      </c>
    </row>
    <row r="18" spans="2:5" x14ac:dyDescent="0.25">
      <c r="B18" s="5">
        <v>41</v>
      </c>
      <c r="C18" s="2">
        <v>4732</v>
      </c>
      <c r="D18" s="10">
        <v>702.99</v>
      </c>
      <c r="E18" s="3">
        <f t="shared" si="0"/>
        <v>0.48448656099241905</v>
      </c>
    </row>
    <row r="19" spans="2:5" x14ac:dyDescent="0.25">
      <c r="B19" s="5">
        <v>42</v>
      </c>
      <c r="C19" s="2">
        <v>2240</v>
      </c>
      <c r="D19" s="10">
        <v>734.95</v>
      </c>
      <c r="E19" s="3">
        <f t="shared" si="0"/>
        <v>0.50651274982770511</v>
      </c>
    </row>
    <row r="20" spans="2:5" x14ac:dyDescent="0.25">
      <c r="B20" s="5">
        <v>43</v>
      </c>
      <c r="C20" s="2">
        <v>1209</v>
      </c>
      <c r="D20" s="10">
        <v>764.22</v>
      </c>
      <c r="E20" s="3">
        <f t="shared" si="0"/>
        <v>0.52668504479669198</v>
      </c>
    </row>
    <row r="21" spans="2:5" x14ac:dyDescent="0.25">
      <c r="B21" s="5">
        <v>44</v>
      </c>
      <c r="C21" s="2">
        <v>647</v>
      </c>
      <c r="D21" s="10">
        <v>793.97</v>
      </c>
      <c r="E21" s="3">
        <f t="shared" si="0"/>
        <v>0.54718814610613375</v>
      </c>
    </row>
    <row r="22" spans="2:5" x14ac:dyDescent="0.25">
      <c r="B22" s="5">
        <v>45</v>
      </c>
      <c r="C22" s="2">
        <v>280</v>
      </c>
      <c r="D22" s="10">
        <v>800.26</v>
      </c>
      <c r="E22" s="3">
        <f t="shared" si="0"/>
        <v>0.55152308752584422</v>
      </c>
    </row>
    <row r="23" spans="2:5" x14ac:dyDescent="0.25">
      <c r="B23" s="5" t="s">
        <v>3</v>
      </c>
      <c r="C23" s="2">
        <v>188</v>
      </c>
      <c r="D23" s="10">
        <v>829.83</v>
      </c>
      <c r="E23" s="3">
        <f t="shared" si="0"/>
        <v>0.57190213645761545</v>
      </c>
    </row>
    <row r="24" spans="2:5" x14ac:dyDescent="0.25">
      <c r="B24" s="5" t="s">
        <v>4</v>
      </c>
      <c r="C24" s="6">
        <v>177325</v>
      </c>
      <c r="D24" s="68">
        <v>590.85</v>
      </c>
      <c r="E24" s="80">
        <f t="shared" si="0"/>
        <v>0.40720192970365265</v>
      </c>
    </row>
    <row r="25" spans="2:5" x14ac:dyDescent="0.25">
      <c r="B25" s="5" t="s">
        <v>5</v>
      </c>
      <c r="C25" s="2">
        <v>59303</v>
      </c>
      <c r="D25" s="10">
        <v>507.97</v>
      </c>
      <c r="E25" s="3">
        <f t="shared" si="0"/>
        <v>0.35008270158511373</v>
      </c>
    </row>
    <row r="26" spans="2:5" x14ac:dyDescent="0.25">
      <c r="B26" s="5" t="s">
        <v>6</v>
      </c>
      <c r="C26" s="2">
        <v>97552</v>
      </c>
      <c r="D26" s="10">
        <v>617.63</v>
      </c>
      <c r="E26" s="3">
        <f t="shared" si="0"/>
        <v>0.42565816678152996</v>
      </c>
    </row>
    <row r="27" spans="2:5" x14ac:dyDescent="0.25">
      <c r="B27" s="5" t="s">
        <v>7</v>
      </c>
      <c r="C27" s="2">
        <v>20470</v>
      </c>
      <c r="D27" s="10">
        <v>703.35</v>
      </c>
      <c r="E27" s="3">
        <f t="shared" si="0"/>
        <v>0.4847346657477602</v>
      </c>
    </row>
    <row r="28" spans="2:5" x14ac:dyDescent="0.25">
      <c r="B28" s="84" t="s">
        <v>51</v>
      </c>
    </row>
    <row r="29" spans="2:5" x14ac:dyDescent="0.25">
      <c r="B29" s="84" t="s">
        <v>50</v>
      </c>
    </row>
    <row r="30" spans="2:5" ht="51.75" customHeight="1" x14ac:dyDescent="0.25">
      <c r="B30" s="97" t="str">
        <f>'starosna mirovina BMU'!B33:C33</f>
        <v>Prosječna mjesečna isplaćena netoplaća Republike Hrvatske za svibanj 2025. u eurima (EUR) (izvor: DZS)</v>
      </c>
      <c r="C30" s="97"/>
      <c r="D30" s="47">
        <f>'starosna mirovina BMU'!D33</f>
        <v>1451</v>
      </c>
    </row>
  </sheetData>
  <mergeCells count="2">
    <mergeCell ref="B2:E2"/>
    <mergeCell ref="B30:C30"/>
  </mergeCells>
  <conditionalFormatting sqref="E7:E2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workbookViewId="0">
      <selection activeCell="I20" sqref="I20"/>
    </sheetView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8" t="s">
        <v>19</v>
      </c>
      <c r="C2" s="98"/>
      <c r="D2" s="98"/>
      <c r="E2" s="9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lipanj 2025. (isplata u srpnju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svibanj 2025.</v>
      </c>
    </row>
    <row r="7" spans="2:29" x14ac:dyDescent="0.25">
      <c r="B7" s="5">
        <v>31</v>
      </c>
      <c r="C7" s="2">
        <v>13</v>
      </c>
      <c r="D7" s="10">
        <v>485.88</v>
      </c>
      <c r="E7" s="3">
        <f t="shared" ref="E7:E26" si="0">D7/$D$29</f>
        <v>0.33485871812543072</v>
      </c>
    </row>
    <row r="8" spans="2:29" x14ac:dyDescent="0.25">
      <c r="B8" s="5">
        <v>32</v>
      </c>
      <c r="C8" s="2">
        <v>45</v>
      </c>
      <c r="D8" s="10">
        <v>483.15</v>
      </c>
      <c r="E8" s="3">
        <f t="shared" si="0"/>
        <v>0.3329772570640937</v>
      </c>
    </row>
    <row r="9" spans="2:29" x14ac:dyDescent="0.25">
      <c r="B9" s="5">
        <v>33</v>
      </c>
      <c r="C9" s="2">
        <v>40</v>
      </c>
      <c r="D9" s="10">
        <v>495.92</v>
      </c>
      <c r="E9" s="3">
        <f t="shared" si="0"/>
        <v>0.34177808407994487</v>
      </c>
    </row>
    <row r="10" spans="2:29" x14ac:dyDescent="0.25">
      <c r="B10" s="5">
        <v>34</v>
      </c>
      <c r="C10" s="2">
        <v>22</v>
      </c>
      <c r="D10" s="10">
        <v>516.63</v>
      </c>
      <c r="E10" s="3">
        <f t="shared" si="0"/>
        <v>0.35605099931082013</v>
      </c>
    </row>
    <row r="11" spans="2:29" x14ac:dyDescent="0.25">
      <c r="B11" s="5">
        <v>35</v>
      </c>
      <c r="C11" s="2">
        <v>92</v>
      </c>
      <c r="D11" s="10">
        <v>607.07000000000005</v>
      </c>
      <c r="E11" s="3">
        <f t="shared" si="0"/>
        <v>0.41838042729152314</v>
      </c>
    </row>
    <row r="12" spans="2:29" x14ac:dyDescent="0.25">
      <c r="B12" s="5">
        <v>36</v>
      </c>
      <c r="C12" s="2">
        <v>56</v>
      </c>
      <c r="D12" s="10">
        <v>599.29999999999995</v>
      </c>
      <c r="E12" s="3">
        <f t="shared" si="0"/>
        <v>0.41302549965541002</v>
      </c>
    </row>
    <row r="13" spans="2:29" x14ac:dyDescent="0.25">
      <c r="B13" s="5">
        <v>37</v>
      </c>
      <c r="C13" s="2">
        <v>49</v>
      </c>
      <c r="D13" s="10">
        <v>609.97</v>
      </c>
      <c r="E13" s="3">
        <f t="shared" si="0"/>
        <v>0.42037904893177119</v>
      </c>
    </row>
    <row r="14" spans="2:29" x14ac:dyDescent="0.25">
      <c r="B14" s="5">
        <v>38</v>
      </c>
      <c r="C14" s="2">
        <v>27</v>
      </c>
      <c r="D14" s="10">
        <v>656</v>
      </c>
      <c r="E14" s="3">
        <f t="shared" si="0"/>
        <v>0.45210199862164024</v>
      </c>
    </row>
    <row r="15" spans="2:29" x14ac:dyDescent="0.25">
      <c r="B15" s="5">
        <v>39</v>
      </c>
      <c r="C15" s="2">
        <v>19</v>
      </c>
      <c r="D15" s="10">
        <v>666.04</v>
      </c>
      <c r="E15" s="3">
        <f t="shared" si="0"/>
        <v>0.45902136457615433</v>
      </c>
    </row>
    <row r="16" spans="2:29" x14ac:dyDescent="0.25">
      <c r="B16" s="5">
        <v>40</v>
      </c>
      <c r="C16" s="2">
        <v>10</v>
      </c>
      <c r="D16" s="10">
        <v>714.35</v>
      </c>
      <c r="E16" s="3">
        <f t="shared" si="0"/>
        <v>0.49231564438318404</v>
      </c>
    </row>
    <row r="17" spans="2:5" x14ac:dyDescent="0.25">
      <c r="B17" s="5">
        <v>41</v>
      </c>
      <c r="C17" s="2">
        <v>3</v>
      </c>
      <c r="D17" s="10">
        <v>745.22</v>
      </c>
      <c r="E17" s="3">
        <f t="shared" si="0"/>
        <v>0.51359062715368708</v>
      </c>
    </row>
    <row r="18" spans="2:5" x14ac:dyDescent="0.25">
      <c r="B18" s="5">
        <v>42</v>
      </c>
      <c r="C18" s="2">
        <v>4</v>
      </c>
      <c r="D18" s="10">
        <v>745.04</v>
      </c>
      <c r="E18" s="3">
        <f t="shared" si="0"/>
        <v>0.51346657477601654</v>
      </c>
    </row>
    <row r="19" spans="2:5" x14ac:dyDescent="0.25">
      <c r="B19" s="5">
        <v>43</v>
      </c>
      <c r="C19" s="2">
        <v>2</v>
      </c>
      <c r="D19" s="10">
        <v>842.54</v>
      </c>
      <c r="E19" s="3">
        <f t="shared" si="0"/>
        <v>0.58066161268090966</v>
      </c>
    </row>
    <row r="20" spans="2:5" x14ac:dyDescent="0.25">
      <c r="B20" s="5">
        <v>44</v>
      </c>
      <c r="C20" s="2">
        <v>0</v>
      </c>
      <c r="D20" s="10">
        <v>0</v>
      </c>
      <c r="E20" s="3">
        <f t="shared" si="0"/>
        <v>0</v>
      </c>
    </row>
    <row r="21" spans="2:5" x14ac:dyDescent="0.25">
      <c r="B21" s="5">
        <v>45</v>
      </c>
      <c r="C21" s="2">
        <v>0</v>
      </c>
      <c r="D21" s="10">
        <v>0</v>
      </c>
      <c r="E21" s="3">
        <f t="shared" si="0"/>
        <v>0</v>
      </c>
    </row>
    <row r="22" spans="2:5" x14ac:dyDescent="0.25">
      <c r="B22" s="5" t="s">
        <v>3</v>
      </c>
      <c r="C22" s="2">
        <v>0</v>
      </c>
      <c r="D22" s="10">
        <v>0</v>
      </c>
      <c r="E22" s="3">
        <f t="shared" si="0"/>
        <v>0</v>
      </c>
    </row>
    <row r="23" spans="2:5" x14ac:dyDescent="0.25">
      <c r="B23" s="5" t="s">
        <v>4</v>
      </c>
      <c r="C23" s="6">
        <v>382</v>
      </c>
      <c r="D23" s="68">
        <v>583.70000000000005</v>
      </c>
      <c r="E23" s="80">
        <f t="shared" si="0"/>
        <v>0.40227429359062716</v>
      </c>
    </row>
    <row r="24" spans="2:5" x14ac:dyDescent="0.25">
      <c r="B24" s="5" t="s">
        <v>5</v>
      </c>
      <c r="C24" s="2">
        <v>120</v>
      </c>
      <c r="D24" s="10">
        <v>493.84</v>
      </c>
      <c r="E24" s="3">
        <f t="shared" si="0"/>
        <v>0.34034458993797378</v>
      </c>
    </row>
    <row r="25" spans="2:5" x14ac:dyDescent="0.25">
      <c r="B25" s="5" t="s">
        <v>6</v>
      </c>
      <c r="C25" s="2">
        <v>243</v>
      </c>
      <c r="D25" s="10">
        <v>615.91</v>
      </c>
      <c r="E25" s="3">
        <f t="shared" si="0"/>
        <v>0.42447277739490002</v>
      </c>
    </row>
    <row r="26" spans="2:5" x14ac:dyDescent="0.25">
      <c r="B26" s="5" t="s">
        <v>7</v>
      </c>
      <c r="C26" s="2">
        <v>19</v>
      </c>
      <c r="D26" s="10">
        <v>739.18</v>
      </c>
      <c r="E26" s="3">
        <f t="shared" si="0"/>
        <v>0.50942798070296347</v>
      </c>
    </row>
    <row r="27" spans="2:5" x14ac:dyDescent="0.25">
      <c r="B27" s="84" t="s">
        <v>51</v>
      </c>
    </row>
    <row r="28" spans="2:5" x14ac:dyDescent="0.25">
      <c r="B28" s="84" t="s">
        <v>50</v>
      </c>
    </row>
    <row r="29" spans="2:5" ht="48" customHeight="1" x14ac:dyDescent="0.25">
      <c r="B29" s="97" t="str">
        <f>'starosna mirovina BMU'!B33:C33</f>
        <v>Prosječna mjesečna isplaćena netoplaća Republike Hrvatske za svibanj 2025. u eurima (EUR) (izvor: DZS)</v>
      </c>
      <c r="C29" s="97"/>
      <c r="D29" s="47">
        <f>'starosna mirovina BMU'!D33</f>
        <v>1451</v>
      </c>
    </row>
  </sheetData>
  <mergeCells count="2">
    <mergeCell ref="B2:E2"/>
    <mergeCell ref="B29:C29"/>
  </mergeCells>
  <conditionalFormatting sqref="E7:E2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I9" sqref="I9"/>
    </sheetView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6" t="s">
        <v>14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ht="26.25" customHeight="1" x14ac:dyDescent="0.25"/>
    <row r="5" spans="2:29" x14ac:dyDescent="0.25">
      <c r="B5" t="str">
        <f>'starosna mirovina BMU'!B5</f>
        <v>za lipanj 2025. (isplata u srpnju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svibanj 2025.</v>
      </c>
    </row>
    <row r="7" spans="2:29" x14ac:dyDescent="0.25">
      <c r="B7" s="5" t="s">
        <v>9</v>
      </c>
      <c r="C7" s="2">
        <v>79318</v>
      </c>
      <c r="D7" s="10">
        <v>334.77513679114446</v>
      </c>
      <c r="E7" s="3">
        <f t="shared" ref="E7:E30" si="0">D7/$D$33</f>
        <v>0.23072028724406923</v>
      </c>
    </row>
    <row r="8" spans="2:29" x14ac:dyDescent="0.25">
      <c r="B8" s="5" t="s">
        <v>1</v>
      </c>
      <c r="C8" s="2">
        <v>61023</v>
      </c>
      <c r="D8" s="10">
        <v>421.81</v>
      </c>
      <c r="E8" s="3">
        <f t="shared" si="0"/>
        <v>0.29070296347346658</v>
      </c>
    </row>
    <row r="9" spans="2:29" x14ac:dyDescent="0.25">
      <c r="B9" s="5" t="s">
        <v>2</v>
      </c>
      <c r="C9" s="2">
        <v>65766</v>
      </c>
      <c r="D9" s="10">
        <v>529.30999999999995</v>
      </c>
      <c r="E9" s="3">
        <f t="shared" si="0"/>
        <v>0.36478980013783596</v>
      </c>
    </row>
    <row r="10" spans="2:29" x14ac:dyDescent="0.25">
      <c r="B10" s="5">
        <v>30</v>
      </c>
      <c r="C10" s="2">
        <v>40764</v>
      </c>
      <c r="D10" s="10">
        <v>571.84</v>
      </c>
      <c r="E10" s="3">
        <f t="shared" si="0"/>
        <v>0.39410062026188836</v>
      </c>
    </row>
    <row r="11" spans="2:29" x14ac:dyDescent="0.25">
      <c r="B11" s="5">
        <v>31</v>
      </c>
      <c r="C11" s="2">
        <v>25199</v>
      </c>
      <c r="D11" s="10">
        <v>584.75</v>
      </c>
      <c r="E11" s="3">
        <f t="shared" si="0"/>
        <v>0.40299793246037213</v>
      </c>
    </row>
    <row r="12" spans="2:29" x14ac:dyDescent="0.25">
      <c r="B12" s="5">
        <v>32</v>
      </c>
      <c r="C12" s="2">
        <v>24962</v>
      </c>
      <c r="D12" s="10">
        <v>591.75</v>
      </c>
      <c r="E12" s="3">
        <f t="shared" si="0"/>
        <v>0.4078221915920055</v>
      </c>
    </row>
    <row r="13" spans="2:29" x14ac:dyDescent="0.25">
      <c r="B13" s="5">
        <v>33</v>
      </c>
      <c r="C13" s="2">
        <v>22758</v>
      </c>
      <c r="D13" s="10">
        <v>609.53</v>
      </c>
      <c r="E13" s="3">
        <f t="shared" si="0"/>
        <v>0.42007580978635423</v>
      </c>
    </row>
    <row r="14" spans="2:29" x14ac:dyDescent="0.25">
      <c r="B14" s="5">
        <v>34</v>
      </c>
      <c r="C14" s="2">
        <v>18354</v>
      </c>
      <c r="D14" s="10">
        <v>634.35</v>
      </c>
      <c r="E14" s="3">
        <f t="shared" si="0"/>
        <v>0.43718125430737426</v>
      </c>
    </row>
    <row r="15" spans="2:29" x14ac:dyDescent="0.25">
      <c r="B15" s="5">
        <v>35</v>
      </c>
      <c r="C15" s="2">
        <v>71390</v>
      </c>
      <c r="D15" s="10">
        <v>679.77</v>
      </c>
      <c r="E15" s="3">
        <f t="shared" si="0"/>
        <v>0.46848380427291519</v>
      </c>
    </row>
    <row r="16" spans="2:29" x14ac:dyDescent="0.25">
      <c r="B16" s="5">
        <v>36</v>
      </c>
      <c r="C16" s="2">
        <v>33638</v>
      </c>
      <c r="D16" s="10">
        <v>678.44</v>
      </c>
      <c r="E16" s="3">
        <f t="shared" si="0"/>
        <v>0.46756719503790495</v>
      </c>
    </row>
    <row r="17" spans="2:5" x14ac:dyDescent="0.25">
      <c r="B17" s="5">
        <v>37</v>
      </c>
      <c r="C17" s="2">
        <v>31620</v>
      </c>
      <c r="D17" s="10">
        <v>699.46</v>
      </c>
      <c r="E17" s="3">
        <f t="shared" si="0"/>
        <v>0.48205375603032397</v>
      </c>
    </row>
    <row r="18" spans="2:5" x14ac:dyDescent="0.25">
      <c r="B18" s="5">
        <v>38</v>
      </c>
      <c r="C18" s="2">
        <v>30100</v>
      </c>
      <c r="D18" s="10">
        <v>728.7</v>
      </c>
      <c r="E18" s="3">
        <f t="shared" si="0"/>
        <v>0.50220537560303247</v>
      </c>
    </row>
    <row r="19" spans="2:5" x14ac:dyDescent="0.25">
      <c r="B19" s="5">
        <v>39</v>
      </c>
      <c r="C19" s="2">
        <v>26765</v>
      </c>
      <c r="D19" s="10">
        <v>771.36</v>
      </c>
      <c r="E19" s="3">
        <f t="shared" si="0"/>
        <v>0.53160578911095802</v>
      </c>
    </row>
    <row r="20" spans="2:5" x14ac:dyDescent="0.25">
      <c r="B20" s="5">
        <v>40</v>
      </c>
      <c r="C20" s="2">
        <v>37875</v>
      </c>
      <c r="D20" s="10">
        <v>834.41</v>
      </c>
      <c r="E20" s="3">
        <f t="shared" si="0"/>
        <v>0.57505858028945556</v>
      </c>
    </row>
    <row r="21" spans="2:5" x14ac:dyDescent="0.25">
      <c r="B21" s="5">
        <v>41</v>
      </c>
      <c r="C21" s="2">
        <v>46570</v>
      </c>
      <c r="D21" s="10">
        <v>771.99</v>
      </c>
      <c r="E21" s="3">
        <f t="shared" si="0"/>
        <v>0.53203997243280499</v>
      </c>
    </row>
    <row r="22" spans="2:5" x14ac:dyDescent="0.25">
      <c r="B22" s="5">
        <v>42</v>
      </c>
      <c r="C22" s="2">
        <v>25197</v>
      </c>
      <c r="D22" s="10">
        <v>820.27</v>
      </c>
      <c r="E22" s="3">
        <f t="shared" si="0"/>
        <v>0.56531357684355621</v>
      </c>
    </row>
    <row r="23" spans="2:5" x14ac:dyDescent="0.25">
      <c r="B23" s="5">
        <v>43</v>
      </c>
      <c r="C23" s="2">
        <v>18203</v>
      </c>
      <c r="D23" s="10">
        <v>858.05</v>
      </c>
      <c r="E23" s="3">
        <f t="shared" si="0"/>
        <v>0.5913507925568573</v>
      </c>
    </row>
    <row r="24" spans="2:5" x14ac:dyDescent="0.25">
      <c r="B24" s="5">
        <v>44</v>
      </c>
      <c r="C24" s="2">
        <v>13611</v>
      </c>
      <c r="D24" s="10">
        <v>894.89</v>
      </c>
      <c r="E24" s="3">
        <f t="shared" si="0"/>
        <v>0.61674017918676771</v>
      </c>
    </row>
    <row r="25" spans="2:5" x14ac:dyDescent="0.25">
      <c r="B25" s="5">
        <v>45</v>
      </c>
      <c r="C25" s="2">
        <v>11258</v>
      </c>
      <c r="D25" s="10">
        <v>922.37</v>
      </c>
      <c r="E25" s="3">
        <f t="shared" si="0"/>
        <v>0.63567884217780846</v>
      </c>
    </row>
    <row r="26" spans="2:5" x14ac:dyDescent="0.25">
      <c r="B26" s="5" t="s">
        <v>3</v>
      </c>
      <c r="C26" s="2">
        <v>18644</v>
      </c>
      <c r="D26" s="10">
        <v>1032.79</v>
      </c>
      <c r="E26" s="3">
        <f t="shared" si="0"/>
        <v>0.71177808407994481</v>
      </c>
    </row>
    <row r="27" spans="2:5" x14ac:dyDescent="0.25">
      <c r="B27" s="5" t="s">
        <v>4</v>
      </c>
      <c r="C27" s="6">
        <v>703015</v>
      </c>
      <c r="D27" s="68">
        <v>636.04</v>
      </c>
      <c r="E27" s="80">
        <f t="shared" si="0"/>
        <v>0.43834596829772571</v>
      </c>
    </row>
    <row r="28" spans="2:5" x14ac:dyDescent="0.25">
      <c r="B28" s="5" t="s">
        <v>5</v>
      </c>
      <c r="C28" s="2">
        <v>338144</v>
      </c>
      <c r="D28" s="10">
        <v>489.25</v>
      </c>
      <c r="E28" s="3">
        <f t="shared" si="0"/>
        <v>0.33718125430737422</v>
      </c>
    </row>
    <row r="29" spans="2:5" x14ac:dyDescent="0.25">
      <c r="B29" s="5" t="s">
        <v>6</v>
      </c>
      <c r="C29" s="2">
        <v>193513</v>
      </c>
      <c r="D29" s="10">
        <v>703.04</v>
      </c>
      <c r="E29" s="3">
        <f t="shared" si="0"/>
        <v>0.48452101998621638</v>
      </c>
    </row>
    <row r="30" spans="2:5" x14ac:dyDescent="0.25">
      <c r="B30" s="5" t="s">
        <v>7</v>
      </c>
      <c r="C30" s="2">
        <v>171358</v>
      </c>
      <c r="D30" s="10">
        <v>850.05</v>
      </c>
      <c r="E30" s="3">
        <f t="shared" si="0"/>
        <v>0.58583735354927635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5.75" customHeight="1" x14ac:dyDescent="0.25">
      <c r="B33" s="97" t="str">
        <f>'starosna mirovina BMU'!B33:C33</f>
        <v>Prosječna mjesečna isplaćena netoplaća Republike Hrvatske za svibanj 2025. u eurima (EUR) (izvor: DZS)</v>
      </c>
      <c r="C33" s="97"/>
      <c r="D33" s="47">
        <f>'starosna mirovina BMU'!D33</f>
        <v>1451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9" t="s">
        <v>15</v>
      </c>
      <c r="C2" s="99"/>
      <c r="D2" s="99"/>
      <c r="E2" s="9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lipanj 2025. (isplata u srpnju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svibanj 2025.</v>
      </c>
    </row>
    <row r="7" spans="2:29" x14ac:dyDescent="0.25">
      <c r="B7" s="5" t="s">
        <v>9</v>
      </c>
      <c r="C7" s="2">
        <v>33492</v>
      </c>
      <c r="D7" s="10">
        <v>353.62361340021494</v>
      </c>
      <c r="E7" s="3">
        <f t="shared" ref="E7:E30" si="0">D7/$D$33</f>
        <v>0.24371027801531009</v>
      </c>
    </row>
    <row r="8" spans="2:29" x14ac:dyDescent="0.25">
      <c r="B8" s="5" t="s">
        <v>1</v>
      </c>
      <c r="C8" s="2">
        <v>17069</v>
      </c>
      <c r="D8" s="10">
        <v>429.72</v>
      </c>
      <c r="E8" s="3">
        <f t="shared" si="0"/>
        <v>0.29615437629221231</v>
      </c>
      <c r="I8" s="1"/>
    </row>
    <row r="9" spans="2:29" x14ac:dyDescent="0.25">
      <c r="B9" s="5" t="s">
        <v>2</v>
      </c>
      <c r="C9" s="2">
        <v>17059</v>
      </c>
      <c r="D9" s="10">
        <v>480.78</v>
      </c>
      <c r="E9" s="3">
        <f t="shared" si="0"/>
        <v>0.33134390075809783</v>
      </c>
    </row>
    <row r="10" spans="2:29" x14ac:dyDescent="0.25">
      <c r="B10" s="5">
        <v>30</v>
      </c>
      <c r="C10" s="2">
        <v>2893</v>
      </c>
      <c r="D10" s="10">
        <v>516.17999999999995</v>
      </c>
      <c r="E10" s="3">
        <f t="shared" si="0"/>
        <v>0.35574086836664365</v>
      </c>
    </row>
    <row r="11" spans="2:29" x14ac:dyDescent="0.25">
      <c r="B11" s="5">
        <v>31</v>
      </c>
      <c r="C11" s="2">
        <v>2418</v>
      </c>
      <c r="D11" s="10">
        <v>522.67999999999995</v>
      </c>
      <c r="E11" s="3">
        <f t="shared" si="0"/>
        <v>0.3602205375603032</v>
      </c>
    </row>
    <row r="12" spans="2:29" x14ac:dyDescent="0.25">
      <c r="B12" s="5">
        <v>32</v>
      </c>
      <c r="C12" s="2">
        <v>2092</v>
      </c>
      <c r="D12" s="10">
        <v>536.36</v>
      </c>
      <c r="E12" s="3">
        <f t="shared" si="0"/>
        <v>0.36964851826326672</v>
      </c>
    </row>
    <row r="13" spans="2:29" x14ac:dyDescent="0.25">
      <c r="B13" s="5">
        <v>33</v>
      </c>
      <c r="C13" s="2">
        <v>1862</v>
      </c>
      <c r="D13" s="10">
        <v>551.28</v>
      </c>
      <c r="E13" s="3">
        <f t="shared" si="0"/>
        <v>0.37993108201240522</v>
      </c>
    </row>
    <row r="14" spans="2:29" x14ac:dyDescent="0.25">
      <c r="B14" s="5">
        <v>34</v>
      </c>
      <c r="C14" s="2">
        <v>1580</v>
      </c>
      <c r="D14" s="10">
        <v>562.21</v>
      </c>
      <c r="E14" s="3">
        <f t="shared" si="0"/>
        <v>0.38746381805651275</v>
      </c>
    </row>
    <row r="15" spans="2:29" x14ac:dyDescent="0.25">
      <c r="B15" s="5">
        <v>35</v>
      </c>
      <c r="C15" s="2">
        <v>1281</v>
      </c>
      <c r="D15" s="10">
        <v>565.89</v>
      </c>
      <c r="E15" s="3">
        <f t="shared" si="0"/>
        <v>0.39</v>
      </c>
    </row>
    <row r="16" spans="2:29" x14ac:dyDescent="0.25">
      <c r="B16" s="5">
        <v>36</v>
      </c>
      <c r="C16" s="2">
        <v>1035</v>
      </c>
      <c r="D16" s="10">
        <v>579.02</v>
      </c>
      <c r="E16" s="3">
        <f t="shared" si="0"/>
        <v>0.39904893177119227</v>
      </c>
    </row>
    <row r="17" spans="2:5" x14ac:dyDescent="0.25">
      <c r="B17" s="5">
        <v>37</v>
      </c>
      <c r="C17" s="2">
        <v>733</v>
      </c>
      <c r="D17" s="10">
        <v>594.4</v>
      </c>
      <c r="E17" s="3">
        <f t="shared" si="0"/>
        <v>0.4096485182632667</v>
      </c>
    </row>
    <row r="18" spans="2:5" x14ac:dyDescent="0.25">
      <c r="B18" s="5">
        <v>38</v>
      </c>
      <c r="C18" s="2">
        <v>592</v>
      </c>
      <c r="D18" s="10">
        <v>600.97</v>
      </c>
      <c r="E18" s="3">
        <f t="shared" si="0"/>
        <v>0.41417643004824262</v>
      </c>
    </row>
    <row r="19" spans="2:5" x14ac:dyDescent="0.25">
      <c r="B19" s="5">
        <v>39</v>
      </c>
      <c r="C19" s="2">
        <v>374</v>
      </c>
      <c r="D19" s="10">
        <v>606.67999999999995</v>
      </c>
      <c r="E19" s="3">
        <f t="shared" si="0"/>
        <v>0.41811164713990345</v>
      </c>
    </row>
    <row r="20" spans="2:5" x14ac:dyDescent="0.25">
      <c r="B20" s="5">
        <v>40</v>
      </c>
      <c r="C20" s="2">
        <v>236</v>
      </c>
      <c r="D20" s="10">
        <v>623.63</v>
      </c>
      <c r="E20" s="3">
        <f t="shared" si="0"/>
        <v>0.42979324603721569</v>
      </c>
    </row>
    <row r="21" spans="2:5" x14ac:dyDescent="0.25">
      <c r="B21" s="5">
        <v>41</v>
      </c>
      <c r="C21" s="2">
        <v>144</v>
      </c>
      <c r="D21" s="10">
        <v>624.09</v>
      </c>
      <c r="E21" s="3">
        <f t="shared" si="0"/>
        <v>0.43011026878015163</v>
      </c>
    </row>
    <row r="22" spans="2:5" x14ac:dyDescent="0.25">
      <c r="B22" s="5">
        <v>42</v>
      </c>
      <c r="C22" s="2">
        <v>80</v>
      </c>
      <c r="D22" s="10">
        <v>660.08</v>
      </c>
      <c r="E22" s="3">
        <f t="shared" si="0"/>
        <v>0.45491385251550659</v>
      </c>
    </row>
    <row r="23" spans="2:5" x14ac:dyDescent="0.25">
      <c r="B23" s="5">
        <v>43</v>
      </c>
      <c r="C23" s="2">
        <v>58</v>
      </c>
      <c r="D23" s="10">
        <v>716.63</v>
      </c>
      <c r="E23" s="3">
        <f t="shared" si="0"/>
        <v>0.49388697450034458</v>
      </c>
    </row>
    <row r="24" spans="2:5" x14ac:dyDescent="0.25">
      <c r="B24" s="5">
        <v>44</v>
      </c>
      <c r="C24" s="2">
        <v>33</v>
      </c>
      <c r="D24" s="10">
        <v>686.44</v>
      </c>
      <c r="E24" s="3">
        <f t="shared" si="0"/>
        <v>0.47308063404548589</v>
      </c>
    </row>
    <row r="25" spans="2:5" x14ac:dyDescent="0.25">
      <c r="B25" s="5">
        <v>45</v>
      </c>
      <c r="C25" s="2">
        <v>24</v>
      </c>
      <c r="D25" s="10">
        <v>705.54</v>
      </c>
      <c r="E25" s="3">
        <f t="shared" si="0"/>
        <v>0.48624396967608541</v>
      </c>
    </row>
    <row r="26" spans="2:5" x14ac:dyDescent="0.25">
      <c r="B26" s="5" t="s">
        <v>3</v>
      </c>
      <c r="C26" s="2">
        <v>35</v>
      </c>
      <c r="D26" s="10">
        <v>769.01</v>
      </c>
      <c r="E26" s="3">
        <f t="shared" si="0"/>
        <v>0.529986216402481</v>
      </c>
    </row>
    <row r="27" spans="2:5" x14ac:dyDescent="0.25">
      <c r="B27" s="5" t="s">
        <v>4</v>
      </c>
      <c r="C27" s="6">
        <v>83090</v>
      </c>
      <c r="D27" s="68">
        <v>432.24</v>
      </c>
      <c r="E27" s="80">
        <f t="shared" si="0"/>
        <v>0.2978911095796003</v>
      </c>
    </row>
    <row r="28" spans="2:5" x14ac:dyDescent="0.25">
      <c r="B28" s="5" t="s">
        <v>5</v>
      </c>
      <c r="C28" s="2">
        <v>78465</v>
      </c>
      <c r="D28" s="10">
        <v>422.79</v>
      </c>
      <c r="E28" s="3">
        <f t="shared" si="0"/>
        <v>0.29137835975189524</v>
      </c>
    </row>
    <row r="29" spans="2:5" x14ac:dyDescent="0.25">
      <c r="B29" s="5" t="s">
        <v>6</v>
      </c>
      <c r="C29" s="2">
        <v>4015</v>
      </c>
      <c r="D29" s="10">
        <v>583.45000000000005</v>
      </c>
      <c r="E29" s="3">
        <f t="shared" si="0"/>
        <v>0.40210199862164026</v>
      </c>
    </row>
    <row r="30" spans="2:5" x14ac:dyDescent="0.25">
      <c r="B30" s="5" t="s">
        <v>7</v>
      </c>
      <c r="C30" s="2">
        <v>610</v>
      </c>
      <c r="D30" s="10">
        <v>652.32000000000005</v>
      </c>
      <c r="E30" s="3">
        <f t="shared" si="0"/>
        <v>0.44956581667815304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6.5" customHeight="1" x14ac:dyDescent="0.25">
      <c r="B33" s="97" t="str">
        <f>'starosna mirovina BMU'!B33:C33</f>
        <v>Prosječna mjesečna isplaćena netoplaća Republike Hrvatske za svibanj 2025. u eurima (EUR) (izvor: DZS)</v>
      </c>
      <c r="C33" s="97"/>
      <c r="D33" s="47">
        <f>'starosna mirovina BMU'!D33</f>
        <v>1451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K19" sqref="K19"/>
    </sheetView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6" t="s">
        <v>16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lipanj 2025. (isplata u srpnju 2025.)</v>
      </c>
    </row>
    <row r="6" spans="2:29" ht="36" x14ac:dyDescent="0.25">
      <c r="B6" s="4" t="s">
        <v>49</v>
      </c>
      <c r="C6" s="4" t="s">
        <v>0</v>
      </c>
      <c r="D6" s="4" t="s">
        <v>8</v>
      </c>
      <c r="E6" s="4" t="str">
        <f>'starosna mirovina BMU'!E6</f>
        <v>udio u prosječnoj netoplaći za svibanj 2025.</v>
      </c>
    </row>
    <row r="7" spans="2:29" x14ac:dyDescent="0.25">
      <c r="B7" s="5" t="s">
        <v>9</v>
      </c>
      <c r="C7" s="2">
        <v>39975</v>
      </c>
      <c r="D7" s="10">
        <v>330.64244502814262</v>
      </c>
      <c r="E7" s="3">
        <f t="shared" ref="E7:E30" si="0">D7/$D$33</f>
        <v>0.22787211924751385</v>
      </c>
    </row>
    <row r="8" spans="2:29" x14ac:dyDescent="0.25">
      <c r="B8" s="5" t="s">
        <v>1</v>
      </c>
      <c r="C8" s="2">
        <v>18361</v>
      </c>
      <c r="D8" s="10">
        <v>382.37</v>
      </c>
      <c r="E8" s="3">
        <f t="shared" si="0"/>
        <v>0.26352170916609235</v>
      </c>
    </row>
    <row r="9" spans="2:29" x14ac:dyDescent="0.25">
      <c r="B9" s="5" t="s">
        <v>2</v>
      </c>
      <c r="C9" s="2">
        <v>20017</v>
      </c>
      <c r="D9" s="10">
        <v>464.45</v>
      </c>
      <c r="E9" s="3">
        <f t="shared" si="0"/>
        <v>0.32008959338387316</v>
      </c>
    </row>
    <row r="10" spans="2:29" x14ac:dyDescent="0.25">
      <c r="B10" s="5">
        <v>30</v>
      </c>
      <c r="C10" s="2">
        <v>4912</v>
      </c>
      <c r="D10" s="10">
        <v>506.83</v>
      </c>
      <c r="E10" s="3">
        <f t="shared" si="0"/>
        <v>0.34929703652653343</v>
      </c>
    </row>
    <row r="11" spans="2:29" x14ac:dyDescent="0.25">
      <c r="B11" s="5">
        <v>31</v>
      </c>
      <c r="C11" s="2">
        <v>4464</v>
      </c>
      <c r="D11" s="10">
        <v>529.73</v>
      </c>
      <c r="E11" s="3">
        <f t="shared" si="0"/>
        <v>0.36507925568573402</v>
      </c>
    </row>
    <row r="12" spans="2:29" x14ac:dyDescent="0.25">
      <c r="B12" s="5">
        <v>32</v>
      </c>
      <c r="C12" s="2">
        <v>4406</v>
      </c>
      <c r="D12" s="10">
        <v>531.87</v>
      </c>
      <c r="E12" s="3">
        <f t="shared" si="0"/>
        <v>0.36655410062026189</v>
      </c>
    </row>
    <row r="13" spans="2:29" x14ac:dyDescent="0.25">
      <c r="B13" s="5">
        <v>33</v>
      </c>
      <c r="C13" s="2">
        <v>4265</v>
      </c>
      <c r="D13" s="10">
        <v>553.52</v>
      </c>
      <c r="E13" s="3">
        <f t="shared" si="0"/>
        <v>0.38147484493452788</v>
      </c>
    </row>
    <row r="14" spans="2:29" x14ac:dyDescent="0.25">
      <c r="B14" s="5">
        <v>34</v>
      </c>
      <c r="C14" s="2">
        <v>3842</v>
      </c>
      <c r="D14" s="10">
        <v>573.73</v>
      </c>
      <c r="E14" s="3">
        <f t="shared" si="0"/>
        <v>0.39540317022742938</v>
      </c>
    </row>
    <row r="15" spans="2:29" x14ac:dyDescent="0.25">
      <c r="B15" s="5">
        <v>35</v>
      </c>
      <c r="C15" s="2">
        <v>12381</v>
      </c>
      <c r="D15" s="10">
        <v>555.38</v>
      </c>
      <c r="E15" s="3">
        <f t="shared" si="0"/>
        <v>0.38275671950379048</v>
      </c>
    </row>
    <row r="16" spans="2:29" x14ac:dyDescent="0.25">
      <c r="B16" s="5">
        <v>36</v>
      </c>
      <c r="C16" s="2">
        <v>5808</v>
      </c>
      <c r="D16" s="10">
        <v>601.89</v>
      </c>
      <c r="E16" s="3">
        <f t="shared" si="0"/>
        <v>0.41481047553411438</v>
      </c>
    </row>
    <row r="17" spans="2:5" x14ac:dyDescent="0.25">
      <c r="B17" s="5">
        <v>37</v>
      </c>
      <c r="C17" s="2">
        <v>4806</v>
      </c>
      <c r="D17" s="10">
        <v>630.32000000000005</v>
      </c>
      <c r="E17" s="3">
        <f t="shared" si="0"/>
        <v>0.43440385940730536</v>
      </c>
    </row>
    <row r="18" spans="2:5" x14ac:dyDescent="0.25">
      <c r="B18" s="5">
        <v>38</v>
      </c>
      <c r="C18" s="2">
        <v>4333</v>
      </c>
      <c r="D18" s="10">
        <v>664.51</v>
      </c>
      <c r="E18" s="3">
        <f t="shared" si="0"/>
        <v>0.45796691936595452</v>
      </c>
    </row>
    <row r="19" spans="2:5" x14ac:dyDescent="0.25">
      <c r="B19" s="5">
        <v>39</v>
      </c>
      <c r="C19" s="2">
        <v>3322</v>
      </c>
      <c r="D19" s="10">
        <v>684.93</v>
      </c>
      <c r="E19" s="3">
        <f t="shared" si="0"/>
        <v>0.47203997243280493</v>
      </c>
    </row>
    <row r="20" spans="2:5" x14ac:dyDescent="0.25">
      <c r="B20" s="5">
        <v>40</v>
      </c>
      <c r="C20" s="2">
        <v>13872</v>
      </c>
      <c r="D20" s="10">
        <v>676.31</v>
      </c>
      <c r="E20" s="3">
        <f t="shared" si="0"/>
        <v>0.46609924190213642</v>
      </c>
    </row>
    <row r="21" spans="2:5" x14ac:dyDescent="0.25">
      <c r="B21" s="5">
        <v>41</v>
      </c>
      <c r="C21" s="2">
        <v>3391</v>
      </c>
      <c r="D21" s="10">
        <v>711.84</v>
      </c>
      <c r="E21" s="3">
        <f t="shared" si="0"/>
        <v>0.4905858028945555</v>
      </c>
    </row>
    <row r="22" spans="2:5" x14ac:dyDescent="0.25">
      <c r="B22" s="5">
        <v>42</v>
      </c>
      <c r="C22" s="2">
        <v>2066</v>
      </c>
      <c r="D22" s="10">
        <v>743.51</v>
      </c>
      <c r="E22" s="3">
        <f t="shared" si="0"/>
        <v>0.51241212956581672</v>
      </c>
    </row>
    <row r="23" spans="2:5" x14ac:dyDescent="0.25">
      <c r="B23" s="5">
        <v>43</v>
      </c>
      <c r="C23" s="2">
        <v>1534</v>
      </c>
      <c r="D23" s="10">
        <v>777.69</v>
      </c>
      <c r="E23" s="3">
        <f t="shared" si="0"/>
        <v>0.53596829772570642</v>
      </c>
    </row>
    <row r="24" spans="2:5" x14ac:dyDescent="0.25">
      <c r="B24" s="5">
        <v>44</v>
      </c>
      <c r="C24" s="2">
        <v>1088</v>
      </c>
      <c r="D24" s="10">
        <v>817.34</v>
      </c>
      <c r="E24" s="3">
        <f t="shared" si="0"/>
        <v>0.56329427980702962</v>
      </c>
    </row>
    <row r="25" spans="2:5" x14ac:dyDescent="0.25">
      <c r="B25" s="5">
        <v>45</v>
      </c>
      <c r="C25" s="2">
        <v>829</v>
      </c>
      <c r="D25" s="10">
        <v>831.74</v>
      </c>
      <c r="E25" s="3">
        <f t="shared" si="0"/>
        <v>0.57321847002067539</v>
      </c>
    </row>
    <row r="26" spans="2:5" x14ac:dyDescent="0.25">
      <c r="B26" s="5" t="s">
        <v>3</v>
      </c>
      <c r="C26" s="2">
        <v>1710</v>
      </c>
      <c r="D26" s="10">
        <v>940.53</v>
      </c>
      <c r="E26" s="3">
        <f t="shared" si="0"/>
        <v>0.64819434872501724</v>
      </c>
    </row>
    <row r="27" spans="2:5" x14ac:dyDescent="0.25">
      <c r="B27" s="5" t="s">
        <v>4</v>
      </c>
      <c r="C27" s="6">
        <v>155382</v>
      </c>
      <c r="D27" s="68">
        <v>499.19</v>
      </c>
      <c r="E27" s="80">
        <f t="shared" si="0"/>
        <v>0.34403170227429358</v>
      </c>
    </row>
    <row r="28" spans="2:5" x14ac:dyDescent="0.25">
      <c r="B28" s="5" t="s">
        <v>5</v>
      </c>
      <c r="C28" s="2">
        <v>100242</v>
      </c>
      <c r="D28" s="10">
        <v>411.98</v>
      </c>
      <c r="E28" s="3">
        <f t="shared" si="0"/>
        <v>0.28392832529290146</v>
      </c>
    </row>
    <row r="29" spans="2:5" x14ac:dyDescent="0.25">
      <c r="B29" s="5" t="s">
        <v>6</v>
      </c>
      <c r="C29" s="2">
        <v>30650</v>
      </c>
      <c r="D29" s="10">
        <v>605.41</v>
      </c>
      <c r="E29" s="3">
        <f t="shared" si="0"/>
        <v>0.41723638869745</v>
      </c>
    </row>
    <row r="30" spans="2:5" x14ac:dyDescent="0.25">
      <c r="B30" s="5" t="s">
        <v>7</v>
      </c>
      <c r="C30" s="2">
        <v>24490</v>
      </c>
      <c r="D30" s="10">
        <v>723.23</v>
      </c>
      <c r="E30" s="3">
        <f t="shared" si="0"/>
        <v>0.49843556168159892</v>
      </c>
    </row>
    <row r="31" spans="2:5" ht="15" customHeight="1" x14ac:dyDescent="0.25">
      <c r="B31" s="100" t="s">
        <v>52</v>
      </c>
      <c r="C31" s="100"/>
      <c r="D31" s="100"/>
      <c r="E31" s="100"/>
    </row>
    <row r="32" spans="2:5" x14ac:dyDescent="0.25">
      <c r="B32" s="101"/>
      <c r="C32" s="101"/>
      <c r="D32" s="101"/>
      <c r="E32" s="101"/>
    </row>
    <row r="33" spans="2:4" ht="45.75" customHeight="1" x14ac:dyDescent="0.25">
      <c r="B33" s="97" t="str">
        <f>'starosna mirovina BMU'!B33:C33</f>
        <v>Prosječna mjesečna isplaćena netoplaća Republike Hrvatske za svibanj 2025. u eurima (EUR) (izvor: DZS)</v>
      </c>
      <c r="C33" s="97"/>
      <c r="D33" s="47">
        <f>'starosna mirovina BMU'!D33</f>
        <v>1451</v>
      </c>
    </row>
  </sheetData>
  <mergeCells count="3">
    <mergeCell ref="B2:E2"/>
    <mergeCell ref="B33:C33"/>
    <mergeCell ref="B31:E32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2025-07-21T10:05:54Z</cp:lastPrinted>
  <dcterms:created xsi:type="dcterms:W3CDTF">2023-10-03T11:00:22Z</dcterms:created>
  <dcterms:modified xsi:type="dcterms:W3CDTF">2025-07-21T10:11:10Z</dcterms:modified>
</cp:coreProperties>
</file>