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5\"/>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29" i="5"/>
  <c r="B29"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<sst xmlns="http://schemas.openxmlformats.org/spreadsheetml/2006/main" count="134" uniqueCount="68">
  <si>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</si>
  <si>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</si>
  <si>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</si>
  <si>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</si>
  <si>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</si>
  <si>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</si>
  <si>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</si>
  <si>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</si>
  <si>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</si>
  <si>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</si>
  <si>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</si>
  <si>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</si>
  <si>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</si>
  <si>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</si>
  <si>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</si>
  <si>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</si>
  <si>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</si>
  <si>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</si>
  <si>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</si>
  <si>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</si>
  <si>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</si>
  <si>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</si>
  <si>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</si>
  <si>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</si>
  <si>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</si>
  <si>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</si>
  <si>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</si>
  <si>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</si>
  <si>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</si>
  <si>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</si>
  <si>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</si>
  <si>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</si>
  <si>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</si>
  <si>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</si>
  <si>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</si>
  <si>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</si>
  <si>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</si>
  <si>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</si>
  <si>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</si>
  <si>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</si>
  <si>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</si>
  <si>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</si>
  <si>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</si>
  <si>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</si>
  <si>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</si>
  <si>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</si>
  <si>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</si>
  <si>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</si>
  <si>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</si>
  <si>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</si>
  <si>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 xml:space="preserve">Number of beneficiaries not including Active Military Personnel (DVO), Police Officers (PO) and Authorised Officials (OSO).   </t>
  </si>
  <si>
    <t>Net replacement rate for June 2025.</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</si>
  <si>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</si>
  <si>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</si>
  <si>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</si>
  <si>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</si>
  <si>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</si>
  <si>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</si>
  <si>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</si>
  <si>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As of July 2025, the Pension Insurance Act came into effect (Official Gazette 96/25).</t>
  </si>
  <si>
    <t>OVERVIEW OF BASIC STATUS INFORMATION ON THE PENSION INSURANCE SYSTEM
 for August 2025 (paid in September 2025)</t>
  </si>
  <si>
    <t>* In 2025, an average net salary in the Republic of Croaita is available for July 2025.</t>
  </si>
  <si>
    <t>Net replacement rate for July 2025.</t>
  </si>
  <si>
    <r>
      <t xml:space="preserve">448,66
</t>
    </r>
    <r>
      <rPr>
        <sz val="12"/>
        <color rgb="FFFF0000"/>
        <rFont val="Calibri"/>
        <family val="2"/>
        <charset val="238"/>
        <scheme val="minor"/>
      </rPr>
      <t>(298,40)</t>
    </r>
  </si>
  <si>
    <t xml:space="preserve">Average net salary in the Republic of Croatia for July 2025., in EUR (source: State Bureau of Statistics) </t>
  </si>
  <si>
    <t>For August 2025 (paid in September 2025)</t>
  </si>
  <si>
    <t>Prosječna mjesečna isplaćena netoplaća Republike Hrvatske za srpanj 2025. u eurima (EUR) (izvor: DZS)</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</si>
  <si>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July 2025, while the planned expenditure from January to December 2025 is  8.831.900.000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</si>
</sst>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s>
  <cellStyleXfs count="1">
    <xf numFmtId="0" fontId="0" fillId="0" borderId="0"/>
  </cellStyleXfs>
  <cellXfs count="102">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0" fontId="23" fillId="0" borderId="0" xfId="0" applyFont="1"/>
    <xf numFmtId="2" fontId="1" fillId="3" borderId="1" xfId="0" applyNumberFormat="1" applyFont="1" applyFill="1" applyBorder="1" applyAlignment="1">
      <alignment horizontal="center" vertical="center"/>
    </xf>
    <xf numFmtId="0" fontId="40" fillId="0" borderId="0" xfId="0" applyFont="1"/>
    <xf numFmtId="0" fontId="43" fillId="0" borderId="0" xfId="0" applyFont="1" applyAlignment="1">
      <alignment vertical="center"/>
    </xf>
    <xf numFmtId="0" fontId="26" fillId="0" borderId="1" xfId="0" applyFont="1" applyFill="1" applyBorder="1" applyAlignment="1">
      <alignment horizontal="left" vertical="center"/>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August 2025</a:t>
          </a:r>
        </a:p>
        <a:p>
          <a:pPr algn="ctr"/>
          <a:r>
            <a:rPr lang="hr-HR" sz="2400" b="1"/>
            <a:t>1.229.284</a:t>
          </a:r>
          <a:r>
            <a:rPr lang="hr-HR" sz="2400"/>
            <a:t>  </a:t>
          </a:r>
          <a:r>
            <a:rPr lang="hr-HR" sz="1800"/>
            <a:t>(EUR 608,22)</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August 2025</a:t>
          </a:r>
        </a:p>
        <a:p>
          <a:pPr algn="ctr"/>
          <a:r>
            <a:rPr lang="hr-HR" sz="1800" i="1" baseline="0">
              <a:solidFill>
                <a:srgbClr val="FFFF00"/>
              </a:solidFill>
            </a:rPr>
            <a:t>according to the international agreements</a:t>
          </a:r>
        </a:p>
        <a:p>
          <a:pPr algn="ctr"/>
          <a:r>
            <a:rPr lang="hr-HR" sz="2400" b="1" baseline="0">
              <a:solidFill>
                <a:schemeClr val="bg1"/>
              </a:solidFill>
            </a:rPr>
            <a:t>192.231</a:t>
          </a:r>
          <a:r>
            <a:rPr lang="hr-HR" sz="1800" baseline="0">
              <a:solidFill>
                <a:schemeClr val="bg1"/>
              </a:solidFill>
            </a:rPr>
            <a:t> (EUR 187,39 )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August </a:t>
          </a:r>
          <a:r>
            <a:rPr lang="hr-HR" sz="1800" i="1">
              <a:solidFill>
                <a:srgbClr val="FFFF00"/>
              </a:solidFill>
            </a:rPr>
            <a:t>2025 </a:t>
          </a: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1.037.053</a:t>
          </a:r>
          <a:r>
            <a:rPr lang="hr-HR" sz="1800"/>
            <a:t>  </a:t>
          </a:r>
          <a:r>
            <a:rPr lang="hr-HR" sz="1800" b="1"/>
            <a:t>(EUR 686,22</a:t>
          </a:r>
          <a:r>
            <a:rPr lang="hr-HR" sz="1800" b="1" baseline="0"/>
            <a:t>  47,8</a:t>
          </a:r>
          <a:r>
            <a:rPr lang="hr-HR" sz="1800" b="1">
              <a:solidFill>
                <a:schemeClr val="bg1"/>
              </a:solidFill>
            </a:rPr>
            <a:t>%)</a:t>
          </a:r>
        </a:p>
      </xdr:txBody>
    </xdr:sp>
    <xdr:clientData/>
  </xdr:twoCellAnchor>
  <xdr:twoCellAnchor editAs="oneCell">
    <xdr:from>
      <xdr:col>0</xdr:col>
      <xdr:colOff>1</xdr:colOff>
      <xdr:row>104</xdr:row>
      <xdr:rowOff>1</xdr:rowOff>
    </xdr:from>
    <xdr:to>
      <xdr:col>3</xdr:col>
      <xdr:colOff>942976</xdr:colOff>
      <xdr:row>121</xdr:row>
      <xdr:rowOff>133351</xdr:rowOff>
    </xdr:to>
    <xdr:pic>
      <xdr:nvPicPr>
        <xdr:cNvPr id="10" name="Slika 9"/>
        <xdr:cNvPicPr>
          <a:picLocks noChangeAspect="1"/>
        </xdr:cNvPicPr>
      </xdr:nvPicPr>
      <xdr:blipFill>
        <a:blip xmlns:r="http://schemas.openxmlformats.org/officeDocument/2006/relationships" r:embed="rId1"/>
        <a:stretch>
          <a:fillRect/>
        </a:stretch>
      </xdr:blipFill>
      <xdr:spPr>
        <a:xfrm>
          <a:off x="1" y="27127201"/>
          <a:ext cx="6858000" cy="3371850"/>
        </a:xfrm>
        <a:prstGeom prst="rect">
          <a:avLst/>
        </a:prstGeom>
      </xdr:spPr>
    </xdr:pic>
    <xdr:clientData/>
  </xdr:twoCellAnchor>
  <xdr:twoCellAnchor editAs="oneCell">
    <xdr:from>
      <xdr:col>0</xdr:col>
      <xdr:colOff>0</xdr:colOff>
      <xdr:row>69</xdr:row>
      <xdr:rowOff>47625</xdr:rowOff>
    </xdr:from>
    <xdr:to>
      <xdr:col>3</xdr:col>
      <xdr:colOff>895350</xdr:colOff>
      <xdr:row>93</xdr:row>
      <xdr:rowOff>36975</xdr:rowOff>
    </xdr:to>
    <xdr:pic>
      <xdr:nvPicPr>
        <xdr:cNvPr id="9" name="Slika 8"/>
        <xdr:cNvPicPr>
          <a:picLocks noChangeAspect="1"/>
        </xdr:cNvPicPr>
      </xdr:nvPicPr>
      <xdr:blipFill>
        <a:blip xmlns:r="http://schemas.openxmlformats.org/officeDocument/2006/relationships" r:embed="rId2"/>
        <a:stretch>
          <a:fillRect/>
        </a:stretch>
      </xdr:blipFill>
      <xdr:spPr>
        <a:xfrm>
          <a:off x="0" y="19888200"/>
          <a:ext cx="6810375" cy="4561350"/>
        </a:xfrm>
        <a:prstGeom prst="rect">
          <a:avLst/>
        </a:prstGeom>
      </xdr:spPr>
    </xdr:pic>
    <xdr:clientData/>
  </xdr:twoCellAnchor>
  <xdr:twoCellAnchor editAs="oneCell">
    <xdr:from>
      <xdr:col>0</xdr:col>
      <xdr:colOff>1</xdr:colOff>
      <xdr:row>24</xdr:row>
      <xdr:rowOff>66675</xdr:rowOff>
    </xdr:from>
    <xdr:to>
      <xdr:col>3</xdr:col>
      <xdr:colOff>942975</xdr:colOff>
      <xdr:row>43</xdr:row>
      <xdr:rowOff>161924</xdr:rowOff>
    </xdr:to>
    <xdr:pic>
      <xdr:nvPicPr>
        <xdr:cNvPr id="8" name="Slika 7"/>
        <xdr:cNvPicPr>
          <a:picLocks noChangeAspect="1"/>
        </xdr:cNvPicPr>
      </xdr:nvPicPr>
      <xdr:blipFill>
        <a:blip xmlns:r="http://schemas.openxmlformats.org/officeDocument/2006/relationships" r:embed="rId3"/>
        <a:stretch>
          <a:fillRect/>
        </a:stretch>
      </xdr:blipFill>
      <xdr:spPr>
        <a:xfrm>
          <a:off x="1" y="9010650"/>
          <a:ext cx="6857999" cy="417194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8"/>
  <sheetViews>
    <sheetView tabSelected="1" topLeftCell="A112" zoomScaleNormal="100" workbookViewId="0">
      <selection activeCell="E114" sqref="E114"/>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91" t="s">
        <v>60</v>
      </c>
      <c r="B3" s="91"/>
      <c r="C3" s="91"/>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61</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3" t="s">
        <v>14</v>
      </c>
      <c r="B47" s="93"/>
      <c r="C47" s="93"/>
      <c r="D47" s="93"/>
    </row>
    <row r="48" spans="1:17" ht="38.25" x14ac:dyDescent="0.25">
      <c r="A48" s="32" t="s">
        <v>17</v>
      </c>
      <c r="B48" s="32" t="s">
        <v>18</v>
      </c>
      <c r="C48" s="32" t="s">
        <v>19</v>
      </c>
      <c r="D48" s="52" t="s">
        <v>62</v>
      </c>
      <c r="F48" s="14"/>
    </row>
    <row r="49" spans="1:4" ht="20.25" customHeight="1" x14ac:dyDescent="0.25">
      <c r="A49" s="29" t="s">
        <v>15</v>
      </c>
      <c r="B49" s="53">
        <v>407394</v>
      </c>
      <c r="C49" s="54">
        <v>696.78</v>
      </c>
      <c r="D49" s="73">
        <f>C49/$C$68</f>
        <v>0.48488517745302712</v>
      </c>
    </row>
    <row r="50" spans="1:4" ht="20.25" customHeight="1" x14ac:dyDescent="0.25">
      <c r="A50" s="89" t="s">
        <v>52</v>
      </c>
      <c r="B50" s="53">
        <v>55339</v>
      </c>
      <c r="C50" s="54">
        <v>779.38</v>
      </c>
      <c r="D50" s="73">
        <f t="shared" ref="D50:D65" si="0">C50/$C$68</f>
        <v>0.54236604036186498</v>
      </c>
    </row>
    <row r="51" spans="1:4" ht="20.25" customHeight="1" x14ac:dyDescent="0.25">
      <c r="A51" s="68" t="s">
        <v>16</v>
      </c>
      <c r="B51" s="53">
        <v>62894</v>
      </c>
      <c r="C51" s="54">
        <v>583.76</v>
      </c>
      <c r="D51" s="73">
        <f t="shared" si="0"/>
        <v>0.40623521224773834</v>
      </c>
    </row>
    <row r="52" spans="1:4" ht="18" customHeight="1" x14ac:dyDescent="0.25">
      <c r="A52" s="30" t="s">
        <v>21</v>
      </c>
      <c r="B52" s="55">
        <v>525627</v>
      </c>
      <c r="C52" s="56">
        <v>691.96</v>
      </c>
      <c r="D52" s="74">
        <f t="shared" si="0"/>
        <v>0.48153096729297151</v>
      </c>
    </row>
    <row r="53" spans="1:4" ht="21" customHeight="1" x14ac:dyDescent="0.25">
      <c r="A53" s="29" t="s">
        <v>20</v>
      </c>
      <c r="B53" s="53">
        <v>177413</v>
      </c>
      <c r="C53" s="54">
        <v>630.62</v>
      </c>
      <c r="D53" s="73">
        <f t="shared" si="0"/>
        <v>0.43884481558803062</v>
      </c>
    </row>
    <row r="54" spans="1:4" ht="21" customHeight="1" x14ac:dyDescent="0.25">
      <c r="A54" s="31" t="s">
        <v>53</v>
      </c>
      <c r="B54" s="53">
        <v>382</v>
      </c>
      <c r="C54" s="54">
        <v>623.84</v>
      </c>
      <c r="D54" s="73">
        <f t="shared" si="0"/>
        <v>0.4341266527487822</v>
      </c>
    </row>
    <row r="55" spans="1:4" ht="18" customHeight="1" x14ac:dyDescent="0.25">
      <c r="A55" s="30" t="s">
        <v>22</v>
      </c>
      <c r="B55" s="55">
        <v>703422</v>
      </c>
      <c r="C55" s="56">
        <v>676.45</v>
      </c>
      <c r="D55" s="74">
        <f t="shared" si="0"/>
        <v>0.47073764787752265</v>
      </c>
    </row>
    <row r="56" spans="1:4" ht="19.5" customHeight="1" x14ac:dyDescent="0.25">
      <c r="A56" s="29" t="s">
        <v>23</v>
      </c>
      <c r="B56" s="53">
        <v>82635</v>
      </c>
      <c r="C56" s="54">
        <v>464.59</v>
      </c>
      <c r="D56" s="73">
        <f t="shared" si="0"/>
        <v>0.32330549756437021</v>
      </c>
    </row>
    <row r="57" spans="1:4" ht="19.5" customHeight="1" x14ac:dyDescent="0.25">
      <c r="A57" s="29" t="s">
        <v>24</v>
      </c>
      <c r="B57" s="53">
        <v>154912</v>
      </c>
      <c r="C57" s="54">
        <v>530.05999999999995</v>
      </c>
      <c r="D57" s="73">
        <f t="shared" si="0"/>
        <v>0.36886569241475292</v>
      </c>
    </row>
    <row r="58" spans="1:4" ht="18.75" x14ac:dyDescent="0.25">
      <c r="A58" s="28" t="s">
        <v>25</v>
      </c>
      <c r="B58" s="57">
        <v>940969</v>
      </c>
      <c r="C58" s="58">
        <v>633.75</v>
      </c>
      <c r="D58" s="75">
        <f t="shared" si="0"/>
        <v>0.4410229645093946</v>
      </c>
    </row>
    <row r="59" spans="1:4" ht="19.5" customHeight="1" x14ac:dyDescent="0.25">
      <c r="A59" s="27" t="s">
        <v>26</v>
      </c>
      <c r="B59" s="59">
        <v>16210</v>
      </c>
      <c r="C59" s="60">
        <v>883.61</v>
      </c>
      <c r="D59" s="75">
        <f t="shared" si="0"/>
        <v>0.61489909533750875</v>
      </c>
    </row>
    <row r="60" spans="1:4" ht="19.5" customHeight="1" x14ac:dyDescent="0.25">
      <c r="A60" s="27" t="s">
        <v>27</v>
      </c>
      <c r="B60" s="59">
        <v>72220</v>
      </c>
      <c r="C60" s="60">
        <v>1320.28</v>
      </c>
      <c r="D60" s="75">
        <f t="shared" si="0"/>
        <v>0.91877522616562279</v>
      </c>
    </row>
    <row r="61" spans="1:4" ht="19.5" customHeight="1" x14ac:dyDescent="0.25">
      <c r="A61" s="27" t="s">
        <v>28</v>
      </c>
      <c r="B61" s="59">
        <v>7654</v>
      </c>
      <c r="C61" s="60">
        <v>736.82</v>
      </c>
      <c r="D61" s="75">
        <f t="shared" si="0"/>
        <v>0.51274878218510789</v>
      </c>
    </row>
    <row r="62" spans="1:4" ht="19.5" customHeight="1" x14ac:dyDescent="0.3">
      <c r="A62" s="26" t="s">
        <v>29</v>
      </c>
      <c r="B62" s="61">
        <v>1037053</v>
      </c>
      <c r="C62" s="62">
        <v>686.22</v>
      </c>
      <c r="D62" s="76">
        <f t="shared" si="0"/>
        <v>0.47753653444676414</v>
      </c>
    </row>
    <row r="63" spans="1:4" ht="18.75" customHeight="1" x14ac:dyDescent="0.25">
      <c r="A63" s="25" t="s">
        <v>30</v>
      </c>
      <c r="B63" s="63">
        <v>24787</v>
      </c>
      <c r="C63" s="64">
        <v>842.45</v>
      </c>
      <c r="D63" s="73">
        <f t="shared" si="0"/>
        <v>0.5862560890744607</v>
      </c>
    </row>
    <row r="64" spans="1:4" ht="25.5" customHeight="1" x14ac:dyDescent="0.25">
      <c r="A64" s="25" t="s">
        <v>31</v>
      </c>
      <c r="B64" s="63">
        <v>109333</v>
      </c>
      <c r="C64" s="64">
        <v>705.13</v>
      </c>
      <c r="D64" s="73">
        <f t="shared" si="0"/>
        <v>0.49069589422407794</v>
      </c>
    </row>
    <row r="65" spans="1:17" ht="29.25" customHeight="1" x14ac:dyDescent="0.25">
      <c r="A65" s="25" t="s">
        <v>35</v>
      </c>
      <c r="B65" s="65">
        <v>97321</v>
      </c>
      <c r="C65" s="67">
        <v>998.35</v>
      </c>
      <c r="D65" s="79">
        <f t="shared" si="0"/>
        <v>0.69474599860821151</v>
      </c>
    </row>
    <row r="66" spans="1:17" ht="30.75" customHeight="1" x14ac:dyDescent="0.25">
      <c r="A66" s="24" t="s">
        <v>36</v>
      </c>
      <c r="B66" s="65">
        <v>275426</v>
      </c>
      <c r="C66" s="66" t="s">
        <v>63</v>
      </c>
      <c r="D66" s="78">
        <v>0.312</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2" t="s">
        <v>64</v>
      </c>
      <c r="B68" s="92"/>
      <c r="C68" s="72">
        <v>1437</v>
      </c>
      <c r="F68" s="15"/>
      <c r="K68" s="14"/>
      <c r="M68" s="13"/>
      <c r="N68" s="13"/>
      <c r="O68" s="13"/>
      <c r="P68" s="13"/>
      <c r="Q68" s="13"/>
    </row>
    <row r="69" spans="1:17" x14ac:dyDescent="0.25">
      <c r="A69" s="88" t="s">
        <v>59</v>
      </c>
    </row>
    <row r="71" spans="1:17" x14ac:dyDescent="0.25">
      <c r="E71" s="14"/>
      <c r="F71" s="15"/>
      <c r="K71" s="14"/>
    </row>
    <row r="72" spans="1:17" x14ac:dyDescent="0.25">
      <c r="E72" s="14"/>
      <c r="F72" s="15"/>
      <c r="K72" s="14"/>
    </row>
    <row r="73" spans="1:17" x14ac:dyDescent="0.25">
      <c r="E73" s="14"/>
      <c r="F73" s="15"/>
      <c r="K73" s="14"/>
    </row>
    <row r="95" spans="1:6" x14ac:dyDescent="0.25">
      <c r="A95" s="19" t="s">
        <v>33</v>
      </c>
      <c r="B95" s="18"/>
      <c r="C95"/>
      <c r="D95"/>
      <c r="E95"/>
      <c r="F95"/>
    </row>
    <row r="96" spans="1:6" ht="12" customHeight="1" x14ac:dyDescent="0.25">
      <c r="A96" s="19" t="s">
        <v>34</v>
      </c>
      <c r="B96" s="18"/>
      <c r="C96" s="18"/>
      <c r="D96" s="18"/>
      <c r="E96" s="18"/>
      <c r="F96" s="18"/>
    </row>
    <row r="97" spans="1:12" ht="5.25" customHeight="1" x14ac:dyDescent="0.25"/>
    <row r="98" spans="1:12" ht="15" customHeight="1" x14ac:dyDescent="0.25">
      <c r="A98" s="90" t="s">
        <v>48</v>
      </c>
      <c r="B98" s="90"/>
      <c r="C98" s="90"/>
      <c r="D98" s="90"/>
      <c r="E98" s="16"/>
      <c r="F98" s="16"/>
      <c r="G98" s="16"/>
      <c r="H98" s="16"/>
      <c r="I98" s="16"/>
      <c r="J98" s="16"/>
      <c r="K98" s="16"/>
      <c r="L98" s="16"/>
    </row>
    <row r="99" spans="1:12" ht="15" customHeight="1" x14ac:dyDescent="0.25">
      <c r="A99" s="90"/>
      <c r="B99" s="90"/>
      <c r="C99" s="90"/>
      <c r="D99" s="90"/>
      <c r="E99" s="17"/>
      <c r="F99" s="17"/>
      <c r="G99" s="17"/>
      <c r="H99" s="17"/>
      <c r="I99" s="17"/>
      <c r="J99" s="17"/>
      <c r="K99" s="17"/>
      <c r="L99" s="17"/>
    </row>
    <row r="100" spans="1:12" ht="6.75" customHeight="1" x14ac:dyDescent="0.25">
      <c r="A100" s="90"/>
      <c r="B100" s="90"/>
      <c r="C100" s="90"/>
      <c r="D100" s="90"/>
    </row>
    <row r="101" spans="1:12" ht="52.5" customHeight="1" x14ac:dyDescent="0.25">
      <c r="A101" s="90" t="s">
        <v>49</v>
      </c>
      <c r="B101" s="90"/>
      <c r="C101" s="90"/>
      <c r="D101" s="90"/>
    </row>
    <row r="102" spans="1:12" ht="47.25" customHeight="1" x14ac:dyDescent="0.25">
      <c r="A102" s="94" t="s">
        <v>67</v>
      </c>
      <c r="B102" s="94"/>
      <c r="C102" s="94"/>
      <c r="D102" s="94"/>
    </row>
    <row r="103" spans="1:12" x14ac:dyDescent="0.25">
      <c r="A103" s="94"/>
      <c r="B103" s="94"/>
      <c r="C103" s="94"/>
      <c r="D103" s="94"/>
      <c r="E103" s="14"/>
      <c r="F103" s="14"/>
      <c r="G103" s="15"/>
    </row>
    <row r="104" spans="1:12" x14ac:dyDescent="0.25">
      <c r="A104" s="94"/>
      <c r="B104" s="94"/>
      <c r="C104" s="94"/>
      <c r="D104" s="94"/>
    </row>
    <row r="117" spans="1:11" ht="15" customHeight="1" x14ac:dyDescent="0.25">
      <c r="A117" s="90"/>
      <c r="B117" s="90"/>
      <c r="C117" s="90"/>
      <c r="D117" s="16"/>
      <c r="E117" s="81"/>
      <c r="F117" s="16"/>
      <c r="G117" s="16"/>
      <c r="H117" s="16"/>
      <c r="I117" s="16"/>
      <c r="J117" s="16"/>
      <c r="K117" s="16"/>
    </row>
    <row r="118" spans="1:11" x14ac:dyDescent="0.25">
      <c r="A118" s="90"/>
      <c r="B118" s="90"/>
      <c r="C118" s="90"/>
      <c r="E118" s="82"/>
    </row>
  </sheetData>
  <mergeCells count="7">
    <mergeCell ref="A117:C118"/>
    <mergeCell ref="A3:C3"/>
    <mergeCell ref="A68:B68"/>
    <mergeCell ref="A47:D47"/>
    <mergeCell ref="A101:D101"/>
    <mergeCell ref="A98:D100"/>
    <mergeCell ref="A102:D104"/>
  </mergeCells>
  <pageMargins left="0.59055118110236227" right="0" top="0.39370078740157483" bottom="0.39370078740157483" header="0.31496062992125984" footer="0.31496062992125984"/>
  <pageSetup paperSize="9" scale="92" orientation="portrait" r:id="rId1"/>
  <rowBreaks count="2" manualBreakCount="2">
    <brk id="24" max="3" man="1"/>
    <brk id="6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G18" sqref="G18"/>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5" t="s">
        <v>45</v>
      </c>
      <c r="C2" s="95"/>
      <c r="D2" s="95"/>
      <c r="E2" s="95"/>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August 2025 (paid in September 2025)</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t="s">
        <v>39</v>
      </c>
      <c r="C7" s="2">
        <v>39947</v>
      </c>
      <c r="D7" s="12">
        <v>353.07394622875307</v>
      </c>
      <c r="E7" s="3">
        <f t="shared" ref="E7:E30" si="0">D7/$D$33</f>
        <v>0.24570211985299448</v>
      </c>
    </row>
    <row r="8" spans="2:29" x14ac:dyDescent="0.25">
      <c r="B8" s="6" t="s">
        <v>1</v>
      </c>
      <c r="C8" s="2">
        <v>18317</v>
      </c>
      <c r="D8" s="12">
        <v>407.84</v>
      </c>
      <c r="E8" s="3">
        <f t="shared" si="0"/>
        <v>0.28381350034794711</v>
      </c>
    </row>
    <row r="9" spans="2:29" x14ac:dyDescent="0.25">
      <c r="B9" s="6" t="s">
        <v>2</v>
      </c>
      <c r="C9" s="2">
        <v>19959</v>
      </c>
      <c r="D9" s="12">
        <v>494.4</v>
      </c>
      <c r="E9" s="3">
        <f t="shared" si="0"/>
        <v>0.34405010438413358</v>
      </c>
    </row>
    <row r="10" spans="2:29" x14ac:dyDescent="0.25">
      <c r="B10" s="6">
        <v>30</v>
      </c>
      <c r="C10" s="2">
        <v>4883</v>
      </c>
      <c r="D10" s="12">
        <v>539.01</v>
      </c>
      <c r="E10" s="3">
        <f t="shared" si="0"/>
        <v>0.37509394572025051</v>
      </c>
    </row>
    <row r="11" spans="2:29" x14ac:dyDescent="0.25">
      <c r="B11" s="6">
        <v>31</v>
      </c>
      <c r="C11" s="2">
        <v>4448</v>
      </c>
      <c r="D11" s="12">
        <v>562.83000000000004</v>
      </c>
      <c r="E11" s="3">
        <f t="shared" si="0"/>
        <v>0.39167014613778711</v>
      </c>
    </row>
    <row r="12" spans="2:29" x14ac:dyDescent="0.25">
      <c r="B12" s="6">
        <v>32</v>
      </c>
      <c r="C12" s="2">
        <v>4382</v>
      </c>
      <c r="D12" s="12">
        <v>565.22</v>
      </c>
      <c r="E12" s="3">
        <f t="shared" si="0"/>
        <v>0.39333333333333337</v>
      </c>
    </row>
    <row r="13" spans="2:29" x14ac:dyDescent="0.25">
      <c r="B13" s="6">
        <v>33</v>
      </c>
      <c r="C13" s="2">
        <v>4235</v>
      </c>
      <c r="D13" s="12">
        <v>587.5</v>
      </c>
      <c r="E13" s="3">
        <f t="shared" si="0"/>
        <v>0.40883785664578987</v>
      </c>
    </row>
    <row r="14" spans="2:29" x14ac:dyDescent="0.25">
      <c r="B14" s="6">
        <v>34</v>
      </c>
      <c r="C14" s="2">
        <v>3820</v>
      </c>
      <c r="D14" s="12">
        <v>608.54</v>
      </c>
      <c r="E14" s="3">
        <f t="shared" si="0"/>
        <v>0.42347947112038969</v>
      </c>
    </row>
    <row r="15" spans="2:29" x14ac:dyDescent="0.25">
      <c r="B15" s="6">
        <v>35</v>
      </c>
      <c r="C15" s="2">
        <v>12297</v>
      </c>
      <c r="D15" s="12">
        <v>589.75</v>
      </c>
      <c r="E15" s="3">
        <f t="shared" si="0"/>
        <v>0.41040361864996522</v>
      </c>
    </row>
    <row r="16" spans="2:29" x14ac:dyDescent="0.25">
      <c r="B16" s="6">
        <v>36</v>
      </c>
      <c r="C16" s="2">
        <v>5786</v>
      </c>
      <c r="D16" s="12">
        <v>638.1</v>
      </c>
      <c r="E16" s="3">
        <f t="shared" si="0"/>
        <v>0.44405010438413361</v>
      </c>
    </row>
    <row r="17" spans="2:5" x14ac:dyDescent="0.25">
      <c r="B17" s="6">
        <v>37</v>
      </c>
      <c r="C17" s="2">
        <v>4809</v>
      </c>
      <c r="D17" s="12">
        <v>667.23</v>
      </c>
      <c r="E17" s="3">
        <f t="shared" si="0"/>
        <v>0.46432150313152404</v>
      </c>
    </row>
    <row r="18" spans="2:5" x14ac:dyDescent="0.25">
      <c r="B18" s="6">
        <v>38</v>
      </c>
      <c r="C18" s="2">
        <v>4320</v>
      </c>
      <c r="D18" s="12">
        <v>703.16</v>
      </c>
      <c r="E18" s="3">
        <f t="shared" si="0"/>
        <v>0.4893249826026444</v>
      </c>
    </row>
    <row r="19" spans="2:5" x14ac:dyDescent="0.25">
      <c r="B19" s="6">
        <v>39</v>
      </c>
      <c r="C19" s="2">
        <v>3314</v>
      </c>
      <c r="D19" s="12">
        <v>725.29</v>
      </c>
      <c r="E19" s="3">
        <f t="shared" si="0"/>
        <v>0.50472512178148921</v>
      </c>
    </row>
    <row r="20" spans="2:5" x14ac:dyDescent="0.25">
      <c r="B20" s="6">
        <v>40</v>
      </c>
      <c r="C20" s="2">
        <v>13756</v>
      </c>
      <c r="D20" s="12">
        <v>715.12</v>
      </c>
      <c r="E20" s="3">
        <f t="shared" si="0"/>
        <v>0.49764787752261658</v>
      </c>
    </row>
    <row r="21" spans="2:5" x14ac:dyDescent="0.25">
      <c r="B21" s="6">
        <v>41</v>
      </c>
      <c r="C21" s="2">
        <v>3381</v>
      </c>
      <c r="D21" s="12">
        <v>752.64</v>
      </c>
      <c r="E21" s="3">
        <f t="shared" si="0"/>
        <v>0.52375782881002086</v>
      </c>
    </row>
    <row r="22" spans="2:5" x14ac:dyDescent="0.25">
      <c r="B22" s="6">
        <v>42</v>
      </c>
      <c r="C22" s="2">
        <v>2064</v>
      </c>
      <c r="D22" s="12">
        <v>784.11</v>
      </c>
      <c r="E22" s="3">
        <f t="shared" si="0"/>
        <v>0.54565762004175367</v>
      </c>
    </row>
    <row r="23" spans="2:5" x14ac:dyDescent="0.25">
      <c r="B23" s="6">
        <v>43</v>
      </c>
      <c r="C23" s="2">
        <v>1543</v>
      </c>
      <c r="D23" s="12">
        <v>819.84</v>
      </c>
      <c r="E23" s="3">
        <f t="shared" si="0"/>
        <v>0.57052192066805851</v>
      </c>
    </row>
    <row r="24" spans="2:5" x14ac:dyDescent="0.25">
      <c r="B24" s="6">
        <v>44</v>
      </c>
      <c r="C24" s="2">
        <v>1094</v>
      </c>
      <c r="D24" s="12">
        <v>861.95</v>
      </c>
      <c r="E24" s="3">
        <f t="shared" si="0"/>
        <v>0.59982602644398053</v>
      </c>
    </row>
    <row r="25" spans="2:5" x14ac:dyDescent="0.25">
      <c r="B25" s="6">
        <v>45</v>
      </c>
      <c r="C25" s="2">
        <v>832</v>
      </c>
      <c r="D25" s="12">
        <v>879.64</v>
      </c>
      <c r="E25" s="3">
        <f t="shared" si="0"/>
        <v>0.6121363952679193</v>
      </c>
    </row>
    <row r="26" spans="2:5" x14ac:dyDescent="0.25">
      <c r="B26" s="6" t="s">
        <v>40</v>
      </c>
      <c r="C26" s="2">
        <v>1725</v>
      </c>
      <c r="D26" s="12">
        <v>992.11</v>
      </c>
      <c r="E26" s="3">
        <f t="shared" si="0"/>
        <v>0.69040361864996524</v>
      </c>
    </row>
    <row r="27" spans="2:5" x14ac:dyDescent="0.25">
      <c r="B27" s="6" t="s">
        <v>37</v>
      </c>
      <c r="C27" s="7">
        <v>154912</v>
      </c>
      <c r="D27" s="80">
        <v>530.05999999999995</v>
      </c>
      <c r="E27" s="83">
        <f t="shared" si="0"/>
        <v>0.36886569241475292</v>
      </c>
    </row>
    <row r="28" spans="2:5" x14ac:dyDescent="0.25">
      <c r="B28" s="6" t="s">
        <v>5</v>
      </c>
      <c r="C28" s="2">
        <v>99991</v>
      </c>
      <c r="D28" s="12">
        <v>438.71</v>
      </c>
      <c r="E28" s="3">
        <f t="shared" si="0"/>
        <v>0.3052957550452331</v>
      </c>
    </row>
    <row r="29" spans="2:5" x14ac:dyDescent="0.25">
      <c r="B29" s="6" t="s">
        <v>6</v>
      </c>
      <c r="C29" s="2">
        <v>30526</v>
      </c>
      <c r="D29" s="12">
        <v>641.89</v>
      </c>
      <c r="E29" s="3">
        <f t="shared" si="0"/>
        <v>0.44668754349338902</v>
      </c>
    </row>
    <row r="30" spans="2:5" x14ac:dyDescent="0.25">
      <c r="B30" s="6" t="s">
        <v>42</v>
      </c>
      <c r="C30" s="2">
        <v>24395</v>
      </c>
      <c r="D30" s="12">
        <v>764.56</v>
      </c>
      <c r="E30" s="3">
        <f t="shared" si="0"/>
        <v>0.5320528879610299</v>
      </c>
    </row>
    <row r="31" spans="2:5" x14ac:dyDescent="0.25">
      <c r="B31" s="87" t="str">
        <f>'starosna mirovina BMU'!B31</f>
        <v xml:space="preserve">Number of beneficiaries not including Active Military Personnel (DVO), Police Officers (PO) and Authorised Officials (OSO).   </v>
      </c>
    </row>
    <row r="33" spans="2:4" ht="45.75" customHeight="1" x14ac:dyDescent="0.25">
      <c r="B33" s="96" t="str">
        <f>'starosna mirovina BMU'!B33:C33</f>
        <v>Prosječna mjesečna isplaćena netoplaća Republike Hrvatske za srpanj 2025. u eurima (EUR) (izvor: DZS)</v>
      </c>
      <c r="C33" s="96"/>
      <c r="D33" s="48">
        <f>'starosna mirovina BMU'!D33</f>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5" t="s">
        <v>13</v>
      </c>
      <c r="C2" s="95"/>
      <c r="D2" s="95"/>
      <c r="E2" s="95"/>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August 2025 (paid in September 2025)</v>
      </c>
    </row>
    <row r="6" spans="2:29" ht="24" x14ac:dyDescent="0.25">
      <c r="B6" s="5" t="s">
        <v>10</v>
      </c>
      <c r="C6" s="5" t="s">
        <v>0</v>
      </c>
      <c r="D6" s="5" t="s">
        <v>8</v>
      </c>
      <c r="E6" s="5" t="str">
        <f>'starosna mirovina BMU'!E6</f>
        <v>Net replacement rate for June 2025.</v>
      </c>
    </row>
    <row r="7" spans="2:29" x14ac:dyDescent="0.25">
      <c r="B7" s="6" t="s">
        <v>9</v>
      </c>
      <c r="C7" s="2">
        <v>158298</v>
      </c>
      <c r="D7" s="12">
        <v>294.10700451048024</v>
      </c>
      <c r="E7" s="3">
        <f t="shared" ref="E7:E30" si="0">D7/$D$33</f>
        <v>0.20466736569970789</v>
      </c>
    </row>
    <row r="8" spans="2:29" x14ac:dyDescent="0.25">
      <c r="B8" s="6" t="s">
        <v>1</v>
      </c>
      <c r="C8" s="2">
        <v>99329</v>
      </c>
      <c r="D8" s="2">
        <v>359.33</v>
      </c>
      <c r="E8" s="3">
        <f t="shared" si="0"/>
        <v>0.25005567153792624</v>
      </c>
      <c r="I8" s="1"/>
    </row>
    <row r="9" spans="2:29" x14ac:dyDescent="0.25">
      <c r="B9" s="6" t="s">
        <v>2</v>
      </c>
      <c r="C9" s="2">
        <v>105176</v>
      </c>
      <c r="D9" s="2">
        <v>440.97</v>
      </c>
      <c r="E9" s="3">
        <f t="shared" si="0"/>
        <v>0.30686847599164929</v>
      </c>
    </row>
    <row r="10" spans="2:29" x14ac:dyDescent="0.25">
      <c r="B10" s="6">
        <v>30</v>
      </c>
      <c r="C10" s="2">
        <v>50801</v>
      </c>
      <c r="D10" s="2">
        <v>486.06</v>
      </c>
      <c r="E10" s="3">
        <f t="shared" si="0"/>
        <v>0.3382463465553236</v>
      </c>
    </row>
    <row r="11" spans="2:29" x14ac:dyDescent="0.25">
      <c r="B11" s="6">
        <v>31</v>
      </c>
      <c r="C11" s="2">
        <v>33286</v>
      </c>
      <c r="D11" s="2">
        <v>496.26</v>
      </c>
      <c r="E11" s="3">
        <f t="shared" si="0"/>
        <v>0.34534446764091858</v>
      </c>
    </row>
    <row r="12" spans="2:29" x14ac:dyDescent="0.25">
      <c r="B12" s="6">
        <v>32</v>
      </c>
      <c r="C12" s="2">
        <v>32567</v>
      </c>
      <c r="D12" s="2">
        <v>502.48</v>
      </c>
      <c r="E12" s="3">
        <f t="shared" si="0"/>
        <v>0.34967292971468339</v>
      </c>
    </row>
    <row r="13" spans="2:29" x14ac:dyDescent="0.25">
      <c r="B13" s="6">
        <v>33</v>
      </c>
      <c r="C13" s="2">
        <v>29216</v>
      </c>
      <c r="D13" s="2">
        <v>520.65</v>
      </c>
      <c r="E13" s="3">
        <f t="shared" si="0"/>
        <v>0.36231732776617953</v>
      </c>
    </row>
    <row r="14" spans="2:29" x14ac:dyDescent="0.25">
      <c r="B14" s="6">
        <v>34</v>
      </c>
      <c r="C14" s="2">
        <v>23746</v>
      </c>
      <c r="D14" s="2">
        <v>540.47</v>
      </c>
      <c r="E14" s="3">
        <f t="shared" si="0"/>
        <v>0.37610995128740432</v>
      </c>
    </row>
    <row r="15" spans="2:29" x14ac:dyDescent="0.25">
      <c r="B15" s="6">
        <v>35</v>
      </c>
      <c r="C15" s="2">
        <v>89559</v>
      </c>
      <c r="D15" s="2">
        <v>573.67999999999995</v>
      </c>
      <c r="E15" s="3">
        <f t="shared" si="0"/>
        <v>0.39922059846903268</v>
      </c>
    </row>
    <row r="16" spans="2:29" x14ac:dyDescent="0.25">
      <c r="B16" s="6">
        <v>36</v>
      </c>
      <c r="C16" s="2">
        <v>40885</v>
      </c>
      <c r="D16" s="2">
        <v>580.12</v>
      </c>
      <c r="E16" s="3">
        <f t="shared" si="0"/>
        <v>0.40370215727209463</v>
      </c>
    </row>
    <row r="17" spans="2:5" x14ac:dyDescent="0.25">
      <c r="B17" s="6">
        <v>37</v>
      </c>
      <c r="C17" s="2">
        <v>36836</v>
      </c>
      <c r="D17" s="2">
        <v>601.11</v>
      </c>
      <c r="E17" s="3">
        <f t="shared" si="0"/>
        <v>0.41830897703549064</v>
      </c>
    </row>
    <row r="18" spans="2:5" x14ac:dyDescent="0.25">
      <c r="B18" s="6">
        <v>38</v>
      </c>
      <c r="C18" s="2">
        <v>34031</v>
      </c>
      <c r="D18" s="2">
        <v>628.59</v>
      </c>
      <c r="E18" s="3">
        <f t="shared" si="0"/>
        <v>0.43743215031315241</v>
      </c>
    </row>
    <row r="19" spans="2:5" x14ac:dyDescent="0.25">
      <c r="B19" s="6">
        <v>39</v>
      </c>
      <c r="C19" s="2">
        <v>29085</v>
      </c>
      <c r="D19" s="2">
        <v>666.07</v>
      </c>
      <c r="E19" s="3">
        <f t="shared" si="0"/>
        <v>0.46351426583159361</v>
      </c>
    </row>
    <row r="20" spans="2:5" x14ac:dyDescent="0.25">
      <c r="B20" s="6">
        <v>40</v>
      </c>
      <c r="C20" s="2">
        <v>53688</v>
      </c>
      <c r="D20" s="2">
        <v>688.18</v>
      </c>
      <c r="E20" s="3">
        <f t="shared" si="0"/>
        <v>0.47890048712595684</v>
      </c>
    </row>
    <row r="21" spans="2:5" x14ac:dyDescent="0.25">
      <c r="B21" s="6">
        <v>41</v>
      </c>
      <c r="C21" s="2">
        <v>45440</v>
      </c>
      <c r="D21" s="2">
        <v>673.14</v>
      </c>
      <c r="E21" s="3">
        <f t="shared" si="0"/>
        <v>0.46843423799582462</v>
      </c>
    </row>
    <row r="22" spans="2:5" x14ac:dyDescent="0.25">
      <c r="B22" s="6">
        <v>42</v>
      </c>
      <c r="C22" s="2">
        <v>24706</v>
      </c>
      <c r="D22" s="2">
        <v>713.6</v>
      </c>
      <c r="E22" s="3">
        <f t="shared" si="0"/>
        <v>0.4965901183020181</v>
      </c>
    </row>
    <row r="23" spans="2:5" x14ac:dyDescent="0.25">
      <c r="B23" s="6">
        <v>43</v>
      </c>
      <c r="C23" s="2">
        <v>17799</v>
      </c>
      <c r="D23" s="2">
        <v>745.61</v>
      </c>
      <c r="E23" s="3">
        <f t="shared" si="0"/>
        <v>0.518865692414753</v>
      </c>
    </row>
    <row r="24" spans="2:5" x14ac:dyDescent="0.25">
      <c r="B24" s="6">
        <v>44</v>
      </c>
      <c r="C24" s="2">
        <v>13120</v>
      </c>
      <c r="D24" s="2">
        <v>778.54</v>
      </c>
      <c r="E24" s="3">
        <f t="shared" si="0"/>
        <v>0.54178148921363956</v>
      </c>
    </row>
    <row r="25" spans="2:5" x14ac:dyDescent="0.25">
      <c r="B25" s="6">
        <v>45</v>
      </c>
      <c r="C25" s="2">
        <v>10620</v>
      </c>
      <c r="D25" s="2">
        <v>799.83</v>
      </c>
      <c r="E25" s="3">
        <f t="shared" si="0"/>
        <v>0.55659707724425889</v>
      </c>
    </row>
    <row r="26" spans="2:5" x14ac:dyDescent="0.25">
      <c r="B26" s="6" t="s">
        <v>3</v>
      </c>
      <c r="C26" s="2">
        <v>17296</v>
      </c>
      <c r="D26" s="2">
        <v>889.32</v>
      </c>
      <c r="E26" s="3">
        <f t="shared" si="0"/>
        <v>0.61887265135699376</v>
      </c>
    </row>
    <row r="27" spans="2:5" x14ac:dyDescent="0.25">
      <c r="B27" s="6" t="s">
        <v>4</v>
      </c>
      <c r="C27" s="7">
        <v>945484</v>
      </c>
      <c r="D27" s="7">
        <v>512.73</v>
      </c>
      <c r="E27" s="4">
        <f t="shared" si="0"/>
        <v>0.35680584551148226</v>
      </c>
    </row>
    <row r="28" spans="2:5" x14ac:dyDescent="0.25">
      <c r="B28" s="6" t="s">
        <v>5</v>
      </c>
      <c r="C28" s="2">
        <v>532419</v>
      </c>
      <c r="D28" s="2">
        <v>402.41</v>
      </c>
      <c r="E28" s="3">
        <f t="shared" si="0"/>
        <v>0.2800347947112039</v>
      </c>
    </row>
    <row r="29" spans="2:5" x14ac:dyDescent="0.25">
      <c r="B29" s="6" t="s">
        <v>6</v>
      </c>
      <c r="C29" s="2">
        <v>230396</v>
      </c>
      <c r="D29" s="2">
        <v>598.98</v>
      </c>
      <c r="E29" s="3">
        <f t="shared" si="0"/>
        <v>0.41682672233820461</v>
      </c>
    </row>
    <row r="30" spans="2:5" x14ac:dyDescent="0.25">
      <c r="B30" s="6" t="s">
        <v>7</v>
      </c>
      <c r="C30" s="2">
        <v>182669</v>
      </c>
      <c r="D30" s="2">
        <v>725.5</v>
      </c>
      <c r="E30" s="3">
        <f t="shared" si="0"/>
        <v>0.50487125956854562</v>
      </c>
    </row>
    <row r="33" spans="2:4" ht="49.5" customHeight="1" x14ac:dyDescent="0.25">
      <c r="B33" s="96" t="str">
        <f>'starosna mirovina BMU'!B33:C33</f>
        <v>Prosječna mjesečna isplaćena netoplaća Republike Hrvatske za srpanj 2025. u eurima (EUR) (izvor: DZS)</v>
      </c>
      <c r="C33" s="96"/>
      <c r="D33" s="48">
        <f>'starosna mirovina BMU'!D33</f>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5" zoomScaleNormal="100" workbookViewId="0">
      <selection activeCell="D34" sqref="D34"/>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5" t="s">
        <v>43</v>
      </c>
      <c r="C2" s="95"/>
      <c r="D2" s="95"/>
      <c r="E2" s="95"/>
      <c r="F2" s="8"/>
      <c r="G2" s="8"/>
      <c r="H2" s="8"/>
      <c r="I2" s="8"/>
      <c r="J2" s="8"/>
      <c r="K2" s="8"/>
      <c r="L2" s="8"/>
      <c r="M2" s="8"/>
      <c r="N2" s="8"/>
      <c r="O2" s="8"/>
      <c r="P2" s="8"/>
      <c r="Q2" s="8"/>
      <c r="R2" s="8"/>
      <c r="S2" s="8"/>
      <c r="T2" s="8"/>
      <c r="U2" s="8"/>
      <c r="V2" s="8"/>
      <c r="W2" s="8"/>
      <c r="X2" s="8"/>
      <c r="Y2" s="8"/>
      <c r="Z2" s="8"/>
      <c r="AA2" s="8"/>
      <c r="AB2" s="8"/>
      <c r="AC2" s="8"/>
    </row>
    <row r="5" spans="2:29" x14ac:dyDescent="0.25">
      <c r="B5" t="s">
        <v>65</v>
      </c>
    </row>
    <row r="6" spans="2:29" ht="34.5" customHeight="1" x14ac:dyDescent="0.25">
      <c r="B6" s="5" t="s">
        <v>46</v>
      </c>
      <c r="C6" s="5" t="s">
        <v>18</v>
      </c>
      <c r="D6" s="5" t="s">
        <v>47</v>
      </c>
      <c r="E6" s="5" t="s">
        <v>51</v>
      </c>
    </row>
    <row r="7" spans="2:29" x14ac:dyDescent="0.25">
      <c r="B7" s="6" t="s">
        <v>39</v>
      </c>
      <c r="C7" s="2">
        <v>58989</v>
      </c>
      <c r="D7" s="12">
        <v>333.59084693756466</v>
      </c>
      <c r="E7" s="3">
        <f t="shared" ref="E7:E30" si="0">D7/$D$33</f>
        <v>0.23214394358911947</v>
      </c>
    </row>
    <row r="8" spans="2:29" x14ac:dyDescent="0.25">
      <c r="B8" s="6" t="s">
        <v>1</v>
      </c>
      <c r="C8" s="2">
        <v>46298</v>
      </c>
      <c r="D8" s="12">
        <v>417.3</v>
      </c>
      <c r="E8" s="3">
        <f t="shared" si="0"/>
        <v>0.29039665970772444</v>
      </c>
    </row>
    <row r="9" spans="2:29" x14ac:dyDescent="0.25">
      <c r="B9" s="6" t="s">
        <v>2</v>
      </c>
      <c r="C9" s="2">
        <v>49555</v>
      </c>
      <c r="D9" s="12">
        <v>535.5</v>
      </c>
      <c r="E9" s="3">
        <f t="shared" si="0"/>
        <v>0.37265135699373697</v>
      </c>
    </row>
    <row r="10" spans="2:29" x14ac:dyDescent="0.25">
      <c r="B10" s="6">
        <v>30</v>
      </c>
      <c r="C10" s="2">
        <v>19950</v>
      </c>
      <c r="D10" s="12">
        <v>661.29</v>
      </c>
      <c r="E10" s="3">
        <f t="shared" si="0"/>
        <v>0.46018789144050104</v>
      </c>
    </row>
    <row r="11" spans="2:29" x14ac:dyDescent="0.25">
      <c r="B11" s="6">
        <v>31</v>
      </c>
      <c r="C11" s="2">
        <v>12612</v>
      </c>
      <c r="D11" s="12">
        <v>683.37</v>
      </c>
      <c r="E11" s="3">
        <f t="shared" si="0"/>
        <v>0.47555323590814197</v>
      </c>
    </row>
    <row r="12" spans="2:29" x14ac:dyDescent="0.25">
      <c r="B12" s="6">
        <v>32</v>
      </c>
      <c r="C12" s="2">
        <v>11823</v>
      </c>
      <c r="D12" s="12">
        <v>695.65</v>
      </c>
      <c r="E12" s="3">
        <f t="shared" si="0"/>
        <v>0.48409881697981905</v>
      </c>
    </row>
    <row r="13" spans="2:29" x14ac:dyDescent="0.25">
      <c r="B13" s="6">
        <v>33</v>
      </c>
      <c r="C13" s="2">
        <v>10489</v>
      </c>
      <c r="D13" s="12">
        <v>719.16</v>
      </c>
      <c r="E13" s="3">
        <f t="shared" si="0"/>
        <v>0.50045929018789137</v>
      </c>
    </row>
    <row r="14" spans="2:29" x14ac:dyDescent="0.25">
      <c r="B14" s="6">
        <v>34</v>
      </c>
      <c r="C14" s="2">
        <v>8472</v>
      </c>
      <c r="D14" s="12">
        <v>762.92</v>
      </c>
      <c r="E14" s="3">
        <f t="shared" si="0"/>
        <v>0.53091162143354209</v>
      </c>
    </row>
    <row r="15" spans="2:29" x14ac:dyDescent="0.25">
      <c r="B15" s="6">
        <v>35</v>
      </c>
      <c r="C15" s="2">
        <v>40726</v>
      </c>
      <c r="D15" s="12">
        <v>777.29</v>
      </c>
      <c r="E15" s="3">
        <f t="shared" si="0"/>
        <v>0.5409116214335421</v>
      </c>
    </row>
    <row r="16" spans="2:29" x14ac:dyDescent="0.25">
      <c r="B16" s="6">
        <v>36</v>
      </c>
      <c r="C16" s="2">
        <v>13966</v>
      </c>
      <c r="D16" s="12">
        <v>823.66</v>
      </c>
      <c r="E16" s="3">
        <f t="shared" si="0"/>
        <v>0.57318023660403616</v>
      </c>
    </row>
    <row r="17" spans="2:5" x14ac:dyDescent="0.25">
      <c r="B17" s="6">
        <v>37</v>
      </c>
      <c r="C17" s="2">
        <v>12553</v>
      </c>
      <c r="D17" s="12">
        <v>867.08</v>
      </c>
      <c r="E17" s="3">
        <f t="shared" si="0"/>
        <v>0.60339596381350036</v>
      </c>
    </row>
    <row r="18" spans="2:5" x14ac:dyDescent="0.25">
      <c r="B18" s="6">
        <v>38</v>
      </c>
      <c r="C18" s="2">
        <v>12425</v>
      </c>
      <c r="D18" s="12">
        <v>913.45</v>
      </c>
      <c r="E18" s="3">
        <f t="shared" si="0"/>
        <v>0.63566457898399442</v>
      </c>
    </row>
    <row r="19" spans="2:5" x14ac:dyDescent="0.25">
      <c r="B19" s="6">
        <v>39</v>
      </c>
      <c r="C19" s="2">
        <v>12215</v>
      </c>
      <c r="D19" s="12">
        <v>960.59</v>
      </c>
      <c r="E19" s="3">
        <f t="shared" si="0"/>
        <v>0.66846903270702851</v>
      </c>
    </row>
    <row r="20" spans="2:5" x14ac:dyDescent="0.25">
      <c r="B20" s="6">
        <v>40</v>
      </c>
      <c r="C20" s="2">
        <v>26339</v>
      </c>
      <c r="D20" s="12">
        <v>950.82</v>
      </c>
      <c r="E20" s="3">
        <f t="shared" si="0"/>
        <v>0.66167014613778707</v>
      </c>
    </row>
    <row r="21" spans="2:5" x14ac:dyDescent="0.25">
      <c r="B21" s="6">
        <v>41</v>
      </c>
      <c r="C21" s="2">
        <v>14494</v>
      </c>
      <c r="D21" s="12">
        <v>970.94</v>
      </c>
      <c r="E21" s="3">
        <f t="shared" si="0"/>
        <v>0.67567153792623524</v>
      </c>
    </row>
    <row r="22" spans="2:5" x14ac:dyDescent="0.25">
      <c r="B22" s="6">
        <v>42</v>
      </c>
      <c r="C22" s="2">
        <v>11288</v>
      </c>
      <c r="D22" s="12">
        <v>978.82</v>
      </c>
      <c r="E22" s="3">
        <f t="shared" si="0"/>
        <v>0.68115518441196943</v>
      </c>
    </row>
    <row r="23" spans="2:5" x14ac:dyDescent="0.25">
      <c r="B23" s="6">
        <v>43</v>
      </c>
      <c r="C23" s="2">
        <v>10458</v>
      </c>
      <c r="D23" s="12">
        <v>978.18</v>
      </c>
      <c r="E23" s="3">
        <f t="shared" si="0"/>
        <v>0.68070981210855941</v>
      </c>
    </row>
    <row r="24" spans="2:5" x14ac:dyDescent="0.25">
      <c r="B24" s="6">
        <v>44</v>
      </c>
      <c r="C24" s="2">
        <v>9155</v>
      </c>
      <c r="D24" s="12">
        <v>995.95</v>
      </c>
      <c r="E24" s="3">
        <f t="shared" si="0"/>
        <v>0.69307585247042458</v>
      </c>
    </row>
    <row r="25" spans="2:5" x14ac:dyDescent="0.25">
      <c r="B25" s="6">
        <v>45</v>
      </c>
      <c r="C25" s="2">
        <v>8861</v>
      </c>
      <c r="D25" s="12">
        <v>1006.47</v>
      </c>
      <c r="E25" s="3">
        <f t="shared" si="0"/>
        <v>0.70039665970772447</v>
      </c>
    </row>
    <row r="26" spans="2:5" x14ac:dyDescent="0.25">
      <c r="B26" s="6" t="s">
        <v>40</v>
      </c>
      <c r="C26" s="2">
        <v>16726</v>
      </c>
      <c r="D26" s="12">
        <v>1119.77</v>
      </c>
      <c r="E26" s="3">
        <f t="shared" si="0"/>
        <v>0.77924147529575505</v>
      </c>
    </row>
    <row r="27" spans="2:5" x14ac:dyDescent="0.25">
      <c r="B27" s="6" t="s">
        <v>37</v>
      </c>
      <c r="C27" s="7">
        <v>407394</v>
      </c>
      <c r="D27" s="80">
        <v>696.78</v>
      </c>
      <c r="E27" s="83">
        <f t="shared" si="0"/>
        <v>0.48488517745302712</v>
      </c>
    </row>
    <row r="28" spans="2:5" x14ac:dyDescent="0.25">
      <c r="B28" s="6" t="s">
        <v>5</v>
      </c>
      <c r="C28" s="2">
        <v>218188</v>
      </c>
      <c r="D28" s="12">
        <v>502.22</v>
      </c>
      <c r="E28" s="3">
        <f t="shared" si="0"/>
        <v>0.3494919972164231</v>
      </c>
    </row>
    <row r="29" spans="2:5" x14ac:dyDescent="0.25">
      <c r="B29" s="6" t="s">
        <v>6</v>
      </c>
      <c r="C29" s="2">
        <v>91885</v>
      </c>
      <c r="D29" s="12">
        <v>839.38</v>
      </c>
      <c r="E29" s="3">
        <f t="shared" si="0"/>
        <v>0.58411969380654138</v>
      </c>
    </row>
    <row r="30" spans="2:5" x14ac:dyDescent="0.25">
      <c r="B30" s="6" t="s">
        <v>42</v>
      </c>
      <c r="C30" s="2">
        <v>97321</v>
      </c>
      <c r="D30" s="12">
        <v>998.35</v>
      </c>
      <c r="E30" s="3">
        <f t="shared" si="0"/>
        <v>0.69474599860821151</v>
      </c>
    </row>
    <row r="31" spans="2:5" x14ac:dyDescent="0.25">
      <c r="B31" s="87" t="s">
        <v>50</v>
      </c>
    </row>
    <row r="32" spans="2:5" x14ac:dyDescent="0.25">
      <c r="B32" s="85"/>
    </row>
    <row r="33" spans="2:4" ht="40.5" customHeight="1" x14ac:dyDescent="0.25">
      <c r="B33" s="96" t="s">
        <v>66</v>
      </c>
      <c r="C33" s="96"/>
      <c r="D33" s="51">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C7" sqref="C7:D13"/>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5" t="s">
        <v>54</v>
      </c>
      <c r="C2" s="95"/>
      <c r="D2" s="95"/>
      <c r="E2" s="95"/>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August 2025 (paid in September 2025)</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t="s">
        <v>38</v>
      </c>
      <c r="C7" s="2">
        <v>28497</v>
      </c>
      <c r="D7" s="12">
        <v>746.36921325051753</v>
      </c>
      <c r="E7" s="3">
        <f t="shared" ref="E7:E13" si="0">D7/$D$16</f>
        <v>0.51939402453063155</v>
      </c>
    </row>
    <row r="8" spans="2:29" x14ac:dyDescent="0.25">
      <c r="B8" s="6">
        <v>42</v>
      </c>
      <c r="C8" s="2">
        <v>11829</v>
      </c>
      <c r="D8" s="12">
        <v>779.12</v>
      </c>
      <c r="E8" s="3">
        <f t="shared" si="0"/>
        <v>0.54218510786360474</v>
      </c>
    </row>
    <row r="9" spans="2:29" x14ac:dyDescent="0.25">
      <c r="B9" s="6">
        <v>43</v>
      </c>
      <c r="C9" s="2">
        <v>6719</v>
      </c>
      <c r="D9" s="12">
        <v>814.42</v>
      </c>
      <c r="E9" s="3">
        <f t="shared" si="0"/>
        <v>0.56675017397355598</v>
      </c>
    </row>
    <row r="10" spans="2:29" x14ac:dyDescent="0.25">
      <c r="B10" s="6">
        <v>44</v>
      </c>
      <c r="C10" s="2">
        <v>3956</v>
      </c>
      <c r="D10" s="12">
        <v>847.08</v>
      </c>
      <c r="E10" s="3">
        <f t="shared" si="0"/>
        <v>0.58947807933194152</v>
      </c>
    </row>
    <row r="11" spans="2:29" x14ac:dyDescent="0.25">
      <c r="B11" s="6">
        <v>45</v>
      </c>
      <c r="C11" s="2">
        <v>2291</v>
      </c>
      <c r="D11" s="12">
        <v>870.06</v>
      </c>
      <c r="E11" s="3">
        <f t="shared" si="0"/>
        <v>0.60546972860125259</v>
      </c>
    </row>
    <row r="12" spans="2:29" x14ac:dyDescent="0.25">
      <c r="B12" s="6" t="s">
        <v>40</v>
      </c>
      <c r="C12" s="2">
        <v>2047</v>
      </c>
      <c r="D12" s="12">
        <v>893.21</v>
      </c>
      <c r="E12" s="3">
        <f t="shared" si="0"/>
        <v>0.62157967988865692</v>
      </c>
    </row>
    <row r="13" spans="2:29" x14ac:dyDescent="0.25">
      <c r="B13" s="6" t="s">
        <v>37</v>
      </c>
      <c r="C13" s="47">
        <v>55339</v>
      </c>
      <c r="D13" s="86">
        <v>779.38</v>
      </c>
      <c r="E13" s="83">
        <f t="shared" si="0"/>
        <v>0.54236604036186498</v>
      </c>
    </row>
    <row r="14" spans="2:29" x14ac:dyDescent="0.25">
      <c r="B14" s="87" t="str">
        <f>'starosna mirovina BMU'!B31</f>
        <v xml:space="preserve">Number of beneficiaries not including Active Military Personnel (DVO), Police Officers (PO) and Authorised Officials (OSO).   </v>
      </c>
    </row>
    <row r="16" spans="2:29" ht="44.25" customHeight="1" x14ac:dyDescent="0.25">
      <c r="B16" s="96" t="str">
        <f>'starosna mirovina BMU'!B33:C33</f>
        <v>Prosječna mjesečna isplaćena netoplaća Republike Hrvatske za srpanj 2025. u eurima (EUR) (izvor: DZS)</v>
      </c>
      <c r="C16" s="96"/>
      <c r="D16" s="48">
        <f>'starosna mirovina BMU'!D33</f>
        <v>1437</v>
      </c>
    </row>
  </sheetData>
  <mergeCells count="2">
    <mergeCell ref="B2:E2"/>
    <mergeCell ref="B16:C16"/>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zoomScaleNormal="100" workbookViewId="0">
      <selection activeCell="C7" sqref="C7:D30"/>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97" t="s">
        <v>55</v>
      </c>
      <c r="C2" s="97"/>
      <c r="D2" s="97"/>
      <c r="E2" s="97"/>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August 2025 (paid in September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t="s">
        <v>39</v>
      </c>
      <c r="C7" s="2">
        <v>17531</v>
      </c>
      <c r="D7" s="12">
        <v>413.75029547658437</v>
      </c>
      <c r="E7" s="3">
        <f t="shared" ref="E7:E30" si="0">D7/$D$33</f>
        <v>0.28792644083269614</v>
      </c>
    </row>
    <row r="8" spans="2:29" x14ac:dyDescent="0.25">
      <c r="B8" s="6" t="s">
        <v>1</v>
      </c>
      <c r="C8" s="2">
        <v>14667</v>
      </c>
      <c r="D8" s="12">
        <v>563.41</v>
      </c>
      <c r="E8" s="3">
        <f t="shared" si="0"/>
        <v>0.39207376478775224</v>
      </c>
      <c r="I8" s="1"/>
    </row>
    <row r="9" spans="2:29" x14ac:dyDescent="0.25">
      <c r="B9" s="6" t="s">
        <v>2</v>
      </c>
      <c r="C9" s="2">
        <v>16108</v>
      </c>
      <c r="D9" s="12">
        <v>660.35</v>
      </c>
      <c r="E9" s="3">
        <f t="shared" si="0"/>
        <v>0.45953375086986781</v>
      </c>
    </row>
    <row r="10" spans="2:29" x14ac:dyDescent="0.25">
      <c r="B10" s="6">
        <v>30</v>
      </c>
      <c r="C10" s="2">
        <v>2978</v>
      </c>
      <c r="D10" s="12">
        <v>701.8</v>
      </c>
      <c r="E10" s="3">
        <f t="shared" si="0"/>
        <v>0.48837856645789834</v>
      </c>
    </row>
    <row r="11" spans="2:29" x14ac:dyDescent="0.25">
      <c r="B11" s="6">
        <v>31</v>
      </c>
      <c r="C11" s="2">
        <v>2426</v>
      </c>
      <c r="D11" s="12">
        <v>709.96</v>
      </c>
      <c r="E11" s="3">
        <f t="shared" si="0"/>
        <v>0.49405706332637439</v>
      </c>
    </row>
    <row r="12" spans="2:29" x14ac:dyDescent="0.25">
      <c r="B12" s="6">
        <v>32</v>
      </c>
      <c r="C12" s="2">
        <v>2152</v>
      </c>
      <c r="D12" s="12">
        <v>718.16</v>
      </c>
      <c r="E12" s="3">
        <f t="shared" si="0"/>
        <v>0.49976339596381347</v>
      </c>
    </row>
    <row r="13" spans="2:29" x14ac:dyDescent="0.25">
      <c r="B13" s="6">
        <v>33</v>
      </c>
      <c r="C13" s="2">
        <v>1806</v>
      </c>
      <c r="D13" s="12">
        <v>739.48</v>
      </c>
      <c r="E13" s="3">
        <f t="shared" si="0"/>
        <v>0.51459986082115516</v>
      </c>
    </row>
    <row r="14" spans="2:29" x14ac:dyDescent="0.25">
      <c r="B14" s="6">
        <v>34</v>
      </c>
      <c r="C14" s="2">
        <v>1352</v>
      </c>
      <c r="D14" s="12">
        <v>734.83</v>
      </c>
      <c r="E14" s="3">
        <f t="shared" si="0"/>
        <v>0.51136395267919277</v>
      </c>
    </row>
    <row r="15" spans="2:29" x14ac:dyDescent="0.25">
      <c r="B15" s="6">
        <v>35</v>
      </c>
      <c r="C15" s="2">
        <v>1122</v>
      </c>
      <c r="D15" s="12">
        <v>723.51</v>
      </c>
      <c r="E15" s="3">
        <f t="shared" si="0"/>
        <v>0.5034864300626305</v>
      </c>
    </row>
    <row r="16" spans="2:29" x14ac:dyDescent="0.25">
      <c r="B16" s="6">
        <v>36</v>
      </c>
      <c r="C16" s="2">
        <v>851</v>
      </c>
      <c r="D16" s="12">
        <v>745.03</v>
      </c>
      <c r="E16" s="3">
        <f t="shared" si="0"/>
        <v>0.5184620737647877</v>
      </c>
    </row>
    <row r="17" spans="2:5" x14ac:dyDescent="0.25">
      <c r="B17" s="6">
        <v>37</v>
      </c>
      <c r="C17" s="2">
        <v>633</v>
      </c>
      <c r="D17" s="12">
        <v>730.06</v>
      </c>
      <c r="E17" s="3">
        <f t="shared" si="0"/>
        <v>0.50804453723034093</v>
      </c>
    </row>
    <row r="18" spans="2:5" x14ac:dyDescent="0.25">
      <c r="B18" s="6">
        <v>38</v>
      </c>
      <c r="C18" s="2">
        <v>483</v>
      </c>
      <c r="D18" s="12">
        <v>758.3</v>
      </c>
      <c r="E18" s="3">
        <f t="shared" si="0"/>
        <v>0.52769659011830194</v>
      </c>
    </row>
    <row r="19" spans="2:5" x14ac:dyDescent="0.25">
      <c r="B19" s="6">
        <v>39</v>
      </c>
      <c r="C19" s="2">
        <v>288</v>
      </c>
      <c r="D19" s="12">
        <v>761.92</v>
      </c>
      <c r="E19" s="3">
        <f t="shared" si="0"/>
        <v>0.53021572720946408</v>
      </c>
    </row>
    <row r="20" spans="2:5" x14ac:dyDescent="0.25">
      <c r="B20" s="6">
        <v>40</v>
      </c>
      <c r="C20" s="2">
        <v>229</v>
      </c>
      <c r="D20" s="12">
        <v>744.01</v>
      </c>
      <c r="E20" s="3">
        <f t="shared" si="0"/>
        <v>0.51775226165622823</v>
      </c>
    </row>
    <row r="21" spans="2:5" x14ac:dyDescent="0.25">
      <c r="B21" s="6">
        <v>41</v>
      </c>
      <c r="C21" s="2">
        <v>116</v>
      </c>
      <c r="D21" s="12">
        <v>762.53</v>
      </c>
      <c r="E21" s="3">
        <f t="shared" si="0"/>
        <v>0.53064022268615174</v>
      </c>
    </row>
    <row r="22" spans="2:5" x14ac:dyDescent="0.25">
      <c r="B22" s="6">
        <v>42</v>
      </c>
      <c r="C22" s="2">
        <v>59</v>
      </c>
      <c r="D22" s="12">
        <v>792.03</v>
      </c>
      <c r="E22" s="3">
        <f t="shared" si="0"/>
        <v>0.55116910229645089</v>
      </c>
    </row>
    <row r="23" spans="2:5" x14ac:dyDescent="0.25">
      <c r="B23" s="6">
        <v>43</v>
      </c>
      <c r="C23" s="2">
        <v>39</v>
      </c>
      <c r="D23" s="12">
        <v>785.89</v>
      </c>
      <c r="E23" s="3">
        <f t="shared" si="0"/>
        <v>0.54689631176061237</v>
      </c>
    </row>
    <row r="24" spans="2:5" x14ac:dyDescent="0.25">
      <c r="B24" s="6">
        <v>44</v>
      </c>
      <c r="C24" s="2">
        <v>25</v>
      </c>
      <c r="D24" s="12">
        <v>828.72</v>
      </c>
      <c r="E24" s="3">
        <f t="shared" si="0"/>
        <v>0.57670146137787059</v>
      </c>
    </row>
    <row r="25" spans="2:5" x14ac:dyDescent="0.25">
      <c r="B25" s="6">
        <v>45</v>
      </c>
      <c r="C25" s="2">
        <v>13</v>
      </c>
      <c r="D25" s="12">
        <v>818.96</v>
      </c>
      <c r="E25" s="3">
        <f t="shared" si="0"/>
        <v>0.56990953375086995</v>
      </c>
    </row>
    <row r="26" spans="2:5" x14ac:dyDescent="0.25">
      <c r="B26" s="6" t="s">
        <v>40</v>
      </c>
      <c r="C26" s="2">
        <v>16</v>
      </c>
      <c r="D26" s="12">
        <v>841.28</v>
      </c>
      <c r="E26" s="3">
        <f t="shared" si="0"/>
        <v>0.58544189283228942</v>
      </c>
    </row>
    <row r="27" spans="2:5" x14ac:dyDescent="0.25">
      <c r="B27" s="6" t="s">
        <v>37</v>
      </c>
      <c r="C27" s="7">
        <v>62894</v>
      </c>
      <c r="D27" s="80">
        <v>583.76</v>
      </c>
      <c r="E27" s="83">
        <f t="shared" si="0"/>
        <v>0.40623521224773834</v>
      </c>
    </row>
    <row r="28" spans="2:5" x14ac:dyDescent="0.25">
      <c r="B28" s="6" t="s">
        <v>5</v>
      </c>
      <c r="C28" s="2">
        <v>59020</v>
      </c>
      <c r="D28" s="12">
        <v>573.38</v>
      </c>
      <c r="E28" s="3">
        <f t="shared" si="0"/>
        <v>0.3990118302018093</v>
      </c>
    </row>
    <row r="29" spans="2:5" x14ac:dyDescent="0.25">
      <c r="B29" s="6" t="s">
        <v>6</v>
      </c>
      <c r="C29" s="2">
        <v>3377</v>
      </c>
      <c r="D29" s="12">
        <v>738.41</v>
      </c>
      <c r="E29" s="3">
        <f t="shared" si="0"/>
        <v>0.51385525400139176</v>
      </c>
    </row>
    <row r="30" spans="2:5" x14ac:dyDescent="0.25">
      <c r="B30" s="6" t="s">
        <v>41</v>
      </c>
      <c r="C30" s="2">
        <v>497</v>
      </c>
      <c r="D30" s="12">
        <v>766.67</v>
      </c>
      <c r="E30" s="3">
        <f t="shared" si="0"/>
        <v>0.53352122477383435</v>
      </c>
    </row>
    <row r="31" spans="2:5" x14ac:dyDescent="0.25">
      <c r="B31" s="87" t="str">
        <f>'starosna mirovina BMU'!B31</f>
        <v xml:space="preserve">Number of beneficiaries not including Active Military Personnel (DVO), Police Officers (PO) and Authorised Officials (OSO).   </v>
      </c>
    </row>
    <row r="33" spans="2:4" ht="46.5" customHeight="1" x14ac:dyDescent="0.25">
      <c r="B33" s="96" t="str">
        <f>'starosna mirovina BMU'!B33:C33</f>
        <v>Prosječna mjesečna isplaćena netoplaća Republike Hrvatske za srpanj 2025. u eurima (EUR) (izvor: DZS)</v>
      </c>
      <c r="C33" s="96"/>
      <c r="D33" s="48">
        <f>'starosna mirovina BMU'!D33</f>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5" t="s">
        <v>11</v>
      </c>
      <c r="C2" s="95"/>
      <c r="D2" s="95"/>
      <c r="E2" s="95"/>
    </row>
    <row r="3" spans="2:5" ht="18.75" customHeight="1" x14ac:dyDescent="0.25">
      <c r="B3" s="98" t="s">
        <v>12</v>
      </c>
      <c r="C3" s="98"/>
      <c r="D3" s="98"/>
      <c r="E3" s="99"/>
    </row>
    <row r="4" spans="2:5" x14ac:dyDescent="0.25">
      <c r="C4" s="11"/>
      <c r="D4" s="11"/>
    </row>
    <row r="6" spans="2:5" x14ac:dyDescent="0.25">
      <c r="B6" t="str">
        <f>'starosna prevedena iz inv.BMU'!B5</f>
        <v>For August 2025 (paid in September 2025)</v>
      </c>
    </row>
    <row r="7" spans="2:5" ht="24" x14ac:dyDescent="0.25">
      <c r="B7" s="5" t="s">
        <v>10</v>
      </c>
      <c r="C7" s="5" t="s">
        <v>0</v>
      </c>
      <c r="D7" s="5" t="s">
        <v>8</v>
      </c>
      <c r="E7" s="5" t="str">
        <f>'starosna mirovina BMU'!E6</f>
        <v>Net replacement rate for June 2025.</v>
      </c>
    </row>
    <row r="8" spans="2:5" x14ac:dyDescent="0.25">
      <c r="B8" s="6" t="s">
        <v>9</v>
      </c>
      <c r="C8" s="2">
        <v>79109</v>
      </c>
      <c r="D8" s="12">
        <v>287.86682476077311</v>
      </c>
      <c r="E8" s="3">
        <f t="shared" ref="E8:E31" si="0">D8/$D$34</f>
        <v>0.20032486065467858</v>
      </c>
    </row>
    <row r="9" spans="2:5" x14ac:dyDescent="0.25">
      <c r="B9" s="6" t="s">
        <v>1</v>
      </c>
      <c r="C9" s="2">
        <v>62083</v>
      </c>
      <c r="D9" s="2">
        <v>363.79</v>
      </c>
      <c r="E9" s="3">
        <f t="shared" si="0"/>
        <v>0.25315935977731385</v>
      </c>
    </row>
    <row r="10" spans="2:5" x14ac:dyDescent="0.25">
      <c r="B10" s="6" t="s">
        <v>2</v>
      </c>
      <c r="C10" s="2">
        <v>65926</v>
      </c>
      <c r="D10" s="2">
        <v>459.82</v>
      </c>
      <c r="E10" s="3">
        <f t="shared" si="0"/>
        <v>0.31998608211551843</v>
      </c>
    </row>
    <row r="11" spans="2:5" x14ac:dyDescent="0.25">
      <c r="B11" s="6">
        <v>30</v>
      </c>
      <c r="C11" s="2">
        <v>24220</v>
      </c>
      <c r="D11" s="2">
        <v>544.19000000000005</v>
      </c>
      <c r="E11" s="3">
        <f t="shared" si="0"/>
        <v>0.37869867780097427</v>
      </c>
    </row>
    <row r="12" spans="2:5" x14ac:dyDescent="0.25">
      <c r="B12" s="6">
        <v>31</v>
      </c>
      <c r="C12" s="2">
        <v>15667</v>
      </c>
      <c r="D12" s="2">
        <v>562.73</v>
      </c>
      <c r="E12" s="3">
        <f t="shared" si="0"/>
        <v>0.3916005567153793</v>
      </c>
    </row>
    <row r="13" spans="2:5" x14ac:dyDescent="0.25">
      <c r="B13" s="6">
        <v>32</v>
      </c>
      <c r="C13" s="2">
        <v>14476</v>
      </c>
      <c r="D13" s="2">
        <v>572.71</v>
      </c>
      <c r="E13" s="3">
        <f t="shared" si="0"/>
        <v>0.39854558107167715</v>
      </c>
    </row>
    <row r="14" spans="2:5" x14ac:dyDescent="0.25">
      <c r="B14" s="6">
        <v>33</v>
      </c>
      <c r="C14" s="2">
        <v>12648</v>
      </c>
      <c r="D14" s="2">
        <v>594.57000000000005</v>
      </c>
      <c r="E14" s="3">
        <f t="shared" si="0"/>
        <v>0.41375782881002093</v>
      </c>
    </row>
    <row r="15" spans="2:5" x14ac:dyDescent="0.25">
      <c r="B15" s="6">
        <v>34</v>
      </c>
      <c r="C15" s="2">
        <v>9880</v>
      </c>
      <c r="D15" s="2">
        <v>627.23</v>
      </c>
      <c r="E15" s="3">
        <f t="shared" si="0"/>
        <v>0.43648573416840641</v>
      </c>
    </row>
    <row r="16" spans="2:5" x14ac:dyDescent="0.25">
      <c r="B16" s="6">
        <v>35</v>
      </c>
      <c r="C16" s="2">
        <v>45732</v>
      </c>
      <c r="D16" s="2">
        <v>635.46</v>
      </c>
      <c r="E16" s="3">
        <f t="shared" si="0"/>
        <v>0.44221294363256786</v>
      </c>
    </row>
    <row r="17" spans="2:5" x14ac:dyDescent="0.25">
      <c r="B17" s="6">
        <v>36</v>
      </c>
      <c r="C17" s="2">
        <v>15233</v>
      </c>
      <c r="D17" s="2">
        <v>676.56</v>
      </c>
      <c r="E17" s="3">
        <f t="shared" si="0"/>
        <v>0.47081419624217113</v>
      </c>
    </row>
    <row r="18" spans="2:5" x14ac:dyDescent="0.25">
      <c r="B18" s="6">
        <v>37</v>
      </c>
      <c r="C18" s="2">
        <v>13154</v>
      </c>
      <c r="D18" s="2">
        <v>713.68</v>
      </c>
      <c r="E18" s="3">
        <f t="shared" si="0"/>
        <v>0.49664578983994428</v>
      </c>
    </row>
    <row r="19" spans="2:5" x14ac:dyDescent="0.25">
      <c r="B19" s="6">
        <v>38</v>
      </c>
      <c r="C19" s="2">
        <v>12503</v>
      </c>
      <c r="D19" s="2">
        <v>755.08</v>
      </c>
      <c r="E19" s="3">
        <f t="shared" si="0"/>
        <v>0.52545581071677105</v>
      </c>
    </row>
    <row r="20" spans="2:5" x14ac:dyDescent="0.25">
      <c r="B20" s="6">
        <v>39</v>
      </c>
      <c r="C20" s="2">
        <v>11689</v>
      </c>
      <c r="D20" s="2">
        <v>797.58</v>
      </c>
      <c r="E20" s="3">
        <f t="shared" si="0"/>
        <v>0.55503131524008353</v>
      </c>
    </row>
    <row r="21" spans="2:5" x14ac:dyDescent="0.25">
      <c r="B21" s="6">
        <v>40</v>
      </c>
      <c r="C21" s="2">
        <v>27902</v>
      </c>
      <c r="D21" s="2">
        <v>780.05</v>
      </c>
      <c r="E21" s="3">
        <f t="shared" si="0"/>
        <v>0.54283228949199713</v>
      </c>
    </row>
    <row r="22" spans="2:5" x14ac:dyDescent="0.25">
      <c r="B22" s="6">
        <v>41</v>
      </c>
      <c r="C22" s="2">
        <v>37315</v>
      </c>
      <c r="D22" s="2">
        <v>685.59</v>
      </c>
      <c r="E22" s="3">
        <f t="shared" si="0"/>
        <v>0.47709812108559502</v>
      </c>
    </row>
    <row r="23" spans="2:5" x14ac:dyDescent="0.25">
      <c r="B23" s="6">
        <v>42</v>
      </c>
      <c r="C23" s="2">
        <v>20419</v>
      </c>
      <c r="D23" s="2">
        <v>727.54</v>
      </c>
      <c r="E23" s="3">
        <f t="shared" si="0"/>
        <v>0.50629088378566456</v>
      </c>
    </row>
    <row r="24" spans="2:5" x14ac:dyDescent="0.25">
      <c r="B24" s="6">
        <v>43</v>
      </c>
      <c r="C24" s="2">
        <v>15091</v>
      </c>
      <c r="D24" s="2">
        <v>758.34</v>
      </c>
      <c r="E24" s="3">
        <f t="shared" si="0"/>
        <v>0.5277244258872652</v>
      </c>
    </row>
    <row r="25" spans="2:5" x14ac:dyDescent="0.25">
      <c r="B25" s="6">
        <v>44</v>
      </c>
      <c r="C25" s="2">
        <v>11425</v>
      </c>
      <c r="D25" s="2">
        <v>790.15</v>
      </c>
      <c r="E25" s="3">
        <f t="shared" si="0"/>
        <v>0.54986082115518442</v>
      </c>
    </row>
    <row r="26" spans="2:5" x14ac:dyDescent="0.25">
      <c r="B26" s="6">
        <v>45</v>
      </c>
      <c r="C26" s="2">
        <v>9557</v>
      </c>
      <c r="D26" s="2">
        <v>808.13</v>
      </c>
      <c r="E26" s="3">
        <f t="shared" si="0"/>
        <v>0.56237299930410578</v>
      </c>
    </row>
    <row r="27" spans="2:5" x14ac:dyDescent="0.25">
      <c r="B27" s="6" t="s">
        <v>3</v>
      </c>
      <c r="C27" s="2">
        <v>15515</v>
      </c>
      <c r="D27" s="2">
        <v>897.91</v>
      </c>
      <c r="E27" s="3">
        <f t="shared" si="0"/>
        <v>0.62485038274182325</v>
      </c>
    </row>
    <row r="28" spans="2:5" x14ac:dyDescent="0.25">
      <c r="B28" s="6" t="s">
        <v>4</v>
      </c>
      <c r="C28" s="7">
        <v>519544</v>
      </c>
      <c r="D28" s="7">
        <v>561.12</v>
      </c>
      <c r="E28" s="4">
        <f t="shared" si="0"/>
        <v>0.3904801670146138</v>
      </c>
    </row>
    <row r="29" spans="2:5" x14ac:dyDescent="0.25">
      <c r="B29" s="6" t="s">
        <v>5</v>
      </c>
      <c r="C29" s="2">
        <v>284009</v>
      </c>
      <c r="D29" s="2">
        <v>421.38</v>
      </c>
      <c r="E29" s="3">
        <f t="shared" si="0"/>
        <v>0.29323590814196243</v>
      </c>
    </row>
    <row r="30" spans="2:5" x14ac:dyDescent="0.25">
      <c r="B30" s="6" t="s">
        <v>6</v>
      </c>
      <c r="C30" s="2">
        <v>98311</v>
      </c>
      <c r="D30" s="2">
        <v>686.78</v>
      </c>
      <c r="E30" s="3">
        <f t="shared" si="0"/>
        <v>0.4779262352122477</v>
      </c>
    </row>
    <row r="31" spans="2:5" x14ac:dyDescent="0.25">
      <c r="B31" s="6" t="s">
        <v>7</v>
      </c>
      <c r="C31" s="2">
        <v>137224</v>
      </c>
      <c r="D31" s="2">
        <v>760.29</v>
      </c>
      <c r="E31" s="3">
        <f t="shared" si="0"/>
        <v>0.52908141962421706</v>
      </c>
    </row>
    <row r="34" spans="2:4" ht="51" customHeight="1" x14ac:dyDescent="0.25">
      <c r="B34" s="100" t="str">
        <f>'starosna mirovina BMU'!B33:C33</f>
        <v>Prosječna mjesečna isplaćena netoplaća Republike Hrvatske za srpanj 2025. u eurima (EUR) (izvor: DZS)</v>
      </c>
      <c r="C34" s="101"/>
      <c r="D34" s="48">
        <f>'starosna mirovina BMU'!D33</f>
        <v>1437</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C7" sqref="C7:D27"/>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5" t="s">
        <v>56</v>
      </c>
      <c r="C2" s="95"/>
      <c r="D2" s="95"/>
      <c r="E2" s="95"/>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August 2025 (paid in September 2025)</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v>30</v>
      </c>
      <c r="C7" s="2">
        <v>19574</v>
      </c>
      <c r="D7" s="12">
        <v>531.78173291100438</v>
      </c>
      <c r="E7" s="3">
        <f t="shared" ref="E7:E27" si="0">D7/$D$29</f>
        <v>0.37006383640292578</v>
      </c>
    </row>
    <row r="8" spans="2:29" x14ac:dyDescent="0.25">
      <c r="B8" s="6">
        <v>31</v>
      </c>
      <c r="C8" s="2">
        <v>10046</v>
      </c>
      <c r="D8" s="12">
        <v>527.61</v>
      </c>
      <c r="E8" s="3">
        <f t="shared" si="0"/>
        <v>0.367160751565762</v>
      </c>
    </row>
    <row r="9" spans="2:29" x14ac:dyDescent="0.25">
      <c r="B9" s="6">
        <v>32</v>
      </c>
      <c r="C9" s="2">
        <v>10829</v>
      </c>
      <c r="D9" s="12">
        <v>542.87</v>
      </c>
      <c r="E9" s="3">
        <f t="shared" si="0"/>
        <v>0.37778009742519136</v>
      </c>
    </row>
    <row r="10" spans="2:29" x14ac:dyDescent="0.25">
      <c r="B10" s="6">
        <v>33</v>
      </c>
      <c r="C10" s="2">
        <v>10379</v>
      </c>
      <c r="D10" s="12">
        <v>564.20000000000005</v>
      </c>
      <c r="E10" s="3">
        <f t="shared" si="0"/>
        <v>0.39262352122477384</v>
      </c>
    </row>
    <row r="11" spans="2:29" x14ac:dyDescent="0.25">
      <c r="B11" s="6">
        <v>34</v>
      </c>
      <c r="C11" s="2">
        <v>8507</v>
      </c>
      <c r="D11" s="12">
        <v>579.24</v>
      </c>
      <c r="E11" s="3">
        <f t="shared" si="0"/>
        <v>0.40308977035490606</v>
      </c>
    </row>
    <row r="12" spans="2:29" x14ac:dyDescent="0.25">
      <c r="B12" s="6">
        <v>35</v>
      </c>
      <c r="C12" s="2">
        <v>29014</v>
      </c>
      <c r="D12" s="12">
        <v>641.13</v>
      </c>
      <c r="E12" s="3">
        <f t="shared" si="0"/>
        <v>0.44615866388308978</v>
      </c>
    </row>
    <row r="13" spans="2:29" x14ac:dyDescent="0.25">
      <c r="B13" s="6">
        <v>36</v>
      </c>
      <c r="C13" s="2">
        <v>18697</v>
      </c>
      <c r="D13" s="12">
        <v>642.78</v>
      </c>
      <c r="E13" s="3">
        <f t="shared" si="0"/>
        <v>0.44730688935281837</v>
      </c>
    </row>
    <row r="14" spans="2:29" x14ac:dyDescent="0.25">
      <c r="B14" s="6">
        <v>37</v>
      </c>
      <c r="C14" s="2">
        <v>18353</v>
      </c>
      <c r="D14" s="12">
        <v>657.67</v>
      </c>
      <c r="E14" s="3">
        <f t="shared" si="0"/>
        <v>0.45766875434933885</v>
      </c>
    </row>
    <row r="15" spans="2:29" x14ac:dyDescent="0.25">
      <c r="B15" s="6">
        <v>38</v>
      </c>
      <c r="C15" s="2">
        <v>17202</v>
      </c>
      <c r="D15" s="12">
        <v>672.03</v>
      </c>
      <c r="E15" s="3">
        <f t="shared" si="0"/>
        <v>0.46766179540709812</v>
      </c>
    </row>
    <row r="16" spans="2:29" x14ac:dyDescent="0.25">
      <c r="B16" s="6">
        <v>39</v>
      </c>
      <c r="C16" s="2">
        <v>14333</v>
      </c>
      <c r="D16" s="12">
        <v>696.36</v>
      </c>
      <c r="E16" s="3">
        <f t="shared" si="0"/>
        <v>0.48459290187891441</v>
      </c>
    </row>
    <row r="17" spans="2:5" x14ac:dyDescent="0.25">
      <c r="B17" s="6">
        <v>40</v>
      </c>
      <c r="C17" s="2">
        <v>11198</v>
      </c>
      <c r="D17" s="12">
        <v>723.03</v>
      </c>
      <c r="E17" s="3">
        <f t="shared" si="0"/>
        <v>0.50315240083507307</v>
      </c>
    </row>
    <row r="18" spans="2:5" x14ac:dyDescent="0.25">
      <c r="B18" s="6">
        <v>41</v>
      </c>
      <c r="C18" s="2">
        <v>4728</v>
      </c>
      <c r="D18" s="12">
        <v>745.5</v>
      </c>
      <c r="E18" s="3">
        <f t="shared" si="0"/>
        <v>0.51878914405010434</v>
      </c>
    </row>
    <row r="19" spans="2:5" x14ac:dyDescent="0.25">
      <c r="B19" s="6">
        <v>42</v>
      </c>
      <c r="C19" s="2">
        <v>2235</v>
      </c>
      <c r="D19" s="12">
        <v>778.03</v>
      </c>
      <c r="E19" s="3">
        <f t="shared" si="0"/>
        <v>0.54142658315935976</v>
      </c>
    </row>
    <row r="20" spans="2:5" x14ac:dyDescent="0.25">
      <c r="B20" s="6">
        <v>43</v>
      </c>
      <c r="C20" s="2">
        <v>1208</v>
      </c>
      <c r="D20" s="12">
        <v>809.13</v>
      </c>
      <c r="E20" s="3">
        <f t="shared" si="0"/>
        <v>0.56306889352818368</v>
      </c>
    </row>
    <row r="21" spans="2:5" x14ac:dyDescent="0.25">
      <c r="B21" s="6">
        <v>44</v>
      </c>
      <c r="C21" s="2">
        <v>644</v>
      </c>
      <c r="D21" s="12">
        <v>839.53</v>
      </c>
      <c r="E21" s="3">
        <f t="shared" si="0"/>
        <v>0.58422407794015307</v>
      </c>
    </row>
    <row r="22" spans="2:5" x14ac:dyDescent="0.25">
      <c r="B22" s="6">
        <v>45</v>
      </c>
      <c r="C22" s="2">
        <v>280</v>
      </c>
      <c r="D22" s="12">
        <v>845.67</v>
      </c>
      <c r="E22" s="3">
        <f t="shared" si="0"/>
        <v>0.58849686847599159</v>
      </c>
    </row>
    <row r="23" spans="2:5" x14ac:dyDescent="0.25">
      <c r="B23" s="6" t="s">
        <v>40</v>
      </c>
      <c r="C23" s="2">
        <v>186</v>
      </c>
      <c r="D23" s="12">
        <v>878.64</v>
      </c>
      <c r="E23" s="3">
        <f t="shared" si="0"/>
        <v>0.61144050104384129</v>
      </c>
    </row>
    <row r="24" spans="2:5" x14ac:dyDescent="0.25">
      <c r="B24" s="6" t="s">
        <v>37</v>
      </c>
      <c r="C24" s="7">
        <v>177413</v>
      </c>
      <c r="D24" s="80">
        <v>630.62</v>
      </c>
      <c r="E24" s="83">
        <f t="shared" si="0"/>
        <v>0.43884481558803062</v>
      </c>
    </row>
    <row r="25" spans="2:5" x14ac:dyDescent="0.25">
      <c r="B25" s="6" t="s">
        <v>5</v>
      </c>
      <c r="C25" s="2">
        <v>59335</v>
      </c>
      <c r="D25" s="12">
        <v>545.57000000000005</v>
      </c>
      <c r="E25" s="3">
        <f t="shared" si="0"/>
        <v>0.37965901183020184</v>
      </c>
    </row>
    <row r="26" spans="2:5" x14ac:dyDescent="0.25">
      <c r="B26" s="6" t="s">
        <v>6</v>
      </c>
      <c r="C26" s="2">
        <v>97599</v>
      </c>
      <c r="D26" s="12">
        <v>658.11</v>
      </c>
      <c r="E26" s="3">
        <f t="shared" si="0"/>
        <v>0.45797494780793319</v>
      </c>
    </row>
    <row r="27" spans="2:5" x14ac:dyDescent="0.25">
      <c r="B27" s="6" t="s">
        <v>42</v>
      </c>
      <c r="C27" s="2">
        <v>20479</v>
      </c>
      <c r="D27" s="12">
        <v>746.05</v>
      </c>
      <c r="E27" s="3">
        <f t="shared" si="0"/>
        <v>0.51917188587334717</v>
      </c>
    </row>
    <row r="28" spans="2:5" x14ac:dyDescent="0.25">
      <c r="B28" s="87" t="str">
        <f>'starosna mirovina BMU'!B31</f>
        <v xml:space="preserve">Number of beneficiaries not including Active Military Personnel (DVO), Police Officers (PO) and Authorised Officials (OSO).   </v>
      </c>
    </row>
    <row r="29" spans="2:5" ht="51.75" customHeight="1" x14ac:dyDescent="0.25">
      <c r="B29" s="96" t="str">
        <f>'starosna mirovina BMU'!B33:C33</f>
        <v>Prosječna mjesečna isplaćena netoplaća Republike Hrvatske za srpanj 2025. u eurima (EUR) (izvor: DZS)</v>
      </c>
      <c r="C29" s="96"/>
      <c r="D29" s="48">
        <f>'starosna mirovina BMU'!D33</f>
        <v>1437</v>
      </c>
    </row>
  </sheetData>
  <mergeCells count="2">
    <mergeCell ref="B2:E2"/>
    <mergeCell ref="B29:C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C7" sqref="C7:D26"/>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97" t="s">
        <v>57</v>
      </c>
      <c r="C2" s="97"/>
      <c r="D2" s="97"/>
      <c r="E2" s="97"/>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August 2025 (paid in September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v>31</v>
      </c>
      <c r="C7" s="2">
        <v>13</v>
      </c>
      <c r="D7" s="12">
        <v>526.16</v>
      </c>
      <c r="E7" s="3">
        <f t="shared" ref="E7:E26" si="0">D7/$D$29</f>
        <v>0.36615170494084898</v>
      </c>
    </row>
    <row r="8" spans="2:29" x14ac:dyDescent="0.25">
      <c r="B8" s="6">
        <v>32</v>
      </c>
      <c r="C8" s="2">
        <v>45</v>
      </c>
      <c r="D8" s="12">
        <v>523.45000000000005</v>
      </c>
      <c r="E8" s="3">
        <f t="shared" si="0"/>
        <v>0.36426583159359782</v>
      </c>
    </row>
    <row r="9" spans="2:29" x14ac:dyDescent="0.25">
      <c r="B9" s="6">
        <v>33</v>
      </c>
      <c r="C9" s="2">
        <v>39</v>
      </c>
      <c r="D9" s="12">
        <v>537.41999999999996</v>
      </c>
      <c r="E9" s="3">
        <f t="shared" si="0"/>
        <v>0.37398747390396658</v>
      </c>
    </row>
    <row r="10" spans="2:29" x14ac:dyDescent="0.25">
      <c r="B10" s="6">
        <v>34</v>
      </c>
      <c r="C10" s="2">
        <v>23</v>
      </c>
      <c r="D10" s="12">
        <v>556.57000000000005</v>
      </c>
      <c r="E10" s="3">
        <f t="shared" si="0"/>
        <v>0.38731384829505916</v>
      </c>
    </row>
    <row r="11" spans="2:29" x14ac:dyDescent="0.25">
      <c r="B11" s="6">
        <v>35</v>
      </c>
      <c r="C11" s="2">
        <v>92</v>
      </c>
      <c r="D11" s="12">
        <v>647.08000000000004</v>
      </c>
      <c r="E11" s="3">
        <f t="shared" si="0"/>
        <v>0.45029923451635356</v>
      </c>
    </row>
    <row r="12" spans="2:29" x14ac:dyDescent="0.25">
      <c r="B12" s="6">
        <v>36</v>
      </c>
      <c r="C12" s="2">
        <v>56</v>
      </c>
      <c r="D12" s="12">
        <v>639.17999999999995</v>
      </c>
      <c r="E12" s="3">
        <f t="shared" si="0"/>
        <v>0.44480167014613775</v>
      </c>
    </row>
    <row r="13" spans="2:29" x14ac:dyDescent="0.25">
      <c r="B13" s="6">
        <v>37</v>
      </c>
      <c r="C13" s="2">
        <v>49</v>
      </c>
      <c r="D13" s="12">
        <v>648.65</v>
      </c>
      <c r="E13" s="3">
        <f t="shared" si="0"/>
        <v>0.45139178844815586</v>
      </c>
    </row>
    <row r="14" spans="2:29" x14ac:dyDescent="0.25">
      <c r="B14" s="6">
        <v>38</v>
      </c>
      <c r="C14" s="2">
        <v>27</v>
      </c>
      <c r="D14" s="12">
        <v>695.47</v>
      </c>
      <c r="E14" s="3">
        <f t="shared" si="0"/>
        <v>0.48397355601948505</v>
      </c>
    </row>
    <row r="15" spans="2:29" x14ac:dyDescent="0.25">
      <c r="B15" s="6">
        <v>39</v>
      </c>
      <c r="C15" s="2">
        <v>19</v>
      </c>
      <c r="D15" s="12">
        <v>705.67</v>
      </c>
      <c r="E15" s="3">
        <f t="shared" si="0"/>
        <v>0.49107167710507998</v>
      </c>
    </row>
    <row r="16" spans="2:29" x14ac:dyDescent="0.25">
      <c r="B16" s="6">
        <v>40</v>
      </c>
      <c r="C16" s="2">
        <v>10</v>
      </c>
      <c r="D16" s="12">
        <v>757.06</v>
      </c>
      <c r="E16" s="3">
        <f t="shared" si="0"/>
        <v>0.52683368128044539</v>
      </c>
    </row>
    <row r="17" spans="2:5" x14ac:dyDescent="0.25">
      <c r="B17" s="6">
        <v>41</v>
      </c>
      <c r="C17" s="2">
        <v>3</v>
      </c>
      <c r="D17" s="12">
        <v>790.83</v>
      </c>
      <c r="E17" s="3">
        <f t="shared" si="0"/>
        <v>0.55033402922755748</v>
      </c>
    </row>
    <row r="18" spans="2:5" x14ac:dyDescent="0.25">
      <c r="B18" s="6">
        <v>42</v>
      </c>
      <c r="C18" s="2">
        <v>4</v>
      </c>
      <c r="D18" s="12">
        <v>784.42</v>
      </c>
      <c r="E18" s="3">
        <f t="shared" si="0"/>
        <v>0.54587334725121783</v>
      </c>
    </row>
    <row r="19" spans="2:5" x14ac:dyDescent="0.25">
      <c r="B19" s="6">
        <v>43</v>
      </c>
      <c r="C19" s="2">
        <v>2</v>
      </c>
      <c r="D19" s="12">
        <v>887.65</v>
      </c>
      <c r="E19" s="3">
        <f t="shared" si="0"/>
        <v>0.6177105080027836</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382</v>
      </c>
      <c r="D23" s="80">
        <v>623.84</v>
      </c>
      <c r="E23" s="83">
        <f t="shared" si="0"/>
        <v>0.4341266527487822</v>
      </c>
    </row>
    <row r="24" spans="2:5" x14ac:dyDescent="0.25">
      <c r="B24" s="6" t="s">
        <v>5</v>
      </c>
      <c r="C24" s="2">
        <v>120</v>
      </c>
      <c r="D24" s="12">
        <v>534.63</v>
      </c>
      <c r="E24" s="3">
        <f t="shared" si="0"/>
        <v>0.37204592901878913</v>
      </c>
    </row>
    <row r="25" spans="2:5" x14ac:dyDescent="0.25">
      <c r="B25" s="6" t="s">
        <v>6</v>
      </c>
      <c r="C25" s="2">
        <v>243</v>
      </c>
      <c r="D25" s="12">
        <v>655.53</v>
      </c>
      <c r="E25" s="3">
        <f t="shared" si="0"/>
        <v>0.45617954070981209</v>
      </c>
    </row>
    <row r="26" spans="2:5" x14ac:dyDescent="0.25">
      <c r="B26" s="6" t="s">
        <v>42</v>
      </c>
      <c r="C26" s="2">
        <v>19</v>
      </c>
      <c r="D26" s="12">
        <v>781.9</v>
      </c>
      <c r="E26" s="3">
        <f t="shared" si="0"/>
        <v>0.54411969380654135</v>
      </c>
    </row>
    <row r="27" spans="2:5" x14ac:dyDescent="0.25">
      <c r="B27" s="87" t="str">
        <f>'starosna mirovina BMU'!B31</f>
        <v xml:space="preserve">Number of beneficiaries not including Active Military Personnel (DVO), Police Officers (PO) and Authorised Officials (OSO).   </v>
      </c>
    </row>
    <row r="29" spans="2:5" ht="48" customHeight="1" x14ac:dyDescent="0.25">
      <c r="B29" s="96" t="str">
        <f>'starosna mirovina BMU'!B33:C33</f>
        <v>Prosječna mjesečna isplaćena netoplaća Republike Hrvatske za srpanj 2025. u eurima (EUR) (izvor: DZS)</v>
      </c>
      <c r="C29" s="96"/>
      <c r="D29" s="48">
        <f>'starosna mirovina BMU'!D33</f>
        <v>1437</v>
      </c>
    </row>
  </sheetData>
  <mergeCells count="2">
    <mergeCell ref="B2:E2"/>
    <mergeCell ref="B29:C29"/>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workbookViewId="0">
      <selection activeCell="C7" sqref="C7:D30"/>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5" t="s">
        <v>58</v>
      </c>
      <c r="C2" s="95"/>
      <c r="D2" s="95"/>
      <c r="E2" s="95"/>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August 2025 (paid in September 2025)</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t="s">
        <v>39</v>
      </c>
      <c r="C7" s="2">
        <v>79286</v>
      </c>
      <c r="D7" s="12">
        <v>358.45898393158944</v>
      </c>
      <c r="E7" s="3">
        <f t="shared" ref="E7:E30" si="0">D7/$D$33</f>
        <v>0.24944953648684026</v>
      </c>
    </row>
    <row r="8" spans="2:29" x14ac:dyDescent="0.25">
      <c r="B8" s="6" t="s">
        <v>1</v>
      </c>
      <c r="C8" s="2">
        <v>60965</v>
      </c>
      <c r="D8" s="12">
        <v>452.45</v>
      </c>
      <c r="E8" s="3">
        <f t="shared" si="0"/>
        <v>0.31485734168406404</v>
      </c>
    </row>
    <row r="9" spans="2:29" x14ac:dyDescent="0.25">
      <c r="B9" s="6" t="s">
        <v>2</v>
      </c>
      <c r="C9" s="2">
        <v>65664</v>
      </c>
      <c r="D9" s="12">
        <v>566.13</v>
      </c>
      <c r="E9" s="3">
        <f t="shared" si="0"/>
        <v>0.39396659707724424</v>
      </c>
    </row>
    <row r="10" spans="2:29" x14ac:dyDescent="0.25">
      <c r="B10" s="6">
        <v>30</v>
      </c>
      <c r="C10" s="2">
        <v>40566</v>
      </c>
      <c r="D10" s="12">
        <v>609.83000000000004</v>
      </c>
      <c r="E10" s="3">
        <f t="shared" si="0"/>
        <v>0.4243771746694503</v>
      </c>
    </row>
    <row r="11" spans="2:29" x14ac:dyDescent="0.25">
      <c r="B11" s="6">
        <v>31</v>
      </c>
      <c r="C11" s="2">
        <v>25097</v>
      </c>
      <c r="D11" s="12">
        <v>623.51</v>
      </c>
      <c r="E11" s="3">
        <f t="shared" si="0"/>
        <v>0.43389700765483646</v>
      </c>
    </row>
    <row r="12" spans="2:29" x14ac:dyDescent="0.25">
      <c r="B12" s="6">
        <v>32</v>
      </c>
      <c r="C12" s="2">
        <v>24849</v>
      </c>
      <c r="D12" s="12">
        <v>630.71</v>
      </c>
      <c r="E12" s="3">
        <f t="shared" si="0"/>
        <v>0.43890744606819765</v>
      </c>
    </row>
    <row r="13" spans="2:29" x14ac:dyDescent="0.25">
      <c r="B13" s="6">
        <v>33</v>
      </c>
      <c r="C13" s="2">
        <v>22713</v>
      </c>
      <c r="D13" s="12">
        <v>649.65</v>
      </c>
      <c r="E13" s="3">
        <f t="shared" si="0"/>
        <v>0.45208768267223381</v>
      </c>
    </row>
    <row r="14" spans="2:29" x14ac:dyDescent="0.25">
      <c r="B14" s="6">
        <v>34</v>
      </c>
      <c r="C14" s="2">
        <v>18354</v>
      </c>
      <c r="D14" s="12">
        <v>675.45</v>
      </c>
      <c r="E14" s="3">
        <f t="shared" si="0"/>
        <v>0.47004175365344469</v>
      </c>
    </row>
    <row r="15" spans="2:29" x14ac:dyDescent="0.25">
      <c r="B15" s="6">
        <v>35</v>
      </c>
      <c r="C15" s="2">
        <v>70954</v>
      </c>
      <c r="D15" s="12">
        <v>720.59</v>
      </c>
      <c r="E15" s="3">
        <f t="shared" si="0"/>
        <v>0.50145441892832288</v>
      </c>
    </row>
    <row r="16" spans="2:29" x14ac:dyDescent="0.25">
      <c r="B16" s="6">
        <v>36</v>
      </c>
      <c r="C16" s="2">
        <v>33570</v>
      </c>
      <c r="D16" s="12">
        <v>720.62</v>
      </c>
      <c r="E16" s="3">
        <f t="shared" si="0"/>
        <v>0.50147529575504524</v>
      </c>
    </row>
    <row r="17" spans="2:5" x14ac:dyDescent="0.25">
      <c r="B17" s="6">
        <v>37</v>
      </c>
      <c r="C17" s="2">
        <v>31590</v>
      </c>
      <c r="D17" s="12">
        <v>742.32</v>
      </c>
      <c r="E17" s="3">
        <f t="shared" si="0"/>
        <v>0.5165762004175366</v>
      </c>
    </row>
    <row r="18" spans="2:5" x14ac:dyDescent="0.25">
      <c r="B18" s="6">
        <v>38</v>
      </c>
      <c r="C18" s="2">
        <v>30137</v>
      </c>
      <c r="D18" s="12">
        <v>772.97</v>
      </c>
      <c r="E18" s="3">
        <f t="shared" si="0"/>
        <v>0.53790535838552545</v>
      </c>
    </row>
    <row r="19" spans="2:5" x14ac:dyDescent="0.25">
      <c r="B19" s="6">
        <v>39</v>
      </c>
      <c r="C19" s="2">
        <v>26856</v>
      </c>
      <c r="D19" s="12">
        <v>817.25</v>
      </c>
      <c r="E19" s="3">
        <f t="shared" si="0"/>
        <v>0.56871955462769663</v>
      </c>
    </row>
    <row r="20" spans="2:5" x14ac:dyDescent="0.25">
      <c r="B20" s="6">
        <v>40</v>
      </c>
      <c r="C20" s="2">
        <v>37776</v>
      </c>
      <c r="D20" s="12">
        <v>881.99</v>
      </c>
      <c r="E20" s="3">
        <f t="shared" si="0"/>
        <v>0.61377174669450241</v>
      </c>
    </row>
    <row r="21" spans="2:5" x14ac:dyDescent="0.25">
      <c r="B21" s="6">
        <v>41</v>
      </c>
      <c r="C21" s="2">
        <v>47004</v>
      </c>
      <c r="D21" s="12">
        <v>817.37</v>
      </c>
      <c r="E21" s="3">
        <f t="shared" si="0"/>
        <v>0.56880306193458596</v>
      </c>
    </row>
    <row r="22" spans="2:5" x14ac:dyDescent="0.25">
      <c r="B22" s="6">
        <v>42</v>
      </c>
      <c r="C22" s="2">
        <v>25415</v>
      </c>
      <c r="D22" s="12">
        <v>867.75</v>
      </c>
      <c r="E22" s="3">
        <f t="shared" si="0"/>
        <v>0.60386221294363251</v>
      </c>
    </row>
    <row r="23" spans="2:5" x14ac:dyDescent="0.25">
      <c r="B23" s="6">
        <v>43</v>
      </c>
      <c r="C23" s="2">
        <v>18426</v>
      </c>
      <c r="D23" s="12">
        <v>906.96</v>
      </c>
      <c r="E23" s="3">
        <f t="shared" si="0"/>
        <v>0.6311482254697286</v>
      </c>
    </row>
    <row r="24" spans="2:5" x14ac:dyDescent="0.25">
      <c r="B24" s="6">
        <v>44</v>
      </c>
      <c r="C24" s="2">
        <v>13780</v>
      </c>
      <c r="D24" s="12">
        <v>945.6</v>
      </c>
      <c r="E24" s="3">
        <f t="shared" si="0"/>
        <v>0.65803757828810028</v>
      </c>
    </row>
    <row r="25" spans="2:5" x14ac:dyDescent="0.25">
      <c r="B25" s="6">
        <v>45</v>
      </c>
      <c r="C25" s="2">
        <v>11445</v>
      </c>
      <c r="D25" s="12">
        <v>975.01</v>
      </c>
      <c r="E25" s="3">
        <f t="shared" si="0"/>
        <v>0.67850382741823245</v>
      </c>
    </row>
    <row r="26" spans="2:5" x14ac:dyDescent="0.25">
      <c r="B26" s="6" t="s">
        <v>40</v>
      </c>
      <c r="C26" s="2">
        <v>18975</v>
      </c>
      <c r="D26" s="12">
        <v>1092.73</v>
      </c>
      <c r="E26" s="3">
        <f t="shared" si="0"/>
        <v>0.76042449547668756</v>
      </c>
    </row>
    <row r="27" spans="2:5" x14ac:dyDescent="0.25">
      <c r="B27" s="6" t="s">
        <v>37</v>
      </c>
      <c r="C27" s="7">
        <v>703422</v>
      </c>
      <c r="D27" s="80">
        <v>676.45</v>
      </c>
      <c r="E27" s="83">
        <f t="shared" si="0"/>
        <v>0.47073764787752265</v>
      </c>
    </row>
    <row r="28" spans="2:5" x14ac:dyDescent="0.25">
      <c r="B28" s="6" t="s">
        <v>5</v>
      </c>
      <c r="C28" s="2">
        <v>337494</v>
      </c>
      <c r="D28" s="12">
        <v>522.65</v>
      </c>
      <c r="E28" s="3">
        <f t="shared" si="0"/>
        <v>0.36370911621433538</v>
      </c>
    </row>
    <row r="29" spans="2:5" x14ac:dyDescent="0.25">
      <c r="B29" s="6" t="s">
        <v>6</v>
      </c>
      <c r="C29" s="2">
        <v>193107</v>
      </c>
      <c r="D29" s="12">
        <v>745.77</v>
      </c>
      <c r="E29" s="3">
        <f t="shared" si="0"/>
        <v>0.51897703549060537</v>
      </c>
    </row>
    <row r="30" spans="2:5" x14ac:dyDescent="0.25">
      <c r="B30" s="6" t="s">
        <v>42</v>
      </c>
      <c r="C30" s="2">
        <v>172821</v>
      </c>
      <c r="D30" s="12">
        <v>899.36</v>
      </c>
      <c r="E30" s="3">
        <f t="shared" si="0"/>
        <v>0.62585942936673622</v>
      </c>
    </row>
    <row r="31" spans="2:5" x14ac:dyDescent="0.25">
      <c r="B31" s="87" t="str">
        <f>'starosna mirovina BMU'!B31</f>
        <v xml:space="preserve">Number of beneficiaries not including Active Military Personnel (DVO), Police Officers (PO) and Authorised Officials (OSO).   </v>
      </c>
    </row>
    <row r="33" spans="2:4" ht="45.75" customHeight="1" x14ac:dyDescent="0.25">
      <c r="B33" s="96" t="str">
        <f>'starosna mirovina BMU'!B33:C33</f>
        <v>Prosječna mjesečna isplaćena netoplaća Republike Hrvatske za srpanj 2025. u eurima (EUR) (izvor: DZS)</v>
      </c>
      <c r="C33" s="96"/>
      <c r="D33" s="48">
        <f>'starosna mirovina BMU'!D33</f>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workbookViewId="0">
      <selection activeCell="C7" sqref="C7:D30"/>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5" t="s">
        <v>44</v>
      </c>
      <c r="C2" s="95"/>
      <c r="D2" s="95"/>
      <c r="E2" s="95"/>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August 2025 (paid in September 2025)</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June 2025.</v>
      </c>
    </row>
    <row r="7" spans="2:29" x14ac:dyDescent="0.25">
      <c r="B7" s="6" t="s">
        <v>39</v>
      </c>
      <c r="C7" s="2">
        <v>33305</v>
      </c>
      <c r="D7" s="12">
        <v>381.55798558774961</v>
      </c>
      <c r="E7" s="3">
        <f t="shared" ref="E7:E30" si="0">D7/$D$33</f>
        <v>0.26552399832132889</v>
      </c>
    </row>
    <row r="8" spans="2:29" x14ac:dyDescent="0.25">
      <c r="B8" s="6" t="s">
        <v>1</v>
      </c>
      <c r="C8" s="2">
        <v>16978</v>
      </c>
      <c r="D8" s="12">
        <v>462.36</v>
      </c>
      <c r="E8" s="3">
        <f t="shared" si="0"/>
        <v>0.32175365344467644</v>
      </c>
      <c r="I8" s="1"/>
    </row>
    <row r="9" spans="2:29" x14ac:dyDescent="0.25">
      <c r="B9" s="6" t="s">
        <v>2</v>
      </c>
      <c r="C9" s="2">
        <v>16963</v>
      </c>
      <c r="D9" s="12">
        <v>516.26</v>
      </c>
      <c r="E9" s="3">
        <f t="shared" si="0"/>
        <v>0.35926235212247737</v>
      </c>
    </row>
    <row r="10" spans="2:29" x14ac:dyDescent="0.25">
      <c r="B10" s="6">
        <v>30</v>
      </c>
      <c r="C10" s="2">
        <v>2884</v>
      </c>
      <c r="D10" s="12">
        <v>552.98</v>
      </c>
      <c r="E10" s="3">
        <f t="shared" si="0"/>
        <v>0.38481558803061938</v>
      </c>
    </row>
    <row r="11" spans="2:29" x14ac:dyDescent="0.25">
      <c r="B11" s="6">
        <v>31</v>
      </c>
      <c r="C11" s="2">
        <v>2395</v>
      </c>
      <c r="D11" s="12">
        <v>559.44000000000005</v>
      </c>
      <c r="E11" s="3">
        <f t="shared" si="0"/>
        <v>0.3893110647181629</v>
      </c>
    </row>
    <row r="12" spans="2:29" x14ac:dyDescent="0.25">
      <c r="B12" s="6">
        <v>32</v>
      </c>
      <c r="C12" s="2">
        <v>2075</v>
      </c>
      <c r="D12" s="12">
        <v>574.39</v>
      </c>
      <c r="E12" s="3">
        <f t="shared" si="0"/>
        <v>0.39971468336812804</v>
      </c>
    </row>
    <row r="13" spans="2:29" x14ac:dyDescent="0.25">
      <c r="B13" s="6">
        <v>33</v>
      </c>
      <c r="C13" s="2">
        <v>1850</v>
      </c>
      <c r="D13" s="12">
        <v>589.44000000000005</v>
      </c>
      <c r="E13" s="3">
        <f t="shared" si="0"/>
        <v>0.41018789144050111</v>
      </c>
    </row>
    <row r="14" spans="2:29" x14ac:dyDescent="0.25">
      <c r="B14" s="6">
        <v>34</v>
      </c>
      <c r="C14" s="2">
        <v>1570</v>
      </c>
      <c r="D14" s="12">
        <v>600.19000000000005</v>
      </c>
      <c r="E14" s="3">
        <f t="shared" si="0"/>
        <v>0.41766875434933892</v>
      </c>
    </row>
    <row r="15" spans="2:29" x14ac:dyDescent="0.25">
      <c r="B15" s="6">
        <v>35</v>
      </c>
      <c r="C15" s="2">
        <v>1277</v>
      </c>
      <c r="D15" s="12">
        <v>603.42999999999995</v>
      </c>
      <c r="E15" s="3">
        <f t="shared" si="0"/>
        <v>0.41992345163535139</v>
      </c>
    </row>
    <row r="16" spans="2:29" x14ac:dyDescent="0.25">
      <c r="B16" s="6">
        <v>36</v>
      </c>
      <c r="C16" s="2">
        <v>1034</v>
      </c>
      <c r="D16" s="12">
        <v>618.61</v>
      </c>
      <c r="E16" s="3">
        <f t="shared" si="0"/>
        <v>0.43048712595685457</v>
      </c>
    </row>
    <row r="17" spans="2:5" x14ac:dyDescent="0.25">
      <c r="B17" s="6">
        <v>37</v>
      </c>
      <c r="C17" s="2">
        <v>726</v>
      </c>
      <c r="D17" s="12">
        <v>635.13</v>
      </c>
      <c r="E17" s="3">
        <f t="shared" si="0"/>
        <v>0.44198329853862212</v>
      </c>
    </row>
    <row r="18" spans="2:5" x14ac:dyDescent="0.25">
      <c r="B18" s="6">
        <v>38</v>
      </c>
      <c r="C18" s="2">
        <v>587</v>
      </c>
      <c r="D18" s="12">
        <v>639.04999999999995</v>
      </c>
      <c r="E18" s="3">
        <f t="shared" si="0"/>
        <v>0.44471120389700763</v>
      </c>
    </row>
    <row r="19" spans="2:5" x14ac:dyDescent="0.25">
      <c r="B19" s="6">
        <v>39</v>
      </c>
      <c r="C19" s="2">
        <v>383</v>
      </c>
      <c r="D19" s="12">
        <v>647.25</v>
      </c>
      <c r="E19" s="3">
        <f t="shared" si="0"/>
        <v>0.45041753653444677</v>
      </c>
    </row>
    <row r="20" spans="2:5" x14ac:dyDescent="0.25">
      <c r="B20" s="6">
        <v>40</v>
      </c>
      <c r="C20" s="2">
        <v>240</v>
      </c>
      <c r="D20" s="12">
        <v>663.51</v>
      </c>
      <c r="E20" s="3">
        <f t="shared" si="0"/>
        <v>0.46173277661795409</v>
      </c>
    </row>
    <row r="21" spans="2:5" x14ac:dyDescent="0.25">
      <c r="B21" s="6">
        <v>41</v>
      </c>
      <c r="C21" s="2">
        <v>143</v>
      </c>
      <c r="D21" s="12">
        <v>668.72</v>
      </c>
      <c r="E21" s="3">
        <f t="shared" si="0"/>
        <v>0.46535838552540015</v>
      </c>
    </row>
    <row r="22" spans="2:5" x14ac:dyDescent="0.25">
      <c r="B22" s="6">
        <v>42</v>
      </c>
      <c r="C22" s="2">
        <v>77</v>
      </c>
      <c r="D22" s="12">
        <v>702.26</v>
      </c>
      <c r="E22" s="3">
        <f t="shared" si="0"/>
        <v>0.48869867780097426</v>
      </c>
    </row>
    <row r="23" spans="2:5" x14ac:dyDescent="0.25">
      <c r="B23" s="6">
        <v>43</v>
      </c>
      <c r="C23" s="2">
        <v>57</v>
      </c>
      <c r="D23" s="12">
        <v>760.67</v>
      </c>
      <c r="E23" s="3">
        <f t="shared" si="0"/>
        <v>0.52934585942936674</v>
      </c>
    </row>
    <row r="24" spans="2:5" x14ac:dyDescent="0.25">
      <c r="B24" s="6">
        <v>44</v>
      </c>
      <c r="C24" s="2">
        <v>33</v>
      </c>
      <c r="D24" s="12">
        <v>739.71</v>
      </c>
      <c r="E24" s="3">
        <f t="shared" si="0"/>
        <v>0.51475991649269315</v>
      </c>
    </row>
    <row r="25" spans="2:5" x14ac:dyDescent="0.25">
      <c r="B25" s="6">
        <v>45</v>
      </c>
      <c r="C25" s="2">
        <v>23</v>
      </c>
      <c r="D25" s="12">
        <v>763.31</v>
      </c>
      <c r="E25" s="3">
        <f t="shared" si="0"/>
        <v>0.53118302018093244</v>
      </c>
    </row>
    <row r="26" spans="2:5" x14ac:dyDescent="0.25">
      <c r="B26" s="6" t="s">
        <v>40</v>
      </c>
      <c r="C26" s="2">
        <v>35</v>
      </c>
      <c r="D26" s="12">
        <v>801.16</v>
      </c>
      <c r="E26" s="3">
        <f t="shared" si="0"/>
        <v>0.55752261656228252</v>
      </c>
    </row>
    <row r="27" spans="2:5" x14ac:dyDescent="0.25">
      <c r="B27" s="6" t="s">
        <v>37</v>
      </c>
      <c r="C27" s="7">
        <v>82635</v>
      </c>
      <c r="D27" s="80">
        <v>464.59</v>
      </c>
      <c r="E27" s="83">
        <f t="shared" si="0"/>
        <v>0.32330549756437021</v>
      </c>
    </row>
    <row r="28" spans="2:5" x14ac:dyDescent="0.25">
      <c r="B28" s="6" t="s">
        <v>5</v>
      </c>
      <c r="C28" s="2">
        <v>78020</v>
      </c>
      <c r="D28" s="12">
        <v>454.68</v>
      </c>
      <c r="E28" s="3">
        <f t="shared" si="0"/>
        <v>0.31640918580375782</v>
      </c>
    </row>
    <row r="29" spans="2:5" x14ac:dyDescent="0.25">
      <c r="B29" s="6" t="s">
        <v>6</v>
      </c>
      <c r="C29" s="2">
        <v>4007</v>
      </c>
      <c r="D29" s="12">
        <v>622.5</v>
      </c>
      <c r="E29" s="3">
        <f t="shared" si="0"/>
        <v>0.43319415448851772</v>
      </c>
    </row>
    <row r="30" spans="2:5" x14ac:dyDescent="0.25">
      <c r="B30" s="6" t="s">
        <v>42</v>
      </c>
      <c r="C30" s="2">
        <v>608</v>
      </c>
      <c r="D30" s="12">
        <v>694.58</v>
      </c>
      <c r="E30" s="3">
        <f t="shared" si="0"/>
        <v>0.4833542101600557</v>
      </c>
    </row>
    <row r="31" spans="2:5" x14ac:dyDescent="0.25">
      <c r="B31" s="87" t="str">
        <f>'starosna mirovina BMU'!B31</f>
        <v xml:space="preserve">Number of beneficiaries not including Active Military Personnel (DVO), Police Officers (PO) and Authorised Officials (OSO).   </v>
      </c>
    </row>
    <row r="33" spans="2:4" ht="46.5" customHeight="1" x14ac:dyDescent="0.25">
      <c r="B33" s="96" t="str">
        <f>'starosna mirovina BMU'!B33:C33</f>
        <v>Prosječna mjesečna isplaćena netoplaća Republike Hrvatske za srpanj 2025. u eurima (EUR) (izvor: DZS)</v>
      </c>
      <c r="C33" s="96"/>
      <c r="D33" s="48">
        <f>'starosna mirovina BMU'!D33</f>
        <v>1437</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2025-09-19T10:12:02Z</cp:lastPrinted>
  <dcterms:created xsi:type="dcterms:W3CDTF">2023-10-03T11:00:22Z</dcterms:created>
  <dcterms:modified xsi:type="dcterms:W3CDTF">2025-09-19T10:12:19Z</dcterms:modified>
</cp:coreProperties>
</file>