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6\"/>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<sst xmlns="http://schemas.openxmlformats.org/spreadsheetml/2006/main" count="134" uniqueCount="67">
  <si>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</si>
  <si>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</si>
  <si>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</si>
  <si>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</si>
  <si>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</si>
  <si>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</si>
  <si>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</si>
  <si>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</si>
  <si>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</si>
  <si>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</si>
  <si>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</si>
  <si>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</si>
  <si>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</si>
  <si>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</si>
  <si>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</si>
  <si>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</si>
  <si>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</si>
  <si>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</si>
  <si>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</si>
  <si>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</si>
  <si>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</si>
  <si>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</si>
  <si>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</si>
  <si>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</si>
  <si>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</si>
  <si>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</si>
  <si>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</si>
  <si>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</si>
  <si>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</si>
  <si>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</si>
  <si>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</si>
  <si>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</si>
  <si>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</si>
  <si>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</si>
  <si>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</si>
  <si>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</si>
  <si>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</si>
  <si>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</si>
  <si>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</si>
  <si>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</si>
  <si>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</si>
  <si>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</si>
  <si>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</si>
  <si>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</si>
  <si>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</si>
  <si>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</si>
  <si>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</si>
  <si>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</si>
  <si>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</si>
  <si>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</si>
  <si>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</si>
  <si>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</si>
  <si>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</si>
  <si>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</si>
  <si>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</si>
  <si>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</si>
  <si>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</si>
  <si>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 xml:space="preserve">Number of beneficiaries not including Active Military Personnel (DVO), Police Officers (PO), Authorised Officials (OSO), Croatian Veterans from the Homeland War- ZOHBDR and Members of the Croatian Defence Council (HVO).   </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</si>
  <si>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November 2025, while the planned expenditure from January to December 2025 is  8.831.900.000 euro.
</t>
  </si>
  <si>
    <t>Prosječna mjesečna isplaćena netoplaća Republike Hrvatske za studeni 2025. u eurima (EUR) (izvor: DZS)</t>
  </si>
  <si>
    <t>OVERVIEW OF BASIC STATUS INFORMATION ON THE PENSION INSURANCE SYSTEM
 for January 2026 (paid in February 2026)</t>
  </si>
  <si>
    <t>Net replacement rate for December 2025.</t>
  </si>
  <si>
    <t xml:space="preserve">Average net salary in the Republic of Croatia for Docember 2025., in EUR (source: State Bureau of Statistics) </t>
  </si>
  <si>
    <r>
      <t xml:space="preserve">458,27
</t>
    </r>
    <r>
      <rPr>
        <sz val="12"/>
        <color rgb="FFFF0000"/>
        <rFont val="Calibri"/>
        <family val="2"/>
        <charset val="238"/>
        <scheme val="minor"/>
      </rPr>
      <t>(308,67)</t>
    </r>
  </si>
  <si>
    <t>As of January 2026, act 85 of the Pension Insurance Act came into effect (Official Gazette 96/25).</t>
  </si>
  <si>
    <t>For January 2026 (paid in February 2026)</t>
  </si>
  <si>
    <t>* In 2026, an average net salary in the Republic of Croaita is available for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</si>
</sst>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s>
  <cellStyleXfs count="1">
    <xf numFmtId="0" fontId="0" fillId="0" borderId="0"/>
  </cellStyleXfs>
  <cellXfs count="104">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43" fillId="0" borderId="0" xfId="0" applyFont="1" applyAlignment="1">
      <alignment vertical="center"/>
    </xf>
    <xf numFmtId="0" fontId="26" fillId="0" borderId="1" xfId="0" applyFont="1" applyFill="1" applyBorder="1" applyAlignment="1">
      <alignment horizontal="left" vertical="center"/>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January 2026</a:t>
          </a:r>
        </a:p>
        <a:p>
          <a:pPr algn="ctr"/>
          <a:r>
            <a:rPr lang="hr-HR" sz="2400" b="1"/>
            <a:t>1.229.434</a:t>
          </a:r>
          <a:r>
            <a:rPr lang="hr-HR" sz="2400"/>
            <a:t> </a:t>
          </a:r>
          <a:r>
            <a:rPr lang="hr-HR" sz="1800"/>
            <a:t>(EUR 623,72)</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January 2026</a:t>
          </a:r>
        </a:p>
        <a:p>
          <a:pPr algn="ctr"/>
          <a:r>
            <a:rPr lang="hr-HR" sz="1800" i="1" baseline="0">
              <a:solidFill>
                <a:srgbClr val="FFFF00"/>
              </a:solidFill>
            </a:rPr>
            <a:t>according to the international agreements</a:t>
          </a:r>
        </a:p>
        <a:p>
          <a:pPr algn="ctr"/>
          <a:r>
            <a:rPr lang="hr-HR" sz="2400" b="1" baseline="0">
              <a:solidFill>
                <a:schemeClr val="bg1"/>
              </a:solidFill>
            </a:rPr>
            <a:t>191.762</a:t>
          </a:r>
          <a:r>
            <a:rPr lang="hr-HR" sz="1800" baseline="0">
              <a:solidFill>
                <a:schemeClr val="bg1"/>
              </a:solidFill>
            </a:rPr>
            <a:t> (EUR 187,05 )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January 2026</a:t>
          </a:r>
          <a:endParaRPr lang="hr-HR" sz="1800" i="1">
            <a:solidFill>
              <a:srgbClr val="FFFF00"/>
            </a:solidFill>
          </a:endParaRP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1.037.672</a:t>
          </a:r>
          <a:r>
            <a:rPr lang="hr-HR" sz="1800"/>
            <a:t>  </a:t>
          </a:r>
          <a:r>
            <a:rPr lang="hr-HR" sz="1800" b="1"/>
            <a:t>(EUR 704,41</a:t>
          </a:r>
          <a:r>
            <a:rPr lang="hr-HR" sz="1800" b="1" baseline="0"/>
            <a:t> 47,1</a:t>
          </a:r>
          <a:r>
            <a:rPr lang="hr-HR" sz="1800" b="1">
              <a:solidFill>
                <a:schemeClr val="bg1"/>
              </a:solidFill>
            </a:rPr>
            <a:t>%)</a:t>
          </a:r>
        </a:p>
      </xdr:txBody>
    </xdr:sp>
    <xdr:clientData/>
  </xdr:twoCellAnchor>
  <xdr:twoCellAnchor editAs="oneCell">
    <xdr:from>
      <xdr:col>0</xdr:col>
      <xdr:colOff>0</xdr:colOff>
      <xdr:row>69</xdr:row>
      <xdr:rowOff>76200</xdr:rowOff>
    </xdr:from>
    <xdr:to>
      <xdr:col>3</xdr:col>
      <xdr:colOff>952500</xdr:colOff>
      <xdr:row>93</xdr:row>
      <xdr:rowOff>142875</xdr:rowOff>
    </xdr:to>
    <xdr:pic>
      <xdr:nvPicPr>
        <xdr:cNvPr id="8" name="Slika 7"/>
        <xdr:cNvPicPr>
          <a:picLocks noChangeAspect="1"/>
        </xdr:cNvPicPr>
      </xdr:nvPicPr>
      <xdr:blipFill>
        <a:blip xmlns:r="http://schemas.openxmlformats.org/officeDocument/2006/relationships" r:embed="rId1"/>
        <a:stretch>
          <a:fillRect/>
        </a:stretch>
      </xdr:blipFill>
      <xdr:spPr>
        <a:xfrm>
          <a:off x="0" y="19916775"/>
          <a:ext cx="6867525" cy="4638675"/>
        </a:xfrm>
        <a:prstGeom prst="rect">
          <a:avLst/>
        </a:prstGeom>
      </xdr:spPr>
    </xdr:pic>
    <xdr:clientData/>
  </xdr:twoCellAnchor>
  <xdr:twoCellAnchor editAs="oneCell">
    <xdr:from>
      <xdr:col>0</xdr:col>
      <xdr:colOff>0</xdr:colOff>
      <xdr:row>104</xdr:row>
      <xdr:rowOff>114301</xdr:rowOff>
    </xdr:from>
    <xdr:to>
      <xdr:col>3</xdr:col>
      <xdr:colOff>933450</xdr:colOff>
      <xdr:row>121</xdr:row>
      <xdr:rowOff>152400</xdr:rowOff>
    </xdr:to>
    <xdr:pic>
      <xdr:nvPicPr>
        <xdr:cNvPr id="7" name="Slika 6"/>
        <xdr:cNvPicPr>
          <a:picLocks noChangeAspect="1"/>
        </xdr:cNvPicPr>
      </xdr:nvPicPr>
      <xdr:blipFill>
        <a:blip xmlns:r="http://schemas.openxmlformats.org/officeDocument/2006/relationships" r:embed="rId2"/>
        <a:stretch>
          <a:fillRect/>
        </a:stretch>
      </xdr:blipFill>
      <xdr:spPr>
        <a:xfrm>
          <a:off x="0" y="27241501"/>
          <a:ext cx="6848475" cy="3276599"/>
        </a:xfrm>
        <a:prstGeom prst="rect">
          <a:avLst/>
        </a:prstGeom>
      </xdr:spPr>
    </xdr:pic>
    <xdr:clientData/>
  </xdr:twoCellAnchor>
  <xdr:twoCellAnchor editAs="oneCell">
    <xdr:from>
      <xdr:col>0</xdr:col>
      <xdr:colOff>0</xdr:colOff>
      <xdr:row>24</xdr:row>
      <xdr:rowOff>76199</xdr:rowOff>
    </xdr:from>
    <xdr:to>
      <xdr:col>3</xdr:col>
      <xdr:colOff>952500</xdr:colOff>
      <xdr:row>43</xdr:row>
      <xdr:rowOff>180974</xdr:rowOff>
    </xdr:to>
    <xdr:pic>
      <xdr:nvPicPr>
        <xdr:cNvPr id="9" name="Slika 8"/>
        <xdr:cNvPicPr>
          <a:picLocks noChangeAspect="1"/>
        </xdr:cNvPicPr>
      </xdr:nvPicPr>
      <xdr:blipFill>
        <a:blip xmlns:r="http://schemas.openxmlformats.org/officeDocument/2006/relationships" r:embed="rId3"/>
        <a:stretch>
          <a:fillRect/>
        </a:stretch>
      </xdr:blipFill>
      <xdr:spPr>
        <a:xfrm>
          <a:off x="0" y="9020174"/>
          <a:ext cx="6867525" cy="418147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8"/>
  <sheetViews>
    <sheetView tabSelected="1" topLeftCell="A10" zoomScaleNormal="100" workbookViewId="0">
      <selection activeCell="F85" sqref="F85"/>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89" t="s">
        <v>60</v>
      </c>
      <c r="B3" s="89"/>
      <c r="C3" s="89"/>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66</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1" t="s">
        <v>14</v>
      </c>
      <c r="B47" s="91"/>
      <c r="C47" s="91"/>
      <c r="D47" s="91"/>
    </row>
    <row r="48" spans="1:17" ht="38.25" x14ac:dyDescent="0.25">
      <c r="A48" s="32" t="s">
        <v>17</v>
      </c>
      <c r="B48" s="32" t="s">
        <v>18</v>
      </c>
      <c r="C48" s="32" t="s">
        <v>19</v>
      </c>
      <c r="D48" s="52" t="s">
        <v>61</v>
      </c>
      <c r="F48" s="14"/>
    </row>
    <row r="49" spans="1:4" ht="20.25" customHeight="1" x14ac:dyDescent="0.25">
      <c r="A49" s="29" t="s">
        <v>15</v>
      </c>
      <c r="B49" s="53">
        <v>409179</v>
      </c>
      <c r="C49" s="54">
        <v>701.7</v>
      </c>
      <c r="D49" s="73">
        <f>C49/$C$68</f>
        <v>0.4696787148594378</v>
      </c>
    </row>
    <row r="50" spans="1:4" ht="20.25" customHeight="1" x14ac:dyDescent="0.25">
      <c r="A50" s="87" t="s">
        <v>50</v>
      </c>
      <c r="B50" s="53">
        <v>57408</v>
      </c>
      <c r="C50" s="54">
        <v>782.36</v>
      </c>
      <c r="D50" s="73">
        <f t="shared" ref="D50:D65" si="0">C50/$C$68</f>
        <v>0.52366800535475233</v>
      </c>
    </row>
    <row r="51" spans="1:4" ht="20.25" customHeight="1" x14ac:dyDescent="0.25">
      <c r="A51" s="68" t="s">
        <v>16</v>
      </c>
      <c r="B51" s="53">
        <v>61825</v>
      </c>
      <c r="C51" s="54">
        <v>635.34</v>
      </c>
      <c r="D51" s="73">
        <f t="shared" si="0"/>
        <v>0.42526104417670685</v>
      </c>
    </row>
    <row r="52" spans="1:4" ht="18" customHeight="1" x14ac:dyDescent="0.25">
      <c r="A52" s="30" t="s">
        <v>21</v>
      </c>
      <c r="B52" s="55">
        <v>528412</v>
      </c>
      <c r="C52" s="56">
        <v>702.7</v>
      </c>
      <c r="D52" s="74">
        <f t="shared" si="0"/>
        <v>0.47034805890227582</v>
      </c>
    </row>
    <row r="53" spans="1:4" ht="21" customHeight="1" x14ac:dyDescent="0.25">
      <c r="A53" s="29" t="s">
        <v>20</v>
      </c>
      <c r="B53" s="53">
        <v>178003</v>
      </c>
      <c r="C53" s="54">
        <v>632.57000000000005</v>
      </c>
      <c r="D53" s="73">
        <f t="shared" si="0"/>
        <v>0.42340696117804555</v>
      </c>
    </row>
    <row r="54" spans="1:4" ht="21" customHeight="1" x14ac:dyDescent="0.25">
      <c r="A54" s="31" t="s">
        <v>51</v>
      </c>
      <c r="B54" s="53">
        <v>381</v>
      </c>
      <c r="C54" s="54">
        <v>624.71</v>
      </c>
      <c r="D54" s="73">
        <f t="shared" si="0"/>
        <v>0.41814591700133869</v>
      </c>
    </row>
    <row r="55" spans="1:4" ht="18" customHeight="1" x14ac:dyDescent="0.25">
      <c r="A55" s="30" t="s">
        <v>22</v>
      </c>
      <c r="B55" s="55">
        <v>706796</v>
      </c>
      <c r="C55" s="56">
        <v>684.99</v>
      </c>
      <c r="D55" s="74">
        <f t="shared" si="0"/>
        <v>0.45849397590361446</v>
      </c>
    </row>
    <row r="56" spans="1:4" ht="19.5" customHeight="1" x14ac:dyDescent="0.25">
      <c r="A56" s="29" t="s">
        <v>23</v>
      </c>
      <c r="B56" s="53">
        <v>81557</v>
      </c>
      <c r="C56" s="54">
        <v>516.14</v>
      </c>
      <c r="D56" s="73">
        <f t="shared" si="0"/>
        <v>0.34547523427041499</v>
      </c>
    </row>
    <row r="57" spans="1:4" ht="19.5" customHeight="1" x14ac:dyDescent="0.25">
      <c r="A57" s="29" t="s">
        <v>24</v>
      </c>
      <c r="B57" s="53">
        <v>152894</v>
      </c>
      <c r="C57" s="54">
        <v>532.03</v>
      </c>
      <c r="D57" s="73">
        <f t="shared" si="0"/>
        <v>0.3561111111111111</v>
      </c>
    </row>
    <row r="58" spans="1:4" ht="18.75" x14ac:dyDescent="0.25">
      <c r="A58" s="28" t="s">
        <v>25</v>
      </c>
      <c r="B58" s="57">
        <v>941247</v>
      </c>
      <c r="C58" s="58">
        <v>645.52</v>
      </c>
      <c r="D58" s="75">
        <f t="shared" si="0"/>
        <v>0.43207496653279787</v>
      </c>
    </row>
    <row r="59" spans="1:4" ht="19.5" customHeight="1" x14ac:dyDescent="0.25">
      <c r="A59" s="27" t="s">
        <v>26</v>
      </c>
      <c r="B59" s="59">
        <v>16148</v>
      </c>
      <c r="C59" s="60">
        <v>928.12</v>
      </c>
      <c r="D59" s="75">
        <f t="shared" si="0"/>
        <v>0.62123159303882192</v>
      </c>
    </row>
    <row r="60" spans="1:4" ht="19.5" customHeight="1" x14ac:dyDescent="0.25">
      <c r="A60" s="27" t="s">
        <v>27</v>
      </c>
      <c r="B60" s="59">
        <v>72333</v>
      </c>
      <c r="C60" s="60">
        <v>1410.47</v>
      </c>
      <c r="D60" s="75">
        <f t="shared" si="0"/>
        <v>0.94408969210174032</v>
      </c>
    </row>
    <row r="61" spans="1:4" ht="19.5" customHeight="1" x14ac:dyDescent="0.25">
      <c r="A61" s="27" t="s">
        <v>28</v>
      </c>
      <c r="B61" s="59">
        <v>7944</v>
      </c>
      <c r="C61" s="60">
        <v>799.2</v>
      </c>
      <c r="D61" s="75">
        <f t="shared" si="0"/>
        <v>0.53493975903614466</v>
      </c>
    </row>
    <row r="62" spans="1:4" ht="19.5" customHeight="1" x14ac:dyDescent="0.3">
      <c r="A62" s="26" t="s">
        <v>29</v>
      </c>
      <c r="B62" s="61">
        <v>1037672</v>
      </c>
      <c r="C62" s="62">
        <v>704.41</v>
      </c>
      <c r="D62" s="76">
        <f t="shared" si="0"/>
        <v>0.47149263721552875</v>
      </c>
    </row>
    <row r="63" spans="1:4" ht="18.75" customHeight="1" x14ac:dyDescent="0.25">
      <c r="A63" s="25" t="s">
        <v>30</v>
      </c>
      <c r="B63" s="63">
        <v>27183</v>
      </c>
      <c r="C63" s="64">
        <v>846.2</v>
      </c>
      <c r="D63" s="73">
        <f t="shared" si="0"/>
        <v>0.56639892904953149</v>
      </c>
    </row>
    <row r="64" spans="1:4" ht="25.5" customHeight="1" x14ac:dyDescent="0.25">
      <c r="A64" s="25" t="s">
        <v>31</v>
      </c>
      <c r="B64" s="63">
        <v>111300</v>
      </c>
      <c r="C64" s="64">
        <v>712.84</v>
      </c>
      <c r="D64" s="73">
        <f t="shared" si="0"/>
        <v>0.47713520749665328</v>
      </c>
    </row>
    <row r="65" spans="1:17" ht="29.25" customHeight="1" x14ac:dyDescent="0.25">
      <c r="A65" s="25" t="s">
        <v>35</v>
      </c>
      <c r="B65" s="65">
        <v>99163</v>
      </c>
      <c r="C65" s="67">
        <v>1005.67</v>
      </c>
      <c r="D65" s="79">
        <f t="shared" si="0"/>
        <v>0.67313922356091027</v>
      </c>
    </row>
    <row r="66" spans="1:17" ht="30.75" customHeight="1" x14ac:dyDescent="0.25">
      <c r="A66" s="24" t="s">
        <v>36</v>
      </c>
      <c r="B66" s="65">
        <v>279923</v>
      </c>
      <c r="C66" s="66" t="s">
        <v>63</v>
      </c>
      <c r="D66" s="78">
        <v>0.307</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0" t="s">
        <v>62</v>
      </c>
      <c r="B68" s="90"/>
      <c r="C68" s="72">
        <v>1494</v>
      </c>
      <c r="F68" s="15"/>
      <c r="K68" s="14"/>
      <c r="M68" s="13"/>
      <c r="N68" s="13"/>
      <c r="O68" s="13"/>
      <c r="P68" s="13"/>
      <c r="Q68" s="13"/>
    </row>
    <row r="69" spans="1:17" x14ac:dyDescent="0.25">
      <c r="A69" s="86" t="s">
        <v>64</v>
      </c>
    </row>
    <row r="71" spans="1:17" x14ac:dyDescent="0.25">
      <c r="E71" s="14"/>
      <c r="F71" s="15"/>
      <c r="K71" s="14"/>
    </row>
    <row r="72" spans="1:17" x14ac:dyDescent="0.25">
      <c r="E72" s="14"/>
      <c r="F72" s="15"/>
      <c r="K72" s="14"/>
    </row>
    <row r="73" spans="1:17" x14ac:dyDescent="0.25">
      <c r="E73" s="14"/>
      <c r="F73" s="15"/>
      <c r="K73" s="14"/>
    </row>
    <row r="95" spans="1:6" x14ac:dyDescent="0.25">
      <c r="A95" s="19" t="s">
        <v>33</v>
      </c>
      <c r="B95" s="18"/>
      <c r="C95"/>
      <c r="D95"/>
      <c r="E95"/>
      <c r="F95"/>
    </row>
    <row r="96" spans="1:6" ht="12" customHeight="1" x14ac:dyDescent="0.25">
      <c r="A96" s="19" t="s">
        <v>34</v>
      </c>
      <c r="B96" s="18"/>
      <c r="C96" s="18"/>
      <c r="D96" s="18"/>
      <c r="E96" s="18"/>
      <c r="F96" s="18"/>
    </row>
    <row r="97" spans="1:12" ht="5.25" customHeight="1" x14ac:dyDescent="0.25"/>
    <row r="98" spans="1:12" ht="15" customHeight="1" x14ac:dyDescent="0.25">
      <c r="A98" s="88" t="s">
        <v>48</v>
      </c>
      <c r="B98" s="88"/>
      <c r="C98" s="88"/>
      <c r="D98" s="88"/>
      <c r="E98" s="16"/>
      <c r="F98" s="16"/>
      <c r="G98" s="16"/>
      <c r="H98" s="16"/>
      <c r="I98" s="16"/>
      <c r="J98" s="16"/>
      <c r="K98" s="16"/>
      <c r="L98" s="16"/>
    </row>
    <row r="99" spans="1:12" ht="15" customHeight="1" x14ac:dyDescent="0.25">
      <c r="A99" s="88"/>
      <c r="B99" s="88"/>
      <c r="C99" s="88"/>
      <c r="D99" s="88"/>
      <c r="E99" s="17"/>
      <c r="F99" s="17"/>
      <c r="G99" s="17"/>
      <c r="H99" s="17"/>
      <c r="I99" s="17"/>
      <c r="J99" s="17"/>
      <c r="K99" s="17"/>
      <c r="L99" s="17"/>
    </row>
    <row r="100" spans="1:12" ht="6.75" customHeight="1" x14ac:dyDescent="0.25">
      <c r="A100" s="88"/>
      <c r="B100" s="88"/>
      <c r="C100" s="88"/>
      <c r="D100" s="88"/>
    </row>
    <row r="101" spans="1:12" ht="52.5" customHeight="1" x14ac:dyDescent="0.25">
      <c r="A101" s="88" t="s">
        <v>49</v>
      </c>
      <c r="B101" s="88"/>
      <c r="C101" s="88"/>
      <c r="D101" s="88"/>
    </row>
    <row r="102" spans="1:12" ht="47.25" customHeight="1" x14ac:dyDescent="0.25">
      <c r="A102" s="92" t="s">
        <v>58</v>
      </c>
      <c r="B102" s="92"/>
      <c r="C102" s="92"/>
      <c r="D102" s="92"/>
    </row>
    <row r="103" spans="1:12" x14ac:dyDescent="0.25">
      <c r="A103" s="92"/>
      <c r="B103" s="92"/>
      <c r="C103" s="92"/>
      <c r="D103" s="92"/>
      <c r="E103" s="14"/>
      <c r="F103" s="14"/>
      <c r="G103" s="15"/>
    </row>
    <row r="104" spans="1:12" x14ac:dyDescent="0.25">
      <c r="A104" s="92"/>
      <c r="B104" s="92"/>
      <c r="C104" s="92"/>
      <c r="D104" s="92"/>
    </row>
    <row r="117" spans="1:11" ht="15" customHeight="1" x14ac:dyDescent="0.25">
      <c r="A117" s="88"/>
      <c r="B117" s="88"/>
      <c r="C117" s="88"/>
      <c r="D117" s="16"/>
      <c r="E117" s="81"/>
      <c r="F117" s="16"/>
      <c r="G117" s="16"/>
      <c r="H117" s="16"/>
      <c r="I117" s="16"/>
      <c r="J117" s="16"/>
      <c r="K117" s="16"/>
    </row>
    <row r="118" spans="1:11" x14ac:dyDescent="0.25">
      <c r="A118" s="88"/>
      <c r="B118" s="88"/>
      <c r="C118" s="88"/>
      <c r="E118" s="82"/>
    </row>
  </sheetData>
  <mergeCells count="7">
    <mergeCell ref="A117:C118"/>
    <mergeCell ref="A3:C3"/>
    <mergeCell ref="A68:B68"/>
    <mergeCell ref="A47:D47"/>
    <mergeCell ref="A101:D101"/>
    <mergeCell ref="A98:D100"/>
    <mergeCell ref="A102:D104"/>
  </mergeCells>
  <pageMargins left="0.59055118110236227" right="0" top="0.39370078740157483" bottom="0.39370078740157483" header="0.31496062992125984" footer="0.31496062992125984"/>
  <pageSetup paperSize="9" scale="92" orientation="portrait" r:id="rId1"/>
  <rowBreaks count="2" manualBreakCount="2">
    <brk id="24" max="3" man="1"/>
    <brk id="6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3" t="s">
        <v>45</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January 2026 (paid in February 2026)</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t="s">
        <v>39</v>
      </c>
      <c r="C7" s="2">
        <v>39637</v>
      </c>
      <c r="D7" s="12">
        <v>352.71216994222567</v>
      </c>
      <c r="E7" s="3">
        <f t="shared" ref="E7:E30" si="0">D7/$D$33</f>
        <v>0.23608578978729963</v>
      </c>
    </row>
    <row r="8" spans="2:29" x14ac:dyDescent="0.25">
      <c r="B8" s="6" t="s">
        <v>1</v>
      </c>
      <c r="C8" s="2">
        <v>18119</v>
      </c>
      <c r="D8" s="12">
        <v>408.01</v>
      </c>
      <c r="E8" s="3">
        <f t="shared" si="0"/>
        <v>0.27309906291834002</v>
      </c>
    </row>
    <row r="9" spans="2:29" x14ac:dyDescent="0.25">
      <c r="B9" s="6" t="s">
        <v>2</v>
      </c>
      <c r="C9" s="2">
        <v>19600</v>
      </c>
      <c r="D9" s="12">
        <v>495.78</v>
      </c>
      <c r="E9" s="3">
        <f t="shared" si="0"/>
        <v>0.3318473895582329</v>
      </c>
    </row>
    <row r="10" spans="2:29" x14ac:dyDescent="0.25">
      <c r="B10" s="6">
        <v>30</v>
      </c>
      <c r="C10" s="2">
        <v>4806</v>
      </c>
      <c r="D10" s="12">
        <v>540.70000000000005</v>
      </c>
      <c r="E10" s="3">
        <f t="shared" si="0"/>
        <v>0.36191432396251677</v>
      </c>
    </row>
    <row r="11" spans="2:29" x14ac:dyDescent="0.25">
      <c r="B11" s="6">
        <v>31</v>
      </c>
      <c r="C11" s="2">
        <v>4354</v>
      </c>
      <c r="D11" s="12">
        <v>566.28</v>
      </c>
      <c r="E11" s="3">
        <f t="shared" si="0"/>
        <v>0.37903614457831325</v>
      </c>
    </row>
    <row r="12" spans="2:29" x14ac:dyDescent="0.25">
      <c r="B12" s="6">
        <v>32</v>
      </c>
      <c r="C12" s="2">
        <v>4276</v>
      </c>
      <c r="D12" s="12">
        <v>569.16</v>
      </c>
      <c r="E12" s="3">
        <f t="shared" si="0"/>
        <v>0.3809638554216867</v>
      </c>
    </row>
    <row r="13" spans="2:29" x14ac:dyDescent="0.25">
      <c r="B13" s="6">
        <v>33</v>
      </c>
      <c r="C13" s="2">
        <v>4158</v>
      </c>
      <c r="D13" s="12">
        <v>590.24</v>
      </c>
      <c r="E13" s="3">
        <f t="shared" si="0"/>
        <v>0.39507362784471217</v>
      </c>
    </row>
    <row r="14" spans="2:29" x14ac:dyDescent="0.25">
      <c r="B14" s="6">
        <v>34</v>
      </c>
      <c r="C14" s="2">
        <v>3743</v>
      </c>
      <c r="D14" s="12">
        <v>612.01</v>
      </c>
      <c r="E14" s="3">
        <f t="shared" si="0"/>
        <v>0.40964524765729582</v>
      </c>
    </row>
    <row r="15" spans="2:29" x14ac:dyDescent="0.25">
      <c r="B15" s="6">
        <v>35</v>
      </c>
      <c r="C15" s="2">
        <v>12063</v>
      </c>
      <c r="D15" s="12">
        <v>593.6</v>
      </c>
      <c r="E15" s="3">
        <f t="shared" si="0"/>
        <v>0.39732262382864791</v>
      </c>
    </row>
    <row r="16" spans="2:29" x14ac:dyDescent="0.25">
      <c r="B16" s="6">
        <v>36</v>
      </c>
      <c r="C16" s="2">
        <v>5668</v>
      </c>
      <c r="D16" s="12">
        <v>641.76</v>
      </c>
      <c r="E16" s="3">
        <f t="shared" si="0"/>
        <v>0.4295582329317269</v>
      </c>
    </row>
    <row r="17" spans="2:5" x14ac:dyDescent="0.25">
      <c r="B17" s="6">
        <v>37</v>
      </c>
      <c r="C17" s="2">
        <v>4722</v>
      </c>
      <c r="D17" s="12">
        <v>671.15</v>
      </c>
      <c r="E17" s="3">
        <f t="shared" si="0"/>
        <v>0.44923025435073627</v>
      </c>
    </row>
    <row r="18" spans="2:5" x14ac:dyDescent="0.25">
      <c r="B18" s="6">
        <v>38</v>
      </c>
      <c r="C18" s="2">
        <v>4258</v>
      </c>
      <c r="D18" s="12">
        <v>705.53</v>
      </c>
      <c r="E18" s="3">
        <f t="shared" si="0"/>
        <v>0.47224230254350735</v>
      </c>
    </row>
    <row r="19" spans="2:5" x14ac:dyDescent="0.25">
      <c r="B19" s="6">
        <v>39</v>
      </c>
      <c r="C19" s="2">
        <v>3282</v>
      </c>
      <c r="D19" s="12">
        <v>728.85</v>
      </c>
      <c r="E19" s="3">
        <f t="shared" si="0"/>
        <v>0.48785140562248996</v>
      </c>
    </row>
    <row r="20" spans="2:5" x14ac:dyDescent="0.25">
      <c r="B20" s="6">
        <v>40</v>
      </c>
      <c r="C20" s="2">
        <v>13443</v>
      </c>
      <c r="D20" s="12">
        <v>720.85</v>
      </c>
      <c r="E20" s="3">
        <f t="shared" si="0"/>
        <v>0.4824966532797858</v>
      </c>
    </row>
    <row r="21" spans="2:5" x14ac:dyDescent="0.25">
      <c r="B21" s="6">
        <v>41</v>
      </c>
      <c r="C21" s="2">
        <v>3399</v>
      </c>
      <c r="D21" s="12">
        <v>755.68</v>
      </c>
      <c r="E21" s="3">
        <f t="shared" si="0"/>
        <v>0.50580990629183398</v>
      </c>
    </row>
    <row r="22" spans="2:5" x14ac:dyDescent="0.25">
      <c r="B22" s="6">
        <v>42</v>
      </c>
      <c r="C22" s="2">
        <v>2074</v>
      </c>
      <c r="D22" s="12">
        <v>783.94</v>
      </c>
      <c r="E22" s="3">
        <f t="shared" si="0"/>
        <v>0.52472556894243649</v>
      </c>
    </row>
    <row r="23" spans="2:5" x14ac:dyDescent="0.25">
      <c r="B23" s="6">
        <v>43</v>
      </c>
      <c r="C23" s="2">
        <v>1562</v>
      </c>
      <c r="D23" s="12">
        <v>825.8</v>
      </c>
      <c r="E23" s="3">
        <f t="shared" si="0"/>
        <v>0.55274431057563589</v>
      </c>
    </row>
    <row r="24" spans="2:5" x14ac:dyDescent="0.25">
      <c r="B24" s="6">
        <v>44</v>
      </c>
      <c r="C24" s="2">
        <v>1114</v>
      </c>
      <c r="D24" s="12">
        <v>864.55</v>
      </c>
      <c r="E24" s="3">
        <f t="shared" si="0"/>
        <v>0.5786813922356091</v>
      </c>
    </row>
    <row r="25" spans="2:5" x14ac:dyDescent="0.25">
      <c r="B25" s="6">
        <v>45</v>
      </c>
      <c r="C25" s="2">
        <v>862</v>
      </c>
      <c r="D25" s="12">
        <v>881.71</v>
      </c>
      <c r="E25" s="3">
        <f t="shared" si="0"/>
        <v>0.59016733601070948</v>
      </c>
    </row>
    <row r="26" spans="2:5" x14ac:dyDescent="0.25">
      <c r="B26" s="6" t="s">
        <v>40</v>
      </c>
      <c r="C26" s="2">
        <v>1754</v>
      </c>
      <c r="D26" s="12">
        <v>997.66</v>
      </c>
      <c r="E26" s="3">
        <f t="shared" si="0"/>
        <v>0.6677777777777778</v>
      </c>
    </row>
    <row r="27" spans="2:5" x14ac:dyDescent="0.25">
      <c r="B27" s="6" t="s">
        <v>37</v>
      </c>
      <c r="C27" s="7">
        <v>152894</v>
      </c>
      <c r="D27" s="80">
        <v>532.03</v>
      </c>
      <c r="E27" s="83">
        <f t="shared" si="0"/>
        <v>0.3561111111111111</v>
      </c>
    </row>
    <row r="28" spans="2:5" x14ac:dyDescent="0.25">
      <c r="B28" s="6" t="s">
        <v>5</v>
      </c>
      <c r="C28" s="2">
        <v>98693</v>
      </c>
      <c r="D28" s="12">
        <v>439.07</v>
      </c>
      <c r="E28" s="3">
        <f t="shared" si="0"/>
        <v>0.29388888888888887</v>
      </c>
    </row>
    <row r="29" spans="2:5" x14ac:dyDescent="0.25">
      <c r="B29" s="6" t="s">
        <v>6</v>
      </c>
      <c r="C29" s="2">
        <v>29993</v>
      </c>
      <c r="D29" s="12">
        <v>645.6</v>
      </c>
      <c r="E29" s="3">
        <f t="shared" si="0"/>
        <v>0.43212851405622493</v>
      </c>
    </row>
    <row r="30" spans="2:5" x14ac:dyDescent="0.25">
      <c r="B30" s="6" t="s">
        <v>42</v>
      </c>
      <c r="C30" s="2">
        <v>24208</v>
      </c>
      <c r="D30" s="12">
        <v>770.31</v>
      </c>
      <c r="E30" s="3">
        <f t="shared" si="0"/>
        <v>0.51560240963855419</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studeni 2025. u eurima (EUR) (izvor: DZS)</v>
      </c>
      <c r="C33" s="94"/>
      <c r="D33" s="48">
        <f>'starosna mirovina BMU'!D33</f>
        <v>1494</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3" t="s">
        <v>13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January 2026 (paid in February 2026)</v>
      </c>
    </row>
    <row r="6" spans="2:29" ht="24" x14ac:dyDescent="0.25">
      <c r="B6" s="5" t="s">
        <v>10</v>
      </c>
      <c r="C6" s="5" t="s">
        <v>0</v>
      </c>
      <c r="D6" s="5" t="s">
        <v>8</v>
      </c>
      <c r="E6" s="5" t="str">
        <f>'starosna mirovina BMU'!E6</f>
        <v>Net replacement rate for December 2025.</v>
      </c>
    </row>
    <row r="7" spans="2:29" x14ac:dyDescent="0.25">
      <c r="B7" s="6" t="s">
        <v>9</v>
      </c>
      <c r="C7" s="2">
        <v>158298</v>
      </c>
      <c r="D7" s="12">
        <v>294.10700451048024</v>
      </c>
      <c r="E7" s="3">
        <f t="shared" ref="E7:E30" si="0">D7/$D$33</f>
        <v>0.19685877142602426</v>
      </c>
    </row>
    <row r="8" spans="2:29" x14ac:dyDescent="0.25">
      <c r="B8" s="6" t="s">
        <v>1</v>
      </c>
      <c r="C8" s="2">
        <v>99329</v>
      </c>
      <c r="D8" s="2">
        <v>359.33</v>
      </c>
      <c r="E8" s="3">
        <f t="shared" si="0"/>
        <v>0.24051539491298526</v>
      </c>
      <c r="I8" s="1"/>
    </row>
    <row r="9" spans="2:29" x14ac:dyDescent="0.25">
      <c r="B9" s="6" t="s">
        <v>2</v>
      </c>
      <c r="C9" s="2">
        <v>105176</v>
      </c>
      <c r="D9" s="2">
        <v>440.97</v>
      </c>
      <c r="E9" s="3">
        <f t="shared" si="0"/>
        <v>0.29516064257028113</v>
      </c>
    </row>
    <row r="10" spans="2:29" x14ac:dyDescent="0.25">
      <c r="B10" s="6">
        <v>30</v>
      </c>
      <c r="C10" s="2">
        <v>50801</v>
      </c>
      <c r="D10" s="2">
        <v>486.06</v>
      </c>
      <c r="E10" s="3">
        <f t="shared" si="0"/>
        <v>0.32534136546184739</v>
      </c>
    </row>
    <row r="11" spans="2:29" x14ac:dyDescent="0.25">
      <c r="B11" s="6">
        <v>31</v>
      </c>
      <c r="C11" s="2">
        <v>33286</v>
      </c>
      <c r="D11" s="2">
        <v>496.26</v>
      </c>
      <c r="E11" s="3">
        <f t="shared" si="0"/>
        <v>0.33216867469879519</v>
      </c>
    </row>
    <row r="12" spans="2:29" x14ac:dyDescent="0.25">
      <c r="B12" s="6">
        <v>32</v>
      </c>
      <c r="C12" s="2">
        <v>32567</v>
      </c>
      <c r="D12" s="2">
        <v>502.48</v>
      </c>
      <c r="E12" s="3">
        <f t="shared" si="0"/>
        <v>0.33633199464524766</v>
      </c>
    </row>
    <row r="13" spans="2:29" x14ac:dyDescent="0.25">
      <c r="B13" s="6">
        <v>33</v>
      </c>
      <c r="C13" s="2">
        <v>29216</v>
      </c>
      <c r="D13" s="2">
        <v>520.65</v>
      </c>
      <c r="E13" s="3">
        <f t="shared" si="0"/>
        <v>0.34849397590361442</v>
      </c>
    </row>
    <row r="14" spans="2:29" x14ac:dyDescent="0.25">
      <c r="B14" s="6">
        <v>34</v>
      </c>
      <c r="C14" s="2">
        <v>23746</v>
      </c>
      <c r="D14" s="2">
        <v>540.47</v>
      </c>
      <c r="E14" s="3">
        <f t="shared" si="0"/>
        <v>0.36176037483266399</v>
      </c>
    </row>
    <row r="15" spans="2:29" x14ac:dyDescent="0.25">
      <c r="B15" s="6">
        <v>35</v>
      </c>
      <c r="C15" s="2">
        <v>89559</v>
      </c>
      <c r="D15" s="2">
        <v>573.67999999999995</v>
      </c>
      <c r="E15" s="3">
        <f t="shared" si="0"/>
        <v>0.38398929049531455</v>
      </c>
    </row>
    <row r="16" spans="2:29" x14ac:dyDescent="0.25">
      <c r="B16" s="6">
        <v>36</v>
      </c>
      <c r="C16" s="2">
        <v>40885</v>
      </c>
      <c r="D16" s="2">
        <v>580.12</v>
      </c>
      <c r="E16" s="3">
        <f t="shared" si="0"/>
        <v>0.38829986613119144</v>
      </c>
    </row>
    <row r="17" spans="2:5" x14ac:dyDescent="0.25">
      <c r="B17" s="6">
        <v>37</v>
      </c>
      <c r="C17" s="2">
        <v>36836</v>
      </c>
      <c r="D17" s="2">
        <v>601.11</v>
      </c>
      <c r="E17" s="3">
        <f t="shared" si="0"/>
        <v>0.40234939759036148</v>
      </c>
    </row>
    <row r="18" spans="2:5" x14ac:dyDescent="0.25">
      <c r="B18" s="6">
        <v>38</v>
      </c>
      <c r="C18" s="2">
        <v>34031</v>
      </c>
      <c r="D18" s="2">
        <v>628.59</v>
      </c>
      <c r="E18" s="3">
        <f t="shared" si="0"/>
        <v>0.42074297188755022</v>
      </c>
    </row>
    <row r="19" spans="2:5" x14ac:dyDescent="0.25">
      <c r="B19" s="6">
        <v>39</v>
      </c>
      <c r="C19" s="2">
        <v>29085</v>
      </c>
      <c r="D19" s="2">
        <v>666.07</v>
      </c>
      <c r="E19" s="3">
        <f t="shared" si="0"/>
        <v>0.44582998661311918</v>
      </c>
    </row>
    <row r="20" spans="2:5" x14ac:dyDescent="0.25">
      <c r="B20" s="6">
        <v>40</v>
      </c>
      <c r="C20" s="2">
        <v>53688</v>
      </c>
      <c r="D20" s="2">
        <v>688.18</v>
      </c>
      <c r="E20" s="3">
        <f t="shared" si="0"/>
        <v>0.46062918340026771</v>
      </c>
    </row>
    <row r="21" spans="2:5" x14ac:dyDescent="0.25">
      <c r="B21" s="6">
        <v>41</v>
      </c>
      <c r="C21" s="2">
        <v>45440</v>
      </c>
      <c r="D21" s="2">
        <v>673.14</v>
      </c>
      <c r="E21" s="3">
        <f t="shared" si="0"/>
        <v>0.4505622489959839</v>
      </c>
    </row>
    <row r="22" spans="2:5" x14ac:dyDescent="0.25">
      <c r="B22" s="6">
        <v>42</v>
      </c>
      <c r="C22" s="2">
        <v>24706</v>
      </c>
      <c r="D22" s="2">
        <v>713.6</v>
      </c>
      <c r="E22" s="3">
        <f t="shared" si="0"/>
        <v>0.47764390896921016</v>
      </c>
    </row>
    <row r="23" spans="2:5" x14ac:dyDescent="0.25">
      <c r="B23" s="6">
        <v>43</v>
      </c>
      <c r="C23" s="2">
        <v>17799</v>
      </c>
      <c r="D23" s="2">
        <v>745.61</v>
      </c>
      <c r="E23" s="3">
        <f t="shared" si="0"/>
        <v>0.49906961178045517</v>
      </c>
    </row>
    <row r="24" spans="2:5" x14ac:dyDescent="0.25">
      <c r="B24" s="6">
        <v>44</v>
      </c>
      <c r="C24" s="2">
        <v>13120</v>
      </c>
      <c r="D24" s="2">
        <v>778.54</v>
      </c>
      <c r="E24" s="3">
        <f t="shared" si="0"/>
        <v>0.52111111111111108</v>
      </c>
    </row>
    <row r="25" spans="2:5" x14ac:dyDescent="0.25">
      <c r="B25" s="6">
        <v>45</v>
      </c>
      <c r="C25" s="2">
        <v>10620</v>
      </c>
      <c r="D25" s="2">
        <v>799.83</v>
      </c>
      <c r="E25" s="3">
        <f t="shared" si="0"/>
        <v>0.53536144578313261</v>
      </c>
    </row>
    <row r="26" spans="2:5" x14ac:dyDescent="0.25">
      <c r="B26" s="6" t="s">
        <v>3</v>
      </c>
      <c r="C26" s="2">
        <v>17296</v>
      </c>
      <c r="D26" s="2">
        <v>889.32</v>
      </c>
      <c r="E26" s="3">
        <f t="shared" si="0"/>
        <v>0.59526104417670689</v>
      </c>
    </row>
    <row r="27" spans="2:5" x14ac:dyDescent="0.25">
      <c r="B27" s="6" t="s">
        <v>4</v>
      </c>
      <c r="C27" s="7">
        <v>945484</v>
      </c>
      <c r="D27" s="7">
        <v>512.73</v>
      </c>
      <c r="E27" s="4">
        <f t="shared" si="0"/>
        <v>0.34319277108433738</v>
      </c>
    </row>
    <row r="28" spans="2:5" x14ac:dyDescent="0.25">
      <c r="B28" s="6" t="s">
        <v>5</v>
      </c>
      <c r="C28" s="2">
        <v>532419</v>
      </c>
      <c r="D28" s="2">
        <v>402.41</v>
      </c>
      <c r="E28" s="3">
        <f t="shared" si="0"/>
        <v>0.26935073627844713</v>
      </c>
    </row>
    <row r="29" spans="2:5" x14ac:dyDescent="0.25">
      <c r="B29" s="6" t="s">
        <v>6</v>
      </c>
      <c r="C29" s="2">
        <v>230396</v>
      </c>
      <c r="D29" s="2">
        <v>598.98</v>
      </c>
      <c r="E29" s="3">
        <f t="shared" si="0"/>
        <v>0.40092369477911649</v>
      </c>
    </row>
    <row r="30" spans="2:5" x14ac:dyDescent="0.25">
      <c r="B30" s="6" t="s">
        <v>7</v>
      </c>
      <c r="C30" s="2">
        <v>182669</v>
      </c>
      <c r="D30" s="2">
        <v>725.5</v>
      </c>
      <c r="E30" s="3">
        <f t="shared" si="0"/>
        <v>0.48560910307898258</v>
      </c>
    </row>
    <row r="33" spans="2:4" ht="49.5" customHeight="1" x14ac:dyDescent="0.25">
      <c r="B33" s="94" t="str">
        <f>'starosna mirovina BMU'!B33:C33</f>
        <v>Prosječna mjesečna isplaćena netoplaća Republike Hrvatske za studeni 2025. u eurima (EUR) (izvor: DZS)</v>
      </c>
      <c r="C33" s="94"/>
      <c r="D33" s="48">
        <f>'starosna mirovina BMU'!D33</f>
        <v>1494</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zoomScaleNormal="100" workbookViewId="0">
      <selection activeCell="D34" sqref="D34"/>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3" t="s">
        <v>43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
        <v>65</v>
      </c>
    </row>
    <row r="6" spans="2:29" ht="34.5" customHeight="1" x14ac:dyDescent="0.25">
      <c r="B6" s="5" t="s">
        <v>46</v>
      </c>
      <c r="C6" s="5" t="s">
        <v>18</v>
      </c>
      <c r="D6" s="5" t="s">
        <v>47</v>
      </c>
      <c r="E6" s="5" t="s">
        <v>61</v>
      </c>
    </row>
    <row r="7" spans="2:29" x14ac:dyDescent="0.25">
      <c r="B7" s="6" t="s">
        <v>39</v>
      </c>
      <c r="C7" s="2">
        <v>60661</v>
      </c>
      <c r="D7" s="12">
        <v>344.82560838100261</v>
      </c>
      <c r="E7" s="3">
        <f t="shared" ref="E7:E30" si="0">D7/$D$33</f>
        <v>0.23080696678781967</v>
      </c>
    </row>
    <row r="8" spans="2:29" x14ac:dyDescent="0.25">
      <c r="B8" s="6" t="s">
        <v>1</v>
      </c>
      <c r="C8" s="2">
        <v>46221</v>
      </c>
      <c r="D8" s="12">
        <v>418.04</v>
      </c>
      <c r="E8" s="3">
        <f t="shared" si="0"/>
        <v>0.27981258366800538</v>
      </c>
    </row>
    <row r="9" spans="2:29" x14ac:dyDescent="0.25">
      <c r="B9" s="6" t="s">
        <v>2</v>
      </c>
      <c r="C9" s="2">
        <v>49499</v>
      </c>
      <c r="D9" s="12">
        <v>536.95000000000005</v>
      </c>
      <c r="E9" s="3">
        <f t="shared" si="0"/>
        <v>0.35940428380187417</v>
      </c>
    </row>
    <row r="10" spans="2:29" x14ac:dyDescent="0.25">
      <c r="B10" s="6">
        <v>30</v>
      </c>
      <c r="C10" s="2">
        <v>19586</v>
      </c>
      <c r="D10" s="12">
        <v>664.85</v>
      </c>
      <c r="E10" s="3">
        <f t="shared" si="0"/>
        <v>0.44501338688085679</v>
      </c>
    </row>
    <row r="11" spans="2:29" x14ac:dyDescent="0.25">
      <c r="B11" s="6">
        <v>31</v>
      </c>
      <c r="C11" s="2">
        <v>12482</v>
      </c>
      <c r="D11" s="12">
        <v>686.4</v>
      </c>
      <c r="E11" s="3">
        <f t="shared" si="0"/>
        <v>0.45943775100401607</v>
      </c>
    </row>
    <row r="12" spans="2:29" x14ac:dyDescent="0.25">
      <c r="B12" s="6">
        <v>32</v>
      </c>
      <c r="C12" s="2">
        <v>11693</v>
      </c>
      <c r="D12" s="12">
        <v>698.02</v>
      </c>
      <c r="E12" s="3">
        <f t="shared" si="0"/>
        <v>0.46721552878179384</v>
      </c>
    </row>
    <row r="13" spans="2:29" x14ac:dyDescent="0.25">
      <c r="B13" s="6">
        <v>33</v>
      </c>
      <c r="C13" s="2">
        <v>10448</v>
      </c>
      <c r="D13" s="12">
        <v>721.72</v>
      </c>
      <c r="E13" s="3">
        <f t="shared" si="0"/>
        <v>0.4830789825970549</v>
      </c>
    </row>
    <row r="14" spans="2:29" x14ac:dyDescent="0.25">
      <c r="B14" s="6">
        <v>34</v>
      </c>
      <c r="C14" s="2">
        <v>8437</v>
      </c>
      <c r="D14" s="12">
        <v>764.17</v>
      </c>
      <c r="E14" s="3">
        <f t="shared" si="0"/>
        <v>0.51149263721552873</v>
      </c>
    </row>
    <row r="15" spans="2:29" x14ac:dyDescent="0.25">
      <c r="B15" s="6">
        <v>35</v>
      </c>
      <c r="C15" s="2">
        <v>39680</v>
      </c>
      <c r="D15" s="12">
        <v>782.09</v>
      </c>
      <c r="E15" s="3">
        <f t="shared" si="0"/>
        <v>0.5234872824631861</v>
      </c>
    </row>
    <row r="16" spans="2:29" x14ac:dyDescent="0.25">
      <c r="B16" s="6">
        <v>36</v>
      </c>
      <c r="C16" s="2">
        <v>13849</v>
      </c>
      <c r="D16" s="12">
        <v>827.05</v>
      </c>
      <c r="E16" s="3">
        <f t="shared" si="0"/>
        <v>0.55358099062918342</v>
      </c>
    </row>
    <row r="17" spans="2:5" x14ac:dyDescent="0.25">
      <c r="B17" s="6">
        <v>37</v>
      </c>
      <c r="C17" s="2">
        <v>12529</v>
      </c>
      <c r="D17" s="12">
        <v>870.25</v>
      </c>
      <c r="E17" s="3">
        <f t="shared" si="0"/>
        <v>0.58249665327978584</v>
      </c>
    </row>
    <row r="18" spans="2:5" x14ac:dyDescent="0.25">
      <c r="B18" s="6">
        <v>38</v>
      </c>
      <c r="C18" s="2">
        <v>12527</v>
      </c>
      <c r="D18" s="12">
        <v>917.08</v>
      </c>
      <c r="E18" s="3">
        <f t="shared" si="0"/>
        <v>0.61384203480589028</v>
      </c>
    </row>
    <row r="19" spans="2:5" x14ac:dyDescent="0.25">
      <c r="B19" s="6">
        <v>39</v>
      </c>
      <c r="C19" s="2">
        <v>12404</v>
      </c>
      <c r="D19" s="12">
        <v>964.18</v>
      </c>
      <c r="E19" s="3">
        <f t="shared" si="0"/>
        <v>0.64536813922356084</v>
      </c>
    </row>
    <row r="20" spans="2:5" x14ac:dyDescent="0.25">
      <c r="B20" s="6">
        <v>40</v>
      </c>
      <c r="C20" s="2">
        <v>26002</v>
      </c>
      <c r="D20" s="12">
        <v>957.17</v>
      </c>
      <c r="E20" s="3">
        <f t="shared" si="0"/>
        <v>0.6406760374832664</v>
      </c>
    </row>
    <row r="21" spans="2:5" x14ac:dyDescent="0.25">
      <c r="B21" s="6">
        <v>41</v>
      </c>
      <c r="C21" s="2">
        <v>14778</v>
      </c>
      <c r="D21" s="12">
        <v>977.19</v>
      </c>
      <c r="E21" s="3">
        <f t="shared" si="0"/>
        <v>0.65407630522088356</v>
      </c>
    </row>
    <row r="22" spans="2:5" x14ac:dyDescent="0.25">
      <c r="B22" s="6">
        <v>42</v>
      </c>
      <c r="C22" s="2">
        <v>11593</v>
      </c>
      <c r="D22" s="12">
        <v>983.87</v>
      </c>
      <c r="E22" s="3">
        <f t="shared" si="0"/>
        <v>0.65854752342704148</v>
      </c>
    </row>
    <row r="23" spans="2:5" x14ac:dyDescent="0.25">
      <c r="B23" s="6">
        <v>43</v>
      </c>
      <c r="C23" s="2">
        <v>10705</v>
      </c>
      <c r="D23" s="12">
        <v>984.35</v>
      </c>
      <c r="E23" s="3">
        <f t="shared" si="0"/>
        <v>0.65886880856760377</v>
      </c>
    </row>
    <row r="24" spans="2:5" x14ac:dyDescent="0.25">
      <c r="B24" s="6">
        <v>44</v>
      </c>
      <c r="C24" s="2">
        <v>9415</v>
      </c>
      <c r="D24" s="12">
        <v>1000.17</v>
      </c>
      <c r="E24" s="3">
        <f t="shared" si="0"/>
        <v>0.66945783132530112</v>
      </c>
    </row>
    <row r="25" spans="2:5" x14ac:dyDescent="0.25">
      <c r="B25" s="6">
        <v>45</v>
      </c>
      <c r="C25" s="2">
        <v>9224</v>
      </c>
      <c r="D25" s="12">
        <v>1012.13</v>
      </c>
      <c r="E25" s="3">
        <f t="shared" si="0"/>
        <v>0.67746318607764389</v>
      </c>
    </row>
    <row r="26" spans="2:5" x14ac:dyDescent="0.25">
      <c r="B26" s="6" t="s">
        <v>40</v>
      </c>
      <c r="C26" s="2">
        <v>17446</v>
      </c>
      <c r="D26" s="12">
        <v>1129.2</v>
      </c>
      <c r="E26" s="3">
        <f t="shared" si="0"/>
        <v>0.75582329317269081</v>
      </c>
    </row>
    <row r="27" spans="2:5" x14ac:dyDescent="0.25">
      <c r="B27" s="6" t="s">
        <v>37</v>
      </c>
      <c r="C27" s="7">
        <v>409179</v>
      </c>
      <c r="D27" s="80">
        <v>701.7</v>
      </c>
      <c r="E27" s="83">
        <f t="shared" si="0"/>
        <v>0.4696787148594378</v>
      </c>
    </row>
    <row r="28" spans="2:5" x14ac:dyDescent="0.25">
      <c r="B28" s="6" t="s">
        <v>5</v>
      </c>
      <c r="C28" s="2">
        <v>219027</v>
      </c>
      <c r="D28" s="12">
        <v>504.76</v>
      </c>
      <c r="E28" s="3">
        <f t="shared" si="0"/>
        <v>0.33785809906291836</v>
      </c>
    </row>
    <row r="29" spans="2:5" x14ac:dyDescent="0.25">
      <c r="B29" s="6" t="s">
        <v>6</v>
      </c>
      <c r="C29" s="2">
        <v>90989</v>
      </c>
      <c r="D29" s="12">
        <v>844.48</v>
      </c>
      <c r="E29" s="3">
        <f t="shared" si="0"/>
        <v>0.56524765729585003</v>
      </c>
    </row>
    <row r="30" spans="2:5" x14ac:dyDescent="0.25">
      <c r="B30" s="6" t="s">
        <v>42</v>
      </c>
      <c r="C30" s="2">
        <v>99163</v>
      </c>
      <c r="D30" s="12">
        <v>1005.67</v>
      </c>
      <c r="E30" s="3">
        <f t="shared" si="0"/>
        <v>0.67313922356091027</v>
      </c>
    </row>
    <row r="31" spans="2:5" x14ac:dyDescent="0.25">
      <c r="B31" s="95" t="s">
        <v>57</v>
      </c>
      <c r="C31" s="95"/>
      <c r="D31" s="95"/>
      <c r="E31" s="95"/>
    </row>
    <row r="32" spans="2:5" x14ac:dyDescent="0.25">
      <c r="B32" s="96"/>
      <c r="C32" s="96"/>
      <c r="D32" s="96"/>
      <c r="E32" s="96"/>
    </row>
    <row r="33" spans="2:4" ht="40.5" customHeight="1" x14ac:dyDescent="0.25">
      <c r="B33" s="94" t="s">
        <v>59</v>
      </c>
      <c r="C33" s="94"/>
      <c r="D33" s="51">
        <v>1494</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heetViews>
  <sheetFormatPr defaultRowHeight="15" x14ac:dyDescent="0.25"/>
  <cols>
    <col min="2" max="2" width="15.140625" customWidth="1"/>
    <col min="3" max="3" width="15.42578125" customWidth="1"/>
    <col min="4" max="5" width="15.28515625" customWidth="1"/>
  </cols>
  <sheetData>
    <row r="2" spans="2:29" ht="68.25" customHeight="1" x14ac:dyDescent="0.25">
      <c r="B2" s="93" t="s">
        <v>52</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January 2026 (paid in February 2026)</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t="s">
        <v>38</v>
      </c>
      <c r="C7" s="2">
        <v>29655</v>
      </c>
      <c r="D7" s="12">
        <v>748.89107604113974</v>
      </c>
      <c r="E7" s="3">
        <f t="shared" ref="E7:E13" si="0">D7/$D$16</f>
        <v>0.50126578048269055</v>
      </c>
    </row>
    <row r="8" spans="2:29" x14ac:dyDescent="0.25">
      <c r="B8" s="6">
        <v>42</v>
      </c>
      <c r="C8" s="2">
        <v>12255</v>
      </c>
      <c r="D8" s="12">
        <v>783.15</v>
      </c>
      <c r="E8" s="3">
        <f t="shared" si="0"/>
        <v>0.52419678714859441</v>
      </c>
    </row>
    <row r="9" spans="2:29" x14ac:dyDescent="0.25">
      <c r="B9" s="6">
        <v>43</v>
      </c>
      <c r="C9" s="2">
        <v>6992</v>
      </c>
      <c r="D9" s="12">
        <v>818.1</v>
      </c>
      <c r="E9" s="3">
        <f t="shared" si="0"/>
        <v>0.5475903614457831</v>
      </c>
    </row>
    <row r="10" spans="2:29" x14ac:dyDescent="0.25">
      <c r="B10" s="6">
        <v>44</v>
      </c>
      <c r="C10" s="2">
        <v>4069</v>
      </c>
      <c r="D10" s="12">
        <v>850.79</v>
      </c>
      <c r="E10" s="3">
        <f t="shared" si="0"/>
        <v>0.56947121820615798</v>
      </c>
    </row>
    <row r="11" spans="2:29" x14ac:dyDescent="0.25">
      <c r="B11" s="6">
        <v>45</v>
      </c>
      <c r="C11" s="2">
        <v>2346</v>
      </c>
      <c r="D11" s="12">
        <v>873.84</v>
      </c>
      <c r="E11" s="3">
        <f t="shared" si="0"/>
        <v>0.5848995983935743</v>
      </c>
    </row>
    <row r="12" spans="2:29" x14ac:dyDescent="0.25">
      <c r="B12" s="6" t="s">
        <v>40</v>
      </c>
      <c r="C12" s="2">
        <v>2091</v>
      </c>
      <c r="D12" s="12">
        <v>897.28</v>
      </c>
      <c r="E12" s="3">
        <f t="shared" si="0"/>
        <v>0.60058902275769743</v>
      </c>
    </row>
    <row r="13" spans="2:29" x14ac:dyDescent="0.25">
      <c r="B13" s="6" t="s">
        <v>37</v>
      </c>
      <c r="C13" s="47">
        <v>57408</v>
      </c>
      <c r="D13" s="85">
        <v>782.36</v>
      </c>
      <c r="E13" s="83">
        <f t="shared" si="0"/>
        <v>0.52366800535475233</v>
      </c>
    </row>
    <row r="14" spans="2:29" x14ac:dyDescent="0.25">
      <c r="B14" s="97" t="str">
        <f>'starosna mirovina BMU'!B31</f>
        <v xml:space="preserve">Number of beneficiaries not including Active Military Personnel (DVO), Police Officers (PO), Authorised Officials (OSO), Croatian Veterans from the Homeland War- ZOHBDR and Members of the Croatian Defence Council (HVO).   </v>
      </c>
      <c r="C14" s="97"/>
      <c r="D14" s="97"/>
      <c r="E14" s="97"/>
    </row>
    <row r="15" spans="2:29" x14ac:dyDescent="0.25">
      <c r="B15" s="98"/>
      <c r="C15" s="98"/>
      <c r="D15" s="98"/>
      <c r="E15" s="98"/>
    </row>
    <row r="16" spans="2:29" ht="44.25" customHeight="1" x14ac:dyDescent="0.25">
      <c r="B16" s="94" t="str">
        <f>'starosna mirovina BMU'!B33:C33</f>
        <v>Prosječna mjesečna isplaćena netoplaća Republike Hrvatske za studeni 2025. u eurima (EUR) (izvor: DZS)</v>
      </c>
      <c r="C16" s="94"/>
      <c r="D16" s="48">
        <f>'starosna mirovina BMU'!D33</f>
        <v>1494</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C7" sqref="C7:D30"/>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99" t="s">
        <v>53</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January 2026 (paid in February 2026)</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t="s">
        <v>39</v>
      </c>
      <c r="C7" s="2">
        <v>17315</v>
      </c>
      <c r="D7" s="12">
        <v>449.24206526133412</v>
      </c>
      <c r="E7" s="3">
        <f t="shared" ref="E7:E30" si="0">D7/$D$33</f>
        <v>0.30069750017492242</v>
      </c>
    </row>
    <row r="8" spans="2:29" x14ac:dyDescent="0.25">
      <c r="B8" s="6" t="s">
        <v>1</v>
      </c>
      <c r="C8" s="2">
        <v>14434</v>
      </c>
      <c r="D8" s="12">
        <v>613.16999999999996</v>
      </c>
      <c r="E8" s="3">
        <f t="shared" si="0"/>
        <v>0.41042168674698792</v>
      </c>
      <c r="I8" s="1"/>
    </row>
    <row r="9" spans="2:29" x14ac:dyDescent="0.25">
      <c r="B9" s="6" t="s">
        <v>2</v>
      </c>
      <c r="C9" s="2">
        <v>15825</v>
      </c>
      <c r="D9" s="12">
        <v>719.94</v>
      </c>
      <c r="E9" s="3">
        <f t="shared" si="0"/>
        <v>0.48188755020080326</v>
      </c>
    </row>
    <row r="10" spans="2:29" x14ac:dyDescent="0.25">
      <c r="B10" s="6">
        <v>30</v>
      </c>
      <c r="C10" s="2">
        <v>2902</v>
      </c>
      <c r="D10" s="12">
        <v>764.08</v>
      </c>
      <c r="E10" s="3">
        <f t="shared" si="0"/>
        <v>0.51143239625167336</v>
      </c>
    </row>
    <row r="11" spans="2:29" x14ac:dyDescent="0.25">
      <c r="B11" s="6">
        <v>31</v>
      </c>
      <c r="C11" s="2">
        <v>2350</v>
      </c>
      <c r="D11" s="12">
        <v>775.05</v>
      </c>
      <c r="E11" s="3">
        <f t="shared" si="0"/>
        <v>0.51877510040160635</v>
      </c>
    </row>
    <row r="12" spans="2:29" x14ac:dyDescent="0.25">
      <c r="B12" s="6">
        <v>32</v>
      </c>
      <c r="C12" s="2">
        <v>2102</v>
      </c>
      <c r="D12" s="12">
        <v>784.08</v>
      </c>
      <c r="E12" s="3">
        <f t="shared" si="0"/>
        <v>0.52481927710843379</v>
      </c>
    </row>
    <row r="13" spans="2:29" x14ac:dyDescent="0.25">
      <c r="B13" s="6">
        <v>33</v>
      </c>
      <c r="C13" s="2">
        <v>1754</v>
      </c>
      <c r="D13" s="12">
        <v>806.93</v>
      </c>
      <c r="E13" s="3">
        <f t="shared" si="0"/>
        <v>0.54011378848728242</v>
      </c>
    </row>
    <row r="14" spans="2:29" x14ac:dyDescent="0.25">
      <c r="B14" s="6">
        <v>34</v>
      </c>
      <c r="C14" s="2">
        <v>1323</v>
      </c>
      <c r="D14" s="12">
        <v>801.22</v>
      </c>
      <c r="E14" s="3">
        <f t="shared" si="0"/>
        <v>0.53629183400267744</v>
      </c>
    </row>
    <row r="15" spans="2:29" x14ac:dyDescent="0.25">
      <c r="B15" s="6">
        <v>35</v>
      </c>
      <c r="C15" s="2">
        <v>1094</v>
      </c>
      <c r="D15" s="12">
        <v>791.19</v>
      </c>
      <c r="E15" s="3">
        <f t="shared" si="0"/>
        <v>0.52957831325301208</v>
      </c>
    </row>
    <row r="16" spans="2:29" x14ac:dyDescent="0.25">
      <c r="B16" s="6">
        <v>36</v>
      </c>
      <c r="C16" s="2">
        <v>844</v>
      </c>
      <c r="D16" s="12">
        <v>809.27</v>
      </c>
      <c r="E16" s="3">
        <f t="shared" si="0"/>
        <v>0.54168005354752347</v>
      </c>
    </row>
    <row r="17" spans="2:5" x14ac:dyDescent="0.25">
      <c r="B17" s="6">
        <v>37</v>
      </c>
      <c r="C17" s="2">
        <v>626</v>
      </c>
      <c r="D17" s="12">
        <v>794.77</v>
      </c>
      <c r="E17" s="3">
        <f t="shared" si="0"/>
        <v>0.53197456492637218</v>
      </c>
    </row>
    <row r="18" spans="2:5" x14ac:dyDescent="0.25">
      <c r="B18" s="6">
        <v>38</v>
      </c>
      <c r="C18" s="2">
        <v>481</v>
      </c>
      <c r="D18" s="12">
        <v>826.23</v>
      </c>
      <c r="E18" s="3">
        <f t="shared" si="0"/>
        <v>0.55303212851405625</v>
      </c>
    </row>
    <row r="19" spans="2:5" x14ac:dyDescent="0.25">
      <c r="B19" s="6">
        <v>39</v>
      </c>
      <c r="C19" s="2">
        <v>283</v>
      </c>
      <c r="D19" s="12">
        <v>839.5</v>
      </c>
      <c r="E19" s="3">
        <f t="shared" si="0"/>
        <v>0.56191432396251673</v>
      </c>
    </row>
    <row r="20" spans="2:5" x14ac:dyDescent="0.25">
      <c r="B20" s="6">
        <v>40</v>
      </c>
      <c r="C20" s="2">
        <v>226</v>
      </c>
      <c r="D20" s="12">
        <v>817.86</v>
      </c>
      <c r="E20" s="3">
        <f t="shared" si="0"/>
        <v>0.54742971887550207</v>
      </c>
    </row>
    <row r="21" spans="2:5" x14ac:dyDescent="0.25">
      <c r="B21" s="6">
        <v>41</v>
      </c>
      <c r="C21" s="2">
        <v>116</v>
      </c>
      <c r="D21" s="12">
        <v>831.96</v>
      </c>
      <c r="E21" s="3">
        <f t="shared" si="0"/>
        <v>0.55686746987951807</v>
      </c>
    </row>
    <row r="22" spans="2:5" x14ac:dyDescent="0.25">
      <c r="B22" s="6">
        <v>42</v>
      </c>
      <c r="C22" s="2">
        <v>58</v>
      </c>
      <c r="D22" s="12">
        <v>872.04</v>
      </c>
      <c r="E22" s="3">
        <f t="shared" si="0"/>
        <v>0.58369477911646583</v>
      </c>
    </row>
    <row r="23" spans="2:5" x14ac:dyDescent="0.25">
      <c r="B23" s="6">
        <v>43</v>
      </c>
      <c r="C23" s="2">
        <v>40</v>
      </c>
      <c r="D23" s="12">
        <v>863.81</v>
      </c>
      <c r="E23" s="3">
        <f t="shared" si="0"/>
        <v>0.57818607764390895</v>
      </c>
    </row>
    <row r="24" spans="2:5" x14ac:dyDescent="0.25">
      <c r="B24" s="6">
        <v>44</v>
      </c>
      <c r="C24" s="2">
        <v>23</v>
      </c>
      <c r="D24" s="12">
        <v>911.65</v>
      </c>
      <c r="E24" s="3">
        <f t="shared" si="0"/>
        <v>0.61020749665327978</v>
      </c>
    </row>
    <row r="25" spans="2:5" x14ac:dyDescent="0.25">
      <c r="B25" s="6">
        <v>45</v>
      </c>
      <c r="C25" s="2">
        <v>13</v>
      </c>
      <c r="D25" s="12">
        <v>900.83</v>
      </c>
      <c r="E25" s="3">
        <f t="shared" si="0"/>
        <v>0.60296519410977245</v>
      </c>
    </row>
    <row r="26" spans="2:5" x14ac:dyDescent="0.25">
      <c r="B26" s="6" t="s">
        <v>40</v>
      </c>
      <c r="C26" s="2">
        <v>16</v>
      </c>
      <c r="D26" s="12">
        <v>950.36</v>
      </c>
      <c r="E26" s="3">
        <f t="shared" si="0"/>
        <v>0.63611780455153955</v>
      </c>
    </row>
    <row r="27" spans="2:5" x14ac:dyDescent="0.25">
      <c r="B27" s="6" t="s">
        <v>37</v>
      </c>
      <c r="C27" s="7">
        <v>61825</v>
      </c>
      <c r="D27" s="80">
        <v>635.34</v>
      </c>
      <c r="E27" s="83">
        <f t="shared" si="0"/>
        <v>0.42526104417670685</v>
      </c>
    </row>
    <row r="28" spans="2:5" x14ac:dyDescent="0.25">
      <c r="B28" s="6" t="s">
        <v>5</v>
      </c>
      <c r="C28" s="2">
        <v>58005</v>
      </c>
      <c r="D28" s="12">
        <v>623.82000000000005</v>
      </c>
      <c r="E28" s="3">
        <f t="shared" si="0"/>
        <v>0.41755020080321287</v>
      </c>
    </row>
    <row r="29" spans="2:5" x14ac:dyDescent="0.25">
      <c r="B29" s="6" t="s">
        <v>6</v>
      </c>
      <c r="C29" s="2">
        <v>3328</v>
      </c>
      <c r="D29" s="12">
        <v>805.62</v>
      </c>
      <c r="E29" s="3">
        <f t="shared" si="0"/>
        <v>0.53923694779116471</v>
      </c>
    </row>
    <row r="30" spans="2:5" x14ac:dyDescent="0.25">
      <c r="B30" s="6" t="s">
        <v>41</v>
      </c>
      <c r="C30" s="2">
        <v>492</v>
      </c>
      <c r="D30" s="12">
        <v>842.19</v>
      </c>
      <c r="E30" s="3">
        <f t="shared" si="0"/>
        <v>0.56371485943775101</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studeni 2025. u eurima (EUR) (izvor: DZS)</v>
      </c>
      <c r="C33" s="94"/>
      <c r="D33" s="48">
        <f>'starosna mirovina BMU'!D33</f>
        <v>1494</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3" t="s">
        <v>11</v>
      </c>
      <c r="C2" s="93"/>
      <c r="D2" s="93"/>
      <c r="E2" s="93"/>
    </row>
    <row r="3" spans="2:5" ht="18.75" customHeight="1" x14ac:dyDescent="0.25">
      <c r="B3" s="100" t="s">
        <v>12</v>
      </c>
      <c r="C3" s="100"/>
      <c r="D3" s="100"/>
      <c r="E3" s="101"/>
    </row>
    <row r="4" spans="2:5" x14ac:dyDescent="0.25">
      <c r="C4" s="11"/>
      <c r="D4" s="11"/>
    </row>
    <row r="6" spans="2:5" x14ac:dyDescent="0.25">
      <c r="B6" t="str">
        <f>'starosna prevedena iz inv.BMU'!B5</f>
        <v>For January 2026 (paid in February 2026)</v>
      </c>
    </row>
    <row r="7" spans="2:5" ht="24" x14ac:dyDescent="0.25">
      <c r="B7" s="5" t="s">
        <v>10</v>
      </c>
      <c r="C7" s="5" t="s">
        <v>0</v>
      </c>
      <c r="D7" s="5" t="s">
        <v>8</v>
      </c>
      <c r="E7" s="5" t="str">
        <f>'starosna mirovina BMU'!E6</f>
        <v>Net replacement rate for December 2025.</v>
      </c>
    </row>
    <row r="8" spans="2:5" x14ac:dyDescent="0.25">
      <c r="B8" s="6" t="s">
        <v>9</v>
      </c>
      <c r="C8" s="2">
        <v>79109</v>
      </c>
      <c r="D8" s="12">
        <v>287.86682476077311</v>
      </c>
      <c r="E8" s="3">
        <f t="shared" ref="E8:E31" si="0">D8/$D$34</f>
        <v>0.19268194428431934</v>
      </c>
    </row>
    <row r="9" spans="2:5" x14ac:dyDescent="0.25">
      <c r="B9" s="6" t="s">
        <v>1</v>
      </c>
      <c r="C9" s="2">
        <v>62083</v>
      </c>
      <c r="D9" s="2">
        <v>363.79</v>
      </c>
      <c r="E9" s="3">
        <f t="shared" si="0"/>
        <v>0.24350066934404285</v>
      </c>
    </row>
    <row r="10" spans="2:5" x14ac:dyDescent="0.25">
      <c r="B10" s="6" t="s">
        <v>2</v>
      </c>
      <c r="C10" s="2">
        <v>65926</v>
      </c>
      <c r="D10" s="2">
        <v>459.82</v>
      </c>
      <c r="E10" s="3">
        <f t="shared" si="0"/>
        <v>0.30777777777777776</v>
      </c>
    </row>
    <row r="11" spans="2:5" x14ac:dyDescent="0.25">
      <c r="B11" s="6">
        <v>30</v>
      </c>
      <c r="C11" s="2">
        <v>24220</v>
      </c>
      <c r="D11" s="2">
        <v>544.19000000000005</v>
      </c>
      <c r="E11" s="3">
        <f t="shared" si="0"/>
        <v>0.36425033467202145</v>
      </c>
    </row>
    <row r="12" spans="2:5" x14ac:dyDescent="0.25">
      <c r="B12" s="6">
        <v>31</v>
      </c>
      <c r="C12" s="2">
        <v>15667</v>
      </c>
      <c r="D12" s="2">
        <v>562.73</v>
      </c>
      <c r="E12" s="3">
        <f t="shared" si="0"/>
        <v>0.37665997322623829</v>
      </c>
    </row>
    <row r="13" spans="2:5" x14ac:dyDescent="0.25">
      <c r="B13" s="6">
        <v>32</v>
      </c>
      <c r="C13" s="2">
        <v>14476</v>
      </c>
      <c r="D13" s="2">
        <v>572.71</v>
      </c>
      <c r="E13" s="3">
        <f t="shared" si="0"/>
        <v>0.38334002677376172</v>
      </c>
    </row>
    <row r="14" spans="2:5" x14ac:dyDescent="0.25">
      <c r="B14" s="6">
        <v>33</v>
      </c>
      <c r="C14" s="2">
        <v>12648</v>
      </c>
      <c r="D14" s="2">
        <v>594.57000000000005</v>
      </c>
      <c r="E14" s="3">
        <f t="shared" si="0"/>
        <v>0.39797188755020085</v>
      </c>
    </row>
    <row r="15" spans="2:5" x14ac:dyDescent="0.25">
      <c r="B15" s="6">
        <v>34</v>
      </c>
      <c r="C15" s="2">
        <v>9880</v>
      </c>
      <c r="D15" s="2">
        <v>627.23</v>
      </c>
      <c r="E15" s="3">
        <f t="shared" si="0"/>
        <v>0.41983266398929053</v>
      </c>
    </row>
    <row r="16" spans="2:5" x14ac:dyDescent="0.25">
      <c r="B16" s="6">
        <v>35</v>
      </c>
      <c r="C16" s="2">
        <v>45732</v>
      </c>
      <c r="D16" s="2">
        <v>635.46</v>
      </c>
      <c r="E16" s="3">
        <f t="shared" si="0"/>
        <v>0.42534136546184742</v>
      </c>
    </row>
    <row r="17" spans="2:5" x14ac:dyDescent="0.25">
      <c r="B17" s="6">
        <v>36</v>
      </c>
      <c r="C17" s="2">
        <v>15233</v>
      </c>
      <c r="D17" s="2">
        <v>676.56</v>
      </c>
      <c r="E17" s="3">
        <f t="shared" si="0"/>
        <v>0.45285140562248993</v>
      </c>
    </row>
    <row r="18" spans="2:5" x14ac:dyDescent="0.25">
      <c r="B18" s="6">
        <v>37</v>
      </c>
      <c r="C18" s="2">
        <v>13154</v>
      </c>
      <c r="D18" s="2">
        <v>713.68</v>
      </c>
      <c r="E18" s="3">
        <f t="shared" si="0"/>
        <v>0.47769745649263717</v>
      </c>
    </row>
    <row r="19" spans="2:5" x14ac:dyDescent="0.25">
      <c r="B19" s="6">
        <v>38</v>
      </c>
      <c r="C19" s="2">
        <v>12503</v>
      </c>
      <c r="D19" s="2">
        <v>755.08</v>
      </c>
      <c r="E19" s="3">
        <f t="shared" si="0"/>
        <v>0.50540829986613123</v>
      </c>
    </row>
    <row r="20" spans="2:5" x14ac:dyDescent="0.25">
      <c r="B20" s="6">
        <v>39</v>
      </c>
      <c r="C20" s="2">
        <v>11689</v>
      </c>
      <c r="D20" s="2">
        <v>797.58</v>
      </c>
      <c r="E20" s="3">
        <f t="shared" si="0"/>
        <v>0.53385542168674704</v>
      </c>
    </row>
    <row r="21" spans="2:5" x14ac:dyDescent="0.25">
      <c r="B21" s="6">
        <v>40</v>
      </c>
      <c r="C21" s="2">
        <v>27902</v>
      </c>
      <c r="D21" s="2">
        <v>780.05</v>
      </c>
      <c r="E21" s="3">
        <f t="shared" si="0"/>
        <v>0.52212182061579648</v>
      </c>
    </row>
    <row r="22" spans="2:5" x14ac:dyDescent="0.25">
      <c r="B22" s="6">
        <v>41</v>
      </c>
      <c r="C22" s="2">
        <v>37315</v>
      </c>
      <c r="D22" s="2">
        <v>685.59</v>
      </c>
      <c r="E22" s="3">
        <f t="shared" si="0"/>
        <v>0.45889558232931726</v>
      </c>
    </row>
    <row r="23" spans="2:5" x14ac:dyDescent="0.25">
      <c r="B23" s="6">
        <v>42</v>
      </c>
      <c r="C23" s="2">
        <v>20419</v>
      </c>
      <c r="D23" s="2">
        <v>727.54</v>
      </c>
      <c r="E23" s="3">
        <f t="shared" si="0"/>
        <v>0.48697456492637214</v>
      </c>
    </row>
    <row r="24" spans="2:5" x14ac:dyDescent="0.25">
      <c r="B24" s="6">
        <v>43</v>
      </c>
      <c r="C24" s="2">
        <v>15091</v>
      </c>
      <c r="D24" s="2">
        <v>758.34</v>
      </c>
      <c r="E24" s="3">
        <f t="shared" si="0"/>
        <v>0.50759036144578318</v>
      </c>
    </row>
    <row r="25" spans="2:5" x14ac:dyDescent="0.25">
      <c r="B25" s="6">
        <v>44</v>
      </c>
      <c r="C25" s="2">
        <v>11425</v>
      </c>
      <c r="D25" s="2">
        <v>790.15</v>
      </c>
      <c r="E25" s="3">
        <f t="shared" si="0"/>
        <v>0.52888219544846049</v>
      </c>
    </row>
    <row r="26" spans="2:5" x14ac:dyDescent="0.25">
      <c r="B26" s="6">
        <v>45</v>
      </c>
      <c r="C26" s="2">
        <v>9557</v>
      </c>
      <c r="D26" s="2">
        <v>808.13</v>
      </c>
      <c r="E26" s="3">
        <f t="shared" si="0"/>
        <v>0.54091700133868803</v>
      </c>
    </row>
    <row r="27" spans="2:5" x14ac:dyDescent="0.25">
      <c r="B27" s="6" t="s">
        <v>3</v>
      </c>
      <c r="C27" s="2">
        <v>15515</v>
      </c>
      <c r="D27" s="2">
        <v>897.91</v>
      </c>
      <c r="E27" s="3">
        <f t="shared" si="0"/>
        <v>0.60101070950468538</v>
      </c>
    </row>
    <row r="28" spans="2:5" x14ac:dyDescent="0.25">
      <c r="B28" s="6" t="s">
        <v>4</v>
      </c>
      <c r="C28" s="7">
        <v>519544</v>
      </c>
      <c r="D28" s="7">
        <v>561.12</v>
      </c>
      <c r="E28" s="4">
        <f t="shared" si="0"/>
        <v>0.37558232931726909</v>
      </c>
    </row>
    <row r="29" spans="2:5" x14ac:dyDescent="0.25">
      <c r="B29" s="6" t="s">
        <v>5</v>
      </c>
      <c r="C29" s="2">
        <v>284009</v>
      </c>
      <c r="D29" s="2">
        <v>421.38</v>
      </c>
      <c r="E29" s="3">
        <f t="shared" si="0"/>
        <v>0.28204819277108434</v>
      </c>
    </row>
    <row r="30" spans="2:5" x14ac:dyDescent="0.25">
      <c r="B30" s="6" t="s">
        <v>6</v>
      </c>
      <c r="C30" s="2">
        <v>98311</v>
      </c>
      <c r="D30" s="2">
        <v>686.78</v>
      </c>
      <c r="E30" s="3">
        <f t="shared" si="0"/>
        <v>0.45969210174029451</v>
      </c>
    </row>
    <row r="31" spans="2:5" x14ac:dyDescent="0.25">
      <c r="B31" s="6" t="s">
        <v>7</v>
      </c>
      <c r="C31" s="2">
        <v>137224</v>
      </c>
      <c r="D31" s="2">
        <v>760.29</v>
      </c>
      <c r="E31" s="3">
        <f t="shared" si="0"/>
        <v>0.5088955823293172</v>
      </c>
    </row>
    <row r="34" spans="2:4" ht="51" customHeight="1" x14ac:dyDescent="0.25">
      <c r="B34" s="102" t="str">
        <f>'starosna mirovina BMU'!B33:C33</f>
        <v>Prosječna mjesečna isplaćena netoplaća Republike Hrvatske za studeni 2025. u eurima (EUR) (izvor: DZS)</v>
      </c>
      <c r="C34" s="103"/>
      <c r="D34" s="48">
        <f>'starosna mirovina BMU'!D33</f>
        <v>1494</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workbookViewId="0">
      <selection activeCell="C7" sqref="C7:D27"/>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3" t="s">
        <v>54</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January 2026 (paid in February 2026)</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v>30</v>
      </c>
      <c r="C7" s="2">
        <v>19402</v>
      </c>
      <c r="D7" s="12">
        <v>533.25670858674368</v>
      </c>
      <c r="E7" s="3">
        <f t="shared" ref="E7:E27" si="0">D7/$D$30</f>
        <v>0.35693220119594626</v>
      </c>
    </row>
    <row r="8" spans="2:29" x14ac:dyDescent="0.25">
      <c r="B8" s="6">
        <v>31</v>
      </c>
      <c r="C8" s="2">
        <v>9963</v>
      </c>
      <c r="D8" s="12">
        <v>529.55999999999995</v>
      </c>
      <c r="E8" s="3">
        <f t="shared" si="0"/>
        <v>0.35445783132530118</v>
      </c>
    </row>
    <row r="9" spans="2:29" x14ac:dyDescent="0.25">
      <c r="B9" s="6">
        <v>32</v>
      </c>
      <c r="C9" s="2">
        <v>10723</v>
      </c>
      <c r="D9" s="12">
        <v>545.04999999999995</v>
      </c>
      <c r="E9" s="3">
        <f t="shared" si="0"/>
        <v>0.36482597054886207</v>
      </c>
    </row>
    <row r="10" spans="2:29" x14ac:dyDescent="0.25">
      <c r="B10" s="6">
        <v>33</v>
      </c>
      <c r="C10" s="2">
        <v>10474</v>
      </c>
      <c r="D10" s="12">
        <v>565.38</v>
      </c>
      <c r="E10" s="3">
        <f t="shared" si="0"/>
        <v>0.37843373493975901</v>
      </c>
    </row>
    <row r="11" spans="2:29" x14ac:dyDescent="0.25">
      <c r="B11" s="6">
        <v>34</v>
      </c>
      <c r="C11" s="2">
        <v>8684</v>
      </c>
      <c r="D11" s="12">
        <v>580.73</v>
      </c>
      <c r="E11" s="3">
        <f t="shared" si="0"/>
        <v>0.38870816599732266</v>
      </c>
    </row>
    <row r="12" spans="2:29" x14ac:dyDescent="0.25">
      <c r="B12" s="6">
        <v>35</v>
      </c>
      <c r="C12" s="2">
        <v>29007</v>
      </c>
      <c r="D12" s="12">
        <v>642.74</v>
      </c>
      <c r="E12" s="3">
        <f t="shared" si="0"/>
        <v>0.43021419009370815</v>
      </c>
    </row>
    <row r="13" spans="2:29" x14ac:dyDescent="0.25">
      <c r="B13" s="6">
        <v>36</v>
      </c>
      <c r="C13" s="2">
        <v>18761</v>
      </c>
      <c r="D13" s="12">
        <v>644.75</v>
      </c>
      <c r="E13" s="3">
        <f t="shared" si="0"/>
        <v>0.43155957161981257</v>
      </c>
    </row>
    <row r="14" spans="2:29" x14ac:dyDescent="0.25">
      <c r="B14" s="6">
        <v>37</v>
      </c>
      <c r="C14" s="2">
        <v>18475</v>
      </c>
      <c r="D14" s="12">
        <v>659.31</v>
      </c>
      <c r="E14" s="3">
        <f t="shared" si="0"/>
        <v>0.44130522088353408</v>
      </c>
    </row>
    <row r="15" spans="2:29" x14ac:dyDescent="0.25">
      <c r="B15" s="6">
        <v>38</v>
      </c>
      <c r="C15" s="2">
        <v>17353</v>
      </c>
      <c r="D15" s="12">
        <v>673.59</v>
      </c>
      <c r="E15" s="3">
        <f t="shared" si="0"/>
        <v>0.45086345381526105</v>
      </c>
    </row>
    <row r="16" spans="2:29" x14ac:dyDescent="0.25">
      <c r="B16" s="6">
        <v>39</v>
      </c>
      <c r="C16" s="2">
        <v>14579</v>
      </c>
      <c r="D16" s="12">
        <v>697.45</v>
      </c>
      <c r="E16" s="3">
        <f t="shared" si="0"/>
        <v>0.46683400267737618</v>
      </c>
    </row>
    <row r="17" spans="2:5" x14ac:dyDescent="0.25">
      <c r="B17" s="6">
        <v>40</v>
      </c>
      <c r="C17" s="2">
        <v>11345</v>
      </c>
      <c r="D17" s="12">
        <v>724.67</v>
      </c>
      <c r="E17" s="3">
        <f t="shared" si="0"/>
        <v>0.485053547523427</v>
      </c>
    </row>
    <row r="18" spans="2:5" x14ac:dyDescent="0.25">
      <c r="B18" s="6">
        <v>41</v>
      </c>
      <c r="C18" s="2">
        <v>4724</v>
      </c>
      <c r="D18" s="12">
        <v>747.04</v>
      </c>
      <c r="E18" s="3">
        <f t="shared" si="0"/>
        <v>0.50002677376171345</v>
      </c>
    </row>
    <row r="19" spans="2:5" x14ac:dyDescent="0.25">
      <c r="B19" s="6">
        <v>42</v>
      </c>
      <c r="C19" s="2">
        <v>2217</v>
      </c>
      <c r="D19" s="12">
        <v>780.5</v>
      </c>
      <c r="E19" s="3">
        <f t="shared" si="0"/>
        <v>0.52242302543507357</v>
      </c>
    </row>
    <row r="20" spans="2:5" x14ac:dyDescent="0.25">
      <c r="B20" s="6">
        <v>43</v>
      </c>
      <c r="C20" s="2">
        <v>1199</v>
      </c>
      <c r="D20" s="12">
        <v>810.93</v>
      </c>
      <c r="E20" s="3">
        <f t="shared" si="0"/>
        <v>0.54279116465863453</v>
      </c>
    </row>
    <row r="21" spans="2:5" x14ac:dyDescent="0.25">
      <c r="B21" s="6">
        <v>44</v>
      </c>
      <c r="C21" s="2">
        <v>641</v>
      </c>
      <c r="D21" s="12">
        <v>844.61</v>
      </c>
      <c r="E21" s="3">
        <f t="shared" si="0"/>
        <v>0.56533467202141907</v>
      </c>
    </row>
    <row r="22" spans="2:5" x14ac:dyDescent="0.25">
      <c r="B22" s="6">
        <v>45</v>
      </c>
      <c r="C22" s="2">
        <v>273</v>
      </c>
      <c r="D22" s="12">
        <v>845.91</v>
      </c>
      <c r="E22" s="3">
        <f t="shared" si="0"/>
        <v>0.56620481927710842</v>
      </c>
    </row>
    <row r="23" spans="2:5" x14ac:dyDescent="0.25">
      <c r="B23" s="6" t="s">
        <v>40</v>
      </c>
      <c r="C23" s="2">
        <v>183</v>
      </c>
      <c r="D23" s="12">
        <v>893.99</v>
      </c>
      <c r="E23" s="3">
        <f t="shared" si="0"/>
        <v>0.59838688085676039</v>
      </c>
    </row>
    <row r="24" spans="2:5" x14ac:dyDescent="0.25">
      <c r="B24" s="6" t="s">
        <v>37</v>
      </c>
      <c r="C24" s="7">
        <v>178003</v>
      </c>
      <c r="D24" s="80">
        <v>632.57000000000005</v>
      </c>
      <c r="E24" s="83">
        <f t="shared" si="0"/>
        <v>0.42340696117804555</v>
      </c>
    </row>
    <row r="25" spans="2:5" x14ac:dyDescent="0.25">
      <c r="B25" s="6" t="s">
        <v>5</v>
      </c>
      <c r="C25" s="2">
        <v>59246</v>
      </c>
      <c r="D25" s="12">
        <v>547.41</v>
      </c>
      <c r="E25" s="3">
        <f t="shared" si="0"/>
        <v>0.36640562248995984</v>
      </c>
    </row>
    <row r="26" spans="2:5" x14ac:dyDescent="0.25">
      <c r="B26" s="6" t="s">
        <v>6</v>
      </c>
      <c r="C26" s="2">
        <v>98175</v>
      </c>
      <c r="D26" s="12">
        <v>659.82</v>
      </c>
      <c r="E26" s="3">
        <f t="shared" si="0"/>
        <v>0.44164658634538156</v>
      </c>
    </row>
    <row r="27" spans="2:5" x14ac:dyDescent="0.25">
      <c r="B27" s="6" t="s">
        <v>42</v>
      </c>
      <c r="C27" s="2">
        <v>20582</v>
      </c>
      <c r="D27" s="12">
        <v>747.69</v>
      </c>
      <c r="E27" s="3">
        <f t="shared" si="0"/>
        <v>0.50046184738955823</v>
      </c>
    </row>
    <row r="28" spans="2:5" x14ac:dyDescent="0.25">
      <c r="B28" s="95" t="str">
        <f>'starosna mirovina BMU'!B31</f>
        <v xml:space="preserve">Number of beneficiaries not including Active Military Personnel (DVO), Police Officers (PO), Authorised Officials (OSO), Croatian Veterans from the Homeland War- ZOHBDR and Members of the Croatian Defence Council (HVO).   </v>
      </c>
      <c r="C28" s="95"/>
      <c r="D28" s="95"/>
      <c r="E28" s="95"/>
    </row>
    <row r="29" spans="2:5" x14ac:dyDescent="0.25">
      <c r="B29" s="96"/>
      <c r="C29" s="96"/>
      <c r="D29" s="96"/>
      <c r="E29" s="96"/>
    </row>
    <row r="30" spans="2:5" ht="51.75" customHeight="1" x14ac:dyDescent="0.25">
      <c r="B30" s="94" t="str">
        <f>'starosna mirovina BMU'!B33:C33</f>
        <v>Prosječna mjesečna isplaćena netoplaća Republike Hrvatske za studeni 2025. u eurima (EUR) (izvor: DZS)</v>
      </c>
      <c r="C30" s="94"/>
      <c r="D30" s="48">
        <f>'starosna mirovina BMU'!D33</f>
        <v>1494</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C7" sqref="C7:D26"/>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99" t="s">
        <v>55</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January 2026 (paid in February 2026)</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v>31</v>
      </c>
      <c r="C7" s="2">
        <v>13</v>
      </c>
      <c r="D7" s="12">
        <v>526.96</v>
      </c>
      <c r="E7" s="3">
        <f t="shared" ref="E7:E26" si="0">D7/$D$29</f>
        <v>0.35271753681392237</v>
      </c>
    </row>
    <row r="8" spans="2:29" x14ac:dyDescent="0.25">
      <c r="B8" s="6">
        <v>32</v>
      </c>
      <c r="C8" s="2">
        <v>45</v>
      </c>
      <c r="D8" s="12">
        <v>523.79</v>
      </c>
      <c r="E8" s="3">
        <f t="shared" si="0"/>
        <v>0.3505957161981258</v>
      </c>
    </row>
    <row r="9" spans="2:29" x14ac:dyDescent="0.25">
      <c r="B9" s="6">
        <v>33</v>
      </c>
      <c r="C9" s="2">
        <v>39</v>
      </c>
      <c r="D9" s="12">
        <v>537.64</v>
      </c>
      <c r="E9" s="3">
        <f t="shared" si="0"/>
        <v>0.3598661311914324</v>
      </c>
    </row>
    <row r="10" spans="2:29" x14ac:dyDescent="0.25">
      <c r="B10" s="6">
        <v>34</v>
      </c>
      <c r="C10" s="2">
        <v>23</v>
      </c>
      <c r="D10" s="12">
        <v>556.85</v>
      </c>
      <c r="E10" s="3">
        <f t="shared" si="0"/>
        <v>0.37272423025435075</v>
      </c>
    </row>
    <row r="11" spans="2:29" x14ac:dyDescent="0.25">
      <c r="B11" s="6">
        <v>35</v>
      </c>
      <c r="C11" s="2">
        <v>89</v>
      </c>
      <c r="D11" s="12">
        <v>646.74</v>
      </c>
      <c r="E11" s="3">
        <f t="shared" si="0"/>
        <v>0.43289156626506026</v>
      </c>
    </row>
    <row r="12" spans="2:29" x14ac:dyDescent="0.25">
      <c r="B12" s="6">
        <v>36</v>
      </c>
      <c r="C12" s="2">
        <v>57</v>
      </c>
      <c r="D12" s="12">
        <v>639.88</v>
      </c>
      <c r="E12" s="3">
        <f t="shared" si="0"/>
        <v>0.42829986613119142</v>
      </c>
    </row>
    <row r="13" spans="2:29" x14ac:dyDescent="0.25">
      <c r="B13" s="6">
        <v>37</v>
      </c>
      <c r="C13" s="2">
        <v>50</v>
      </c>
      <c r="D13" s="12">
        <v>650.07000000000005</v>
      </c>
      <c r="E13" s="3">
        <f t="shared" si="0"/>
        <v>0.43512048192771086</v>
      </c>
    </row>
    <row r="14" spans="2:29" x14ac:dyDescent="0.25">
      <c r="B14" s="6">
        <v>38</v>
      </c>
      <c r="C14" s="2">
        <v>27</v>
      </c>
      <c r="D14" s="12">
        <v>699.5</v>
      </c>
      <c r="E14" s="3">
        <f t="shared" si="0"/>
        <v>0.4682061579651941</v>
      </c>
    </row>
    <row r="15" spans="2:29" x14ac:dyDescent="0.25">
      <c r="B15" s="6">
        <v>39</v>
      </c>
      <c r="C15" s="2">
        <v>19</v>
      </c>
      <c r="D15" s="12">
        <v>709.27</v>
      </c>
      <c r="E15" s="3">
        <f t="shared" si="0"/>
        <v>0.47474564926372154</v>
      </c>
    </row>
    <row r="16" spans="2:29" x14ac:dyDescent="0.25">
      <c r="B16" s="6">
        <v>40</v>
      </c>
      <c r="C16" s="2">
        <v>10</v>
      </c>
      <c r="D16" s="12">
        <v>759.81</v>
      </c>
      <c r="E16" s="3">
        <f t="shared" si="0"/>
        <v>0.50857429718875502</v>
      </c>
    </row>
    <row r="17" spans="2:5" x14ac:dyDescent="0.25">
      <c r="B17" s="6">
        <v>41</v>
      </c>
      <c r="C17" s="2">
        <v>3</v>
      </c>
      <c r="D17" s="12">
        <v>792.25</v>
      </c>
      <c r="E17" s="3">
        <f t="shared" si="0"/>
        <v>0.53028781793842039</v>
      </c>
    </row>
    <row r="18" spans="2:5" x14ac:dyDescent="0.25">
      <c r="B18" s="6">
        <v>42</v>
      </c>
      <c r="C18" s="2">
        <v>4</v>
      </c>
      <c r="D18" s="12">
        <v>789.16</v>
      </c>
      <c r="E18" s="3">
        <f t="shared" si="0"/>
        <v>0.52821954484605083</v>
      </c>
    </row>
    <row r="19" spans="2:5" x14ac:dyDescent="0.25">
      <c r="B19" s="6">
        <v>43</v>
      </c>
      <c r="C19" s="2">
        <v>2</v>
      </c>
      <c r="D19" s="12">
        <v>893.29</v>
      </c>
      <c r="E19" s="3">
        <f t="shared" si="0"/>
        <v>0.59791834002677369</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381</v>
      </c>
      <c r="D23" s="80">
        <v>624.71</v>
      </c>
      <c r="E23" s="83">
        <f t="shared" si="0"/>
        <v>0.41814591700133869</v>
      </c>
    </row>
    <row r="24" spans="2:5" x14ac:dyDescent="0.25">
      <c r="B24" s="6" t="s">
        <v>5</v>
      </c>
      <c r="C24" s="2">
        <v>120</v>
      </c>
      <c r="D24" s="12">
        <v>534.97</v>
      </c>
      <c r="E24" s="3">
        <f t="shared" si="0"/>
        <v>0.3580789825970549</v>
      </c>
    </row>
    <row r="25" spans="2:5" x14ac:dyDescent="0.25">
      <c r="B25" s="6" t="s">
        <v>6</v>
      </c>
      <c r="C25" s="2">
        <v>242</v>
      </c>
      <c r="D25" s="12">
        <v>656.61</v>
      </c>
      <c r="E25" s="3">
        <f t="shared" si="0"/>
        <v>0.43949799196787148</v>
      </c>
    </row>
    <row r="26" spans="2:5" x14ac:dyDescent="0.25">
      <c r="B26" s="6" t="s">
        <v>42</v>
      </c>
      <c r="C26" s="2">
        <v>19</v>
      </c>
      <c r="D26" s="12">
        <v>785.16</v>
      </c>
      <c r="E26" s="3">
        <f t="shared" si="0"/>
        <v>0.52554216867469883</v>
      </c>
    </row>
    <row r="27" spans="2:5" ht="12.75" customHeight="1" x14ac:dyDescent="0.25">
      <c r="B27" s="95" t="str">
        <f>'starosna mirovina BMU'!B31</f>
        <v xml:space="preserve">Number of beneficiaries not including Active Military Personnel (DVO), Police Officers (PO), Authorised Officials (OSO), Croatian Veterans from the Homeland War- ZOHBDR and Members of the Croatian Defence Council (HVO).   </v>
      </c>
      <c r="C27" s="95"/>
      <c r="D27" s="95"/>
      <c r="E27" s="95"/>
    </row>
    <row r="28" spans="2:5" x14ac:dyDescent="0.25">
      <c r="B28" s="96"/>
      <c r="C28" s="96"/>
      <c r="D28" s="96"/>
      <c r="E28" s="96"/>
    </row>
    <row r="29" spans="2:5" ht="48" customHeight="1" x14ac:dyDescent="0.25">
      <c r="B29" s="94" t="str">
        <f>'starosna mirovina BMU'!B33:C33</f>
        <v>Prosječna mjesečna isplaćena netoplaća Republike Hrvatske za studeni 2025. u eurima (EUR) (izvor: DZS)</v>
      </c>
      <c r="C29" s="94"/>
      <c r="D29" s="48">
        <f>'starosna mirovina BMU'!D33</f>
        <v>1494</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3" t="s">
        <v>56</v>
      </c>
      <c r="C2" s="93"/>
      <c r="D2" s="93"/>
      <c r="E2" s="93"/>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January 2026 (paid in February 2026)</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t="s">
        <v>39</v>
      </c>
      <c r="C7" s="2">
        <v>80925</v>
      </c>
      <c r="D7" s="12">
        <v>374.21442570281124</v>
      </c>
      <c r="E7" s="3">
        <f t="shared" ref="E7:E30" si="0">D7/$D$33</f>
        <v>0.25047819658822706</v>
      </c>
    </row>
    <row r="8" spans="2:29" x14ac:dyDescent="0.25">
      <c r="B8" s="6" t="s">
        <v>1</v>
      </c>
      <c r="C8" s="2">
        <v>60656</v>
      </c>
      <c r="D8" s="12">
        <v>464.47</v>
      </c>
      <c r="E8" s="3">
        <f t="shared" si="0"/>
        <v>0.3108902275769746</v>
      </c>
    </row>
    <row r="9" spans="2:29" x14ac:dyDescent="0.25">
      <c r="B9" s="6" t="s">
        <v>2</v>
      </c>
      <c r="C9" s="2">
        <v>65325</v>
      </c>
      <c r="D9" s="12">
        <v>581.28</v>
      </c>
      <c r="E9" s="3">
        <f t="shared" si="0"/>
        <v>0.38907630522088349</v>
      </c>
    </row>
    <row r="10" spans="2:29" x14ac:dyDescent="0.25">
      <c r="B10" s="6">
        <v>30</v>
      </c>
      <c r="C10" s="2">
        <v>39946</v>
      </c>
      <c r="D10" s="12">
        <v>616.62</v>
      </c>
      <c r="E10" s="3">
        <f t="shared" si="0"/>
        <v>0.41273092369477909</v>
      </c>
    </row>
    <row r="11" spans="2:29" x14ac:dyDescent="0.25">
      <c r="B11" s="6">
        <v>31</v>
      </c>
      <c r="C11" s="2">
        <v>24808</v>
      </c>
      <c r="D11" s="12">
        <v>631.73</v>
      </c>
      <c r="E11" s="3">
        <f t="shared" si="0"/>
        <v>0.4228447121820616</v>
      </c>
    </row>
    <row r="12" spans="2:29" x14ac:dyDescent="0.25">
      <c r="B12" s="6">
        <v>32</v>
      </c>
      <c r="C12" s="2">
        <v>24563</v>
      </c>
      <c r="D12" s="12">
        <v>638.29</v>
      </c>
      <c r="E12" s="3">
        <f t="shared" si="0"/>
        <v>0.42723560910307895</v>
      </c>
    </row>
    <row r="13" spans="2:29" x14ac:dyDescent="0.25">
      <c r="B13" s="6">
        <v>33</v>
      </c>
      <c r="C13" s="2">
        <v>22715</v>
      </c>
      <c r="D13" s="12">
        <v>655.9</v>
      </c>
      <c r="E13" s="3">
        <f t="shared" si="0"/>
        <v>0.43902275769745647</v>
      </c>
    </row>
    <row r="14" spans="2:29" x14ac:dyDescent="0.25">
      <c r="B14" s="6">
        <v>34</v>
      </c>
      <c r="C14" s="2">
        <v>18467</v>
      </c>
      <c r="D14" s="12">
        <v>680.3</v>
      </c>
      <c r="E14" s="3">
        <f t="shared" si="0"/>
        <v>0.45535475234270412</v>
      </c>
    </row>
    <row r="15" spans="2:29" x14ac:dyDescent="0.25">
      <c r="B15" s="6">
        <v>35</v>
      </c>
      <c r="C15" s="2">
        <v>69870</v>
      </c>
      <c r="D15" s="12">
        <v>724.21</v>
      </c>
      <c r="E15" s="3">
        <f t="shared" si="0"/>
        <v>0.4847456492637216</v>
      </c>
    </row>
    <row r="16" spans="2:29" x14ac:dyDescent="0.25">
      <c r="B16" s="6">
        <v>36</v>
      </c>
      <c r="C16" s="2">
        <v>33511</v>
      </c>
      <c r="D16" s="12">
        <v>724.22</v>
      </c>
      <c r="E16" s="3">
        <f t="shared" si="0"/>
        <v>0.48475234270414996</v>
      </c>
    </row>
    <row r="17" spans="2:5" x14ac:dyDescent="0.25">
      <c r="B17" s="6">
        <v>37</v>
      </c>
      <c r="C17" s="2">
        <v>31680</v>
      </c>
      <c r="D17" s="12">
        <v>745.4</v>
      </c>
      <c r="E17" s="3">
        <f t="shared" si="0"/>
        <v>0.49892904953145917</v>
      </c>
    </row>
    <row r="18" spans="2:5" x14ac:dyDescent="0.25">
      <c r="B18" s="6">
        <v>38</v>
      </c>
      <c r="C18" s="2">
        <v>30388</v>
      </c>
      <c r="D18" s="12">
        <v>776.4</v>
      </c>
      <c r="E18" s="3">
        <f t="shared" si="0"/>
        <v>0.51967871485943773</v>
      </c>
    </row>
    <row r="19" spans="2:5" x14ac:dyDescent="0.25">
      <c r="B19" s="6">
        <v>39</v>
      </c>
      <c r="C19" s="2">
        <v>27285</v>
      </c>
      <c r="D19" s="12">
        <v>820.19</v>
      </c>
      <c r="E19" s="3">
        <f t="shared" si="0"/>
        <v>0.54898929049531464</v>
      </c>
    </row>
    <row r="20" spans="2:5" x14ac:dyDescent="0.25">
      <c r="B20" s="6">
        <v>40</v>
      </c>
      <c r="C20" s="2">
        <v>37583</v>
      </c>
      <c r="D20" s="12">
        <v>886.09</v>
      </c>
      <c r="E20" s="3">
        <f t="shared" si="0"/>
        <v>0.59309906291834003</v>
      </c>
    </row>
    <row r="21" spans="2:5" x14ac:dyDescent="0.25">
      <c r="B21" s="6">
        <v>41</v>
      </c>
      <c r="C21" s="2">
        <v>48269</v>
      </c>
      <c r="D21" s="12">
        <v>821.28</v>
      </c>
      <c r="E21" s="3">
        <f t="shared" si="0"/>
        <v>0.54971887550200804</v>
      </c>
    </row>
    <row r="22" spans="2:5" x14ac:dyDescent="0.25">
      <c r="B22" s="6">
        <v>42</v>
      </c>
      <c r="C22" s="2">
        <v>26127</v>
      </c>
      <c r="D22" s="12">
        <v>872.19</v>
      </c>
      <c r="E22" s="3">
        <f t="shared" si="0"/>
        <v>0.5837951807228916</v>
      </c>
    </row>
    <row r="23" spans="2:5" x14ac:dyDescent="0.25">
      <c r="B23" s="6">
        <v>43</v>
      </c>
      <c r="C23" s="2">
        <v>18938</v>
      </c>
      <c r="D23" s="12">
        <v>911.72</v>
      </c>
      <c r="E23" s="3">
        <f t="shared" si="0"/>
        <v>0.61025435073627843</v>
      </c>
    </row>
    <row r="24" spans="2:5" x14ac:dyDescent="0.25">
      <c r="B24" s="6">
        <v>44</v>
      </c>
      <c r="C24" s="2">
        <v>14148</v>
      </c>
      <c r="D24" s="12">
        <v>950.02</v>
      </c>
      <c r="E24" s="3">
        <f t="shared" si="0"/>
        <v>0.63589022757697455</v>
      </c>
    </row>
    <row r="25" spans="2:5" x14ac:dyDescent="0.25">
      <c r="B25" s="6">
        <v>45</v>
      </c>
      <c r="C25" s="2">
        <v>11856</v>
      </c>
      <c r="D25" s="12">
        <v>980.82</v>
      </c>
      <c r="E25" s="3">
        <f t="shared" si="0"/>
        <v>0.65650602409638559</v>
      </c>
    </row>
    <row r="26" spans="2:5" x14ac:dyDescent="0.25">
      <c r="B26" s="6" t="s">
        <v>40</v>
      </c>
      <c r="C26" s="2">
        <v>19736</v>
      </c>
      <c r="D26" s="12">
        <v>1102.3</v>
      </c>
      <c r="E26" s="3">
        <f t="shared" si="0"/>
        <v>0.73781793842034804</v>
      </c>
    </row>
    <row r="27" spans="2:5" x14ac:dyDescent="0.25">
      <c r="B27" s="6" t="s">
        <v>37</v>
      </c>
      <c r="C27" s="7">
        <v>706796</v>
      </c>
      <c r="D27" s="80">
        <v>684.99</v>
      </c>
      <c r="E27" s="83">
        <f t="shared" si="0"/>
        <v>0.45849397590361446</v>
      </c>
    </row>
    <row r="28" spans="2:5" x14ac:dyDescent="0.25">
      <c r="B28" s="6" t="s">
        <v>5</v>
      </c>
      <c r="C28" s="2">
        <v>337405</v>
      </c>
      <c r="D28" s="12">
        <v>533.1</v>
      </c>
      <c r="E28" s="3">
        <f t="shared" si="0"/>
        <v>0.35682730923694783</v>
      </c>
    </row>
    <row r="29" spans="2:5" x14ac:dyDescent="0.25">
      <c r="B29" s="6" t="s">
        <v>6</v>
      </c>
      <c r="C29" s="2">
        <v>192734</v>
      </c>
      <c r="D29" s="12">
        <v>749.51</v>
      </c>
      <c r="E29" s="3">
        <f t="shared" si="0"/>
        <v>0.50168005354752343</v>
      </c>
    </row>
    <row r="30" spans="2:5" x14ac:dyDescent="0.25">
      <c r="B30" s="6" t="s">
        <v>42</v>
      </c>
      <c r="C30" s="2">
        <v>176657</v>
      </c>
      <c r="D30" s="12">
        <v>904.71</v>
      </c>
      <c r="E30" s="3">
        <f t="shared" si="0"/>
        <v>0.60556224899598399</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studeni 2025. u eurima (EUR) (izvor: DZS)</v>
      </c>
      <c r="C33" s="94"/>
      <c r="D33" s="48">
        <f>'starosna mirovina BMU'!D33</f>
        <v>1494</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3" t="s">
        <v>44</v>
      </c>
      <c r="C2" s="93"/>
      <c r="D2" s="93"/>
      <c r="E2" s="93"/>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January 2026 (paid in February 2026)</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December 2025.</v>
      </c>
    </row>
    <row r="7" spans="2:29" x14ac:dyDescent="0.25">
      <c r="B7" s="6" t="s">
        <v>39</v>
      </c>
      <c r="C7" s="2">
        <v>32846</v>
      </c>
      <c r="D7" s="12">
        <v>422.87870943189426</v>
      </c>
      <c r="E7" s="3">
        <f t="shared" ref="E7:E30" si="0">D7/$D$33</f>
        <v>0.28305134500126794</v>
      </c>
    </row>
    <row r="8" spans="2:29" x14ac:dyDescent="0.25">
      <c r="B8" s="6" t="s">
        <v>1</v>
      </c>
      <c r="C8" s="2">
        <v>16766</v>
      </c>
      <c r="D8" s="12">
        <v>514.88</v>
      </c>
      <c r="E8" s="3">
        <f t="shared" si="0"/>
        <v>0.34463186077643909</v>
      </c>
      <c r="I8" s="1"/>
    </row>
    <row r="9" spans="2:29" x14ac:dyDescent="0.25">
      <c r="B9" s="6" t="s">
        <v>2</v>
      </c>
      <c r="C9" s="2">
        <v>16707</v>
      </c>
      <c r="D9" s="12">
        <v>574.79</v>
      </c>
      <c r="E9" s="3">
        <f t="shared" si="0"/>
        <v>0.38473226238286479</v>
      </c>
    </row>
    <row r="10" spans="2:29" x14ac:dyDescent="0.25">
      <c r="B10" s="6">
        <v>30</v>
      </c>
      <c r="C10" s="2">
        <v>2840</v>
      </c>
      <c r="D10" s="12">
        <v>614.45000000000005</v>
      </c>
      <c r="E10" s="3">
        <f t="shared" si="0"/>
        <v>0.41127844712182066</v>
      </c>
    </row>
    <row r="11" spans="2:29" x14ac:dyDescent="0.25">
      <c r="B11" s="6">
        <v>31</v>
      </c>
      <c r="C11" s="2">
        <v>2364</v>
      </c>
      <c r="D11" s="12">
        <v>620.23</v>
      </c>
      <c r="E11" s="3">
        <f t="shared" si="0"/>
        <v>0.4151472556894244</v>
      </c>
    </row>
    <row r="12" spans="2:29" x14ac:dyDescent="0.25">
      <c r="B12" s="6">
        <v>32</v>
      </c>
      <c r="C12" s="2">
        <v>2047</v>
      </c>
      <c r="D12" s="12">
        <v>637.79999999999995</v>
      </c>
      <c r="E12" s="3">
        <f t="shared" si="0"/>
        <v>0.4269076305220883</v>
      </c>
    </row>
    <row r="13" spans="2:29" x14ac:dyDescent="0.25">
      <c r="B13" s="6">
        <v>33</v>
      </c>
      <c r="C13" s="2">
        <v>1840</v>
      </c>
      <c r="D13" s="12">
        <v>655.1</v>
      </c>
      <c r="E13" s="3">
        <f t="shared" si="0"/>
        <v>0.43848728246318608</v>
      </c>
    </row>
    <row r="14" spans="2:29" x14ac:dyDescent="0.25">
      <c r="B14" s="6">
        <v>34</v>
      </c>
      <c r="C14" s="2">
        <v>1543</v>
      </c>
      <c r="D14" s="12">
        <v>666.54</v>
      </c>
      <c r="E14" s="3">
        <f t="shared" si="0"/>
        <v>0.44614457831325299</v>
      </c>
    </row>
    <row r="15" spans="2:29" x14ac:dyDescent="0.25">
      <c r="B15" s="6">
        <v>35</v>
      </c>
      <c r="C15" s="2">
        <v>1266</v>
      </c>
      <c r="D15" s="12">
        <v>670.56</v>
      </c>
      <c r="E15" s="3">
        <f t="shared" si="0"/>
        <v>0.44883534136546183</v>
      </c>
    </row>
    <row r="16" spans="2:29" x14ac:dyDescent="0.25">
      <c r="B16" s="6">
        <v>36</v>
      </c>
      <c r="C16" s="2">
        <v>1035</v>
      </c>
      <c r="D16" s="12">
        <v>684.06</v>
      </c>
      <c r="E16" s="3">
        <f t="shared" si="0"/>
        <v>0.45787148594377508</v>
      </c>
    </row>
    <row r="17" spans="2:5" x14ac:dyDescent="0.25">
      <c r="B17" s="6">
        <v>37</v>
      </c>
      <c r="C17" s="2">
        <v>720</v>
      </c>
      <c r="D17" s="12">
        <v>701.01</v>
      </c>
      <c r="E17" s="3">
        <f t="shared" si="0"/>
        <v>0.46921686746987951</v>
      </c>
    </row>
    <row r="18" spans="2:5" x14ac:dyDescent="0.25">
      <c r="B18" s="6">
        <v>38</v>
      </c>
      <c r="C18" s="2">
        <v>580</v>
      </c>
      <c r="D18" s="12">
        <v>704.03</v>
      </c>
      <c r="E18" s="3">
        <f t="shared" si="0"/>
        <v>0.47123828647925031</v>
      </c>
    </row>
    <row r="19" spans="2:5" x14ac:dyDescent="0.25">
      <c r="B19" s="6">
        <v>39</v>
      </c>
      <c r="C19" s="2">
        <v>395</v>
      </c>
      <c r="D19" s="12">
        <v>713.53</v>
      </c>
      <c r="E19" s="3">
        <f t="shared" si="0"/>
        <v>0.47759705488621151</v>
      </c>
    </row>
    <row r="20" spans="2:5" x14ac:dyDescent="0.25">
      <c r="B20" s="6">
        <v>40</v>
      </c>
      <c r="C20" s="2">
        <v>239</v>
      </c>
      <c r="D20" s="12">
        <v>733.78</v>
      </c>
      <c r="E20" s="3">
        <f t="shared" si="0"/>
        <v>0.4911512717536814</v>
      </c>
    </row>
    <row r="21" spans="2:5" x14ac:dyDescent="0.25">
      <c r="B21" s="6">
        <v>41</v>
      </c>
      <c r="C21" s="2">
        <v>147</v>
      </c>
      <c r="D21" s="12">
        <v>736.55</v>
      </c>
      <c r="E21" s="3">
        <f t="shared" si="0"/>
        <v>0.49300535475234269</v>
      </c>
    </row>
    <row r="22" spans="2:5" x14ac:dyDescent="0.25">
      <c r="B22" s="6">
        <v>42</v>
      </c>
      <c r="C22" s="2">
        <v>77</v>
      </c>
      <c r="D22" s="12">
        <v>791.82</v>
      </c>
      <c r="E22" s="3">
        <f t="shared" si="0"/>
        <v>0.53</v>
      </c>
    </row>
    <row r="23" spans="2:5" x14ac:dyDescent="0.25">
      <c r="B23" s="6">
        <v>43</v>
      </c>
      <c r="C23" s="2">
        <v>55</v>
      </c>
      <c r="D23" s="12">
        <v>846.72</v>
      </c>
      <c r="E23" s="3">
        <f t="shared" si="0"/>
        <v>0.56674698795180722</v>
      </c>
    </row>
    <row r="24" spans="2:5" x14ac:dyDescent="0.25">
      <c r="B24" s="6">
        <v>44</v>
      </c>
      <c r="C24" s="2">
        <v>34</v>
      </c>
      <c r="D24" s="12">
        <v>815.21</v>
      </c>
      <c r="E24" s="3">
        <f t="shared" si="0"/>
        <v>0.54565595716198123</v>
      </c>
    </row>
    <row r="25" spans="2:5" x14ac:dyDescent="0.25">
      <c r="B25" s="6">
        <v>45</v>
      </c>
      <c r="C25" s="2">
        <v>24</v>
      </c>
      <c r="D25" s="12">
        <v>828.16</v>
      </c>
      <c r="E25" s="3">
        <f t="shared" si="0"/>
        <v>0.55432396251673355</v>
      </c>
    </row>
    <row r="26" spans="2:5" x14ac:dyDescent="0.25">
      <c r="B26" s="6" t="s">
        <v>40</v>
      </c>
      <c r="C26" s="2">
        <v>32</v>
      </c>
      <c r="D26" s="12">
        <v>879.31</v>
      </c>
      <c r="E26" s="3">
        <f t="shared" si="0"/>
        <v>0.58856091030789826</v>
      </c>
    </row>
    <row r="27" spans="2:5" x14ac:dyDescent="0.25">
      <c r="B27" s="6" t="s">
        <v>37</v>
      </c>
      <c r="C27" s="7">
        <v>81557</v>
      </c>
      <c r="D27" s="80">
        <v>516.14</v>
      </c>
      <c r="E27" s="83">
        <f t="shared" si="0"/>
        <v>0.34547523427041499</v>
      </c>
    </row>
    <row r="28" spans="2:5" x14ac:dyDescent="0.25">
      <c r="B28" s="6" t="s">
        <v>5</v>
      </c>
      <c r="C28" s="2">
        <v>76953</v>
      </c>
      <c r="D28" s="12">
        <v>505.19</v>
      </c>
      <c r="E28" s="3">
        <f t="shared" si="0"/>
        <v>0.33814591700133867</v>
      </c>
    </row>
    <row r="29" spans="2:5" x14ac:dyDescent="0.25">
      <c r="B29" s="6" t="s">
        <v>6</v>
      </c>
      <c r="C29" s="2">
        <v>3996</v>
      </c>
      <c r="D29" s="12">
        <v>688.65</v>
      </c>
      <c r="E29" s="3">
        <f t="shared" si="0"/>
        <v>0.46094377510040158</v>
      </c>
    </row>
    <row r="30" spans="2:5" x14ac:dyDescent="0.25">
      <c r="B30" s="6" t="s">
        <v>42</v>
      </c>
      <c r="C30" s="2">
        <v>608</v>
      </c>
      <c r="D30" s="12">
        <v>767.96</v>
      </c>
      <c r="E30" s="3">
        <f t="shared" si="0"/>
        <v>0.5140294511378849</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studeni 2025. u eurima (EUR) (izvor: DZS)</v>
      </c>
      <c r="C33" s="94"/>
      <c r="D33" s="48">
        <f>'starosna mirovina BMU'!D33</f>
        <v>1494</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2026-02-20T11:20:29Z</cp:lastPrinted>
  <dcterms:created xsi:type="dcterms:W3CDTF">2023-10-03T11:00:22Z</dcterms:created>
  <dcterms:modified xsi:type="dcterms:W3CDTF">2026-02-20T11:21:02Z</dcterms:modified>
</cp:coreProperties>
</file>