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engleska varijanta za web\2026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UKUPNO starosna BMU" sheetId="4" state="hidden" r:id="rId5"/>
    <sheet name="PSM BMU" sheetId="5" r:id="rId6"/>
    <sheet name="PSM zbog stečaja BMU" sheetId="6" r:id="rId7"/>
    <sheet name="sveukupno ST BMU" sheetId="8" r:id="rId8"/>
    <sheet name="invalidska BMU" sheetId="9" r:id="rId9"/>
    <sheet name="obiteljska BMU" sheetId="11" r:id="rId10"/>
    <sheet name="UKUPNO BMU" sheetId="13" state="hidden" r:id="rId11"/>
  </sheets>
  <definedNames>
    <definedName name="_xlnm.Print_Area" localSheetId="0">'NOVO GRAF+TABLICA'!$A$1:$D$122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1" l="1"/>
  <c r="B31" i="9"/>
  <c r="B31" i="8"/>
  <c r="B27" i="6"/>
  <c r="B28" i="5"/>
  <c r="B31" i="3"/>
  <c r="B14" i="2"/>
  <c r="D50" i="14" l="1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49" i="14"/>
  <c r="E6" i="11" l="1"/>
  <c r="D6" i="11"/>
  <c r="C6" i="11"/>
  <c r="E6" i="9"/>
  <c r="D6" i="9"/>
  <c r="C6" i="9"/>
  <c r="E6" i="8"/>
  <c r="D6" i="8"/>
  <c r="C6" i="8"/>
  <c r="E6" i="6"/>
  <c r="D6" i="6"/>
  <c r="C6" i="6"/>
  <c r="E6" i="5"/>
  <c r="D6" i="5"/>
  <c r="C6" i="5"/>
  <c r="E6" i="3"/>
  <c r="D6" i="3"/>
  <c r="C6" i="3"/>
  <c r="E6" i="2"/>
  <c r="D6" i="2"/>
  <c r="C6" i="2"/>
  <c r="B5" i="11" l="1"/>
  <c r="B5" i="9"/>
  <c r="B5" i="8"/>
  <c r="B5" i="6"/>
  <c r="B5" i="5"/>
  <c r="E7" i="4" l="1"/>
  <c r="E6" i="13"/>
  <c r="D33" i="13"/>
  <c r="B33" i="13"/>
  <c r="D33" i="11"/>
  <c r="B33" i="11"/>
  <c r="D33" i="9"/>
  <c r="B33" i="9"/>
  <c r="D33" i="8"/>
  <c r="B33" i="8"/>
  <c r="D29" i="6"/>
  <c r="B29" i="6"/>
  <c r="D30" i="5"/>
  <c r="B30" i="5"/>
  <c r="D34" i="4"/>
  <c r="B34" i="4"/>
  <c r="D16" i="2"/>
  <c r="D33" i="3"/>
  <c r="B33" i="3"/>
  <c r="B16" i="2"/>
  <c r="E7" i="1"/>
  <c r="E7" i="6" l="1"/>
  <c r="E8" i="6"/>
  <c r="E12" i="6"/>
  <c r="E16" i="6"/>
  <c r="E20" i="6"/>
  <c r="E24" i="6"/>
  <c r="E14" i="6"/>
  <c r="E18" i="6"/>
  <c r="E22" i="6"/>
  <c r="E26" i="6"/>
  <c r="E11" i="6"/>
  <c r="E23" i="6"/>
  <c r="E9" i="6"/>
  <c r="E13" i="6"/>
  <c r="E17" i="6"/>
  <c r="E21" i="6"/>
  <c r="E25" i="6"/>
  <c r="E10" i="6"/>
  <c r="E15" i="6"/>
  <c r="E19" i="6"/>
  <c r="B5" i="3"/>
  <c r="B6" i="4" s="1"/>
  <c r="B5" i="2"/>
  <c r="B5" i="13" l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7" i="2"/>
  <c r="E8" i="2"/>
  <c r="E9" i="2"/>
  <c r="E10" i="2"/>
  <c r="E11" i="2"/>
  <c r="E12" i="2"/>
  <c r="E13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<sst xmlns="http://schemas.openxmlformats.org/spreadsheetml/2006/main" count="135" uniqueCount="68">
  <si>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</si>
  <si>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</si>
  <si>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</si>
  <si>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</si>
  <si>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</si>
  <si>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</si>
  <si>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</si>
  <si>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</si>
  <si>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</si>
  <si>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</si>
  <si>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</si>
  <si>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UKUPNE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</si>
  <si>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t>( Starosna + starosna za dugog.osiguranika + starosna preved. iz invalidske)</t>
  </si>
  <si>
    <r>
      <rPr>
        <b/>
        <sz val="14"/>
        <color rgb="FFFF0000"/>
        <rFont val="Calibri"/>
        <family val="2"/>
        <charset val="238"/>
        <scheme val="minor"/>
      </rPr>
      <t>UKUPNO</t>
    </r>
    <r>
      <rPr>
        <b/>
        <sz val="10"/>
        <color theme="1"/>
        <rFont val="Calibri"/>
        <family val="2"/>
        <charset val="238"/>
        <scheme val="minor"/>
      </rPr>
      <t xml:space="preserve"> KORISNICI MIROVINA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</si>
  <si>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Pension beneficiaries entitled according to the Pension Insurance Act  
</t>
    </r>
    <r>
      <rPr>
        <b/>
        <i/>
        <sz val="14"/>
        <color rgb="FFFF0000"/>
        <rFont val="Calibri"/>
        <family val="2"/>
        <charset val="238"/>
        <scheme val="minor"/>
      </rPr>
      <t>not including international agreements</t>
    </r>
  </si>
  <si>
    <t>Old age pension</t>
  </si>
  <si>
    <t>Old age pension transformed from disability pension</t>
  </si>
  <si>
    <t>Type of pension</t>
  </si>
  <si>
    <t>Number of beneficiaries</t>
  </si>
  <si>
    <t>Average net pesnion in euros (EUR)</t>
  </si>
  <si>
    <t>Early age pension</t>
  </si>
  <si>
    <t>Old age pension - subtotal</t>
  </si>
  <si>
    <t>Old age pension - grand total</t>
  </si>
  <si>
    <t>Disability pension</t>
  </si>
  <si>
    <t>Survivor's pension</t>
  </si>
  <si>
    <t xml:space="preserve"> I. TOTAL   </t>
  </si>
  <si>
    <t xml:space="preserve">II. Active military personnel - DVO </t>
  </si>
  <si>
    <t>III. Croatian Homeland War veterans - ZOHBDR</t>
  </si>
  <si>
    <t xml:space="preserve">IV. Members of the Croatian Defense Council  - HVO </t>
  </si>
  <si>
    <t>GRAND TOTAL  I.+II.+III.+IV.</t>
  </si>
  <si>
    <t>Basic pension beneficiaries</t>
  </si>
  <si>
    <t>Beneficiaries receiving their personal pension and a part of the survivor's pension (DOM)</t>
  </si>
  <si>
    <t>Actual pension value (AVM in EUR) and the adjustment %</t>
  </si>
  <si>
    <t>Source of data: gross balance</t>
  </si>
  <si>
    <t>The amounts in columns 2012-2022 are convered from HRK to EUR, according to the fixed exchange rate   (1 EUR=7,53450 HRK)</t>
  </si>
  <si>
    <t>Net average ZOMO (Pension Insurance Act) old age pension with 40 or more years of qualifying period</t>
  </si>
  <si>
    <r>
      <t xml:space="preserve">Beneficiaries with minimum pension retire according to the Pension Insurance Act (ZOMO)
</t>
    </r>
    <r>
      <rPr>
        <sz val="8"/>
        <color rgb="FFFF0000"/>
        <rFont val="Calibri"/>
        <family val="2"/>
        <charset val="238"/>
        <scheme val="minor"/>
      </rPr>
      <t xml:space="preserve">(average pension calculated based on the qualifying period and earned salaries)  </t>
    </r>
  </si>
  <si>
    <t>TOTAL</t>
  </si>
  <si>
    <t>up to 41</t>
  </si>
  <si>
    <t xml:space="preserve">  up to 19 </t>
  </si>
  <si>
    <t>46 and more</t>
  </si>
  <si>
    <t xml:space="preserve">40 and more </t>
  </si>
  <si>
    <t>40 and more</t>
  </si>
  <si>
    <r>
      <rPr>
        <b/>
        <i/>
        <u/>
        <sz val="14"/>
        <color rgb="FFFF0000"/>
        <rFont val="Calibri"/>
        <family val="2"/>
        <charset val="238"/>
        <scheme val="minor"/>
      </rPr>
      <t>OLD AGE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</si>
  <si>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>DISABILITY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</si>
  <si>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>SURVIVOR'S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</si>
  <si>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t xml:space="preserve"> Qualifying period (years)</t>
  </si>
  <si>
    <t>Average net pension amount</t>
  </si>
  <si>
    <r>
      <rPr>
        <b/>
        <i/>
        <sz val="9"/>
        <color theme="1"/>
        <rFont val="Calibri"/>
        <family val="2"/>
        <charset val="238"/>
        <scheme val="minor"/>
      </rPr>
      <t>Note:</t>
    </r>
    <r>
      <rPr>
        <i/>
        <sz val="9"/>
        <color theme="1"/>
        <rFont val="Calibri"/>
        <family val="2"/>
        <charset val="238"/>
        <scheme val="minor"/>
      </rPr>
      <t xml:space="preserve"> 
*For 2023, the expenses of a one-time cash benefit paid to pensioners to mitigate the consequences caused by the COVID-19 disease, in the total amount of EUR 62.308.819, mostly paid in April, are included.</t>
    </r>
  </si>
  <si>
    <t xml:space="preserve">*For 2022, the expenses of a one-time cash benefit paid to the pensioners to mitigate the consequences of the increased energy prices, in total amount of EUR 59.648.802, mostly paid in May; the expenses of a one-time cash benefit paid to pensioners to mitigate the consequences of increases prices, in the total amount of EUR 62.419.295, mostly paid in October; and the expenses of a one-time benefit paid to pensioners to mitigate the consequences of increased costs of living, in the total amount of EUR 61.727.693, mostly paid in December, are included. </t>
  </si>
  <si>
    <t>Old age pension for long-term insurees</t>
  </si>
  <si>
    <t>Early age pension because of the employer's bankruptcy</t>
  </si>
  <si>
    <r>
      <t xml:space="preserve"> BENEFICIARIES OF </t>
    </r>
    <r>
      <rPr>
        <b/>
        <i/>
        <u/>
        <sz val="14"/>
        <color rgb="FFFF0000"/>
        <rFont val="Calibri"/>
        <family val="2"/>
        <charset val="238"/>
        <scheme val="minor"/>
      </rPr>
      <t>OLD AGE PENSION FOR LONG TERM INSUREES,</t>
    </r>
    <r>
      <rPr>
        <b/>
        <sz val="10"/>
        <color theme="1"/>
        <rFont val="Calibri"/>
        <family val="2"/>
        <charset val="238"/>
        <scheme val="minor"/>
      </rPr>
      <t xml:space="preserve"> ENTITLED ACCORDING TO THE PENSION INSURANCE ACT 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</si>
  <si>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t xml:space="preserve">BENEFICIARIES OF </t>
    </r>
    <r>
      <rPr>
        <b/>
        <i/>
        <u/>
        <sz val="14"/>
        <color rgb="FFFF0000"/>
        <rFont val="Calibri"/>
        <family val="2"/>
        <charset val="238"/>
        <scheme val="minor"/>
      </rPr>
      <t>OLD AGE PENSIONS CONVERTED FROM DISABILITY PENSIONS,</t>
    </r>
    <r>
      <rPr>
        <b/>
        <sz val="9"/>
        <color theme="1"/>
        <rFont val="Calibri"/>
        <family val="2"/>
        <charset val="238"/>
        <scheme val="minor"/>
      </rPr>
      <t xml:space="preserve"> ENTITLED ACCORDING TO THE PENSION INSURANCE ACT                              
</t>
    </r>
    <r>
      <rPr>
        <b/>
        <sz val="9"/>
        <color rgb="FFFF0000"/>
        <rFont val="Calibri"/>
        <family val="2"/>
        <charset val="238"/>
        <scheme val="minor"/>
      </rPr>
      <t xml:space="preserve">- </t>
    </r>
    <r>
      <rPr>
        <b/>
        <i/>
        <sz val="9"/>
        <color rgb="FFFF0000"/>
        <rFont val="Calibri"/>
        <family val="2"/>
        <charset val="238"/>
        <scheme val="minor"/>
      </rPr>
      <t xml:space="preserve">NOT INCLUDING INTERNATIONAL AGREEMENTS 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</si>
  <si>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 xml:space="preserve">EARLY AGE PENSIONS BENEFICIARIES </t>
    </r>
    <r>
      <rPr>
        <b/>
        <sz val="10"/>
        <color theme="1"/>
        <rFont val="Calibri"/>
        <family val="2"/>
        <charset val="238"/>
        <scheme val="minor"/>
      </rPr>
      <t xml:space="preserve">ENTITLED ACCORDING TO THE PENSION INSURANCE ACT    
</t>
    </r>
    <r>
      <rPr>
        <b/>
        <sz val="10"/>
        <color rgb="FFFF0000"/>
        <rFont val="Calibri"/>
        <family val="2"/>
        <charset val="238"/>
        <scheme val="minor"/>
      </rPr>
      <t xml:space="preserve">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</si>
  <si>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t xml:space="preserve">BENEFICIARIES OF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EARLY AGE PENSIONS BECAUSE OF THE EMPLOYER'S BANKRUPTCY, </t>
    </r>
    <r>
      <rPr>
        <b/>
        <sz val="9"/>
        <color theme="1"/>
        <rFont val="Calibri"/>
        <family val="2"/>
        <charset val="238"/>
        <scheme val="minor"/>
      </rPr>
      <t xml:space="preserve">ENTITLED ACCORDING TO THE PENSION INSURANCE ACT - </t>
    </r>
    <r>
      <rPr>
        <b/>
        <i/>
        <sz val="9"/>
        <color rgb="FFFF0000"/>
        <rFont val="Calibri"/>
        <family val="2"/>
        <charset val="238"/>
        <scheme val="minor"/>
      </rPr>
      <t>NOT INCLUDING INTERNATIONAL AGREEMENTS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</si>
  <si>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>TOTAL OLD AGE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
</t>
    </r>
    <r>
      <rPr>
        <b/>
        <sz val="10"/>
        <color rgb="FFFF0000"/>
        <rFont val="Calibri"/>
        <family val="2"/>
        <charset val="238"/>
        <scheme val="minor"/>
      </rPr>
      <t xml:space="preserve">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</si>
  <si>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t xml:space="preserve">Number of beneficiaries not including Active Military Personnel (DVO), Police Officers (PO), Authorised Officials (OSO), Croatian Veterans from the Homeland War- ZOHBDR and Members of the Croatian Defence Council (HVO).   </t>
  </si>
  <si>
    <t>As of January 2026, act 85 of the Pension Insurance Act came into effect (Official Gazette 96/25).</t>
  </si>
  <si>
    <t>OVERVIEW OF BASIC STATUS INFORMATION ON THE PENSION INSURANCE SYSTEM
 for February 2026 (paid in March 2026)</t>
  </si>
  <si>
    <t>* In 2026, an average net salary in the Republic of Croaita is available for January 2026.</t>
  </si>
  <si>
    <t>Net replacement rate for January 2026.</t>
  </si>
  <si>
    <t xml:space="preserve">Average net salary in the Republic of Croatia for January 2026., in EUR (source: State Bureau of Statistics) </t>
  </si>
  <si>
    <t>ručno  %</t>
  </si>
  <si>
    <t>Prosječna mjesečna isplaćena netoplaća Republike Hrvatske za siječanj 2026. u eurima (EUR) (izvor: DZS)</t>
  </si>
  <si>
    <t>For February 2026 (paid in March 2026)</t>
  </si>
  <si>
    <t xml:space="preserve">*For  2023, the expenses of a one-time cash benefit paid to pensioners to mitigate the consequences of the increased costs of living, in the amount of EUR 210.483.302 are included.                                                                                                                                                                                                                                                   *For  2024, the expenses of a one-time cash benefit paid to pensioners to mitigate the consequences of the increased costs of living, in the amount of EUR 253.433.409 are included.                                                                                                                                                                                                                                                                *For  2025, the expenses of a one-time cash benefit paid to pensioners  in the amount of EUR 61.460.999 are included and the payment of annual pension supplement of 271.561.812 euros (EUR)
</t>
  </si>
  <si>
    <r>
      <t xml:space="preserve">458,49                                                         </t>
    </r>
    <r>
      <rPr>
        <sz val="12"/>
        <color rgb="FFFF0000"/>
        <rFont val="Calibri"/>
        <family val="2"/>
        <charset val="238"/>
        <scheme val="minor"/>
      </rPr>
      <t xml:space="preserve">   (308,87)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</si>
</sst>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1C1C1C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Border="1"/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vertical="top" wrapText="1"/>
    </xf>
    <xf numFmtId="0" fontId="18" fillId="0" borderId="0" xfId="0" applyFont="1" applyAlignment="1">
      <alignment wrapText="1"/>
    </xf>
    <xf numFmtId="0" fontId="19" fillId="0" borderId="0" xfId="0" applyFont="1" applyFill="1" applyBorder="1" applyAlignment="1"/>
    <xf numFmtId="0" fontId="16" fillId="0" borderId="0" xfId="0" applyFont="1" applyFill="1" applyBorder="1" applyAlignment="1">
      <alignment vertical="top"/>
    </xf>
    <xf numFmtId="4" fontId="20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/>
    </xf>
    <xf numFmtId="2" fontId="14" fillId="0" borderId="0" xfId="0" applyNumberFormat="1" applyFont="1"/>
    <xf numFmtId="0" fontId="21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0" xfId="0" applyFont="1" applyAlignme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21" fillId="0" borderId="0" xfId="0" applyFont="1"/>
    <xf numFmtId="0" fontId="31" fillId="0" borderId="0" xfId="0" applyFont="1"/>
    <xf numFmtId="0" fontId="22" fillId="0" borderId="0" xfId="0" applyFont="1"/>
    <xf numFmtId="0" fontId="0" fillId="2" borderId="0" xfId="0" applyFill="1"/>
    <xf numFmtId="164" fontId="32" fillId="0" borderId="0" xfId="0" applyNumberFormat="1" applyFont="1" applyAlignment="1">
      <alignment vertical="top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33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4" fillId="0" borderId="0" xfId="0" applyNumberFormat="1" applyFont="1"/>
    <xf numFmtId="165" fontId="32" fillId="0" borderId="0" xfId="0" applyNumberFormat="1" applyFont="1" applyAlignment="1">
      <alignment vertical="top"/>
    </xf>
    <xf numFmtId="3" fontId="15" fillId="0" borderId="0" xfId="0" applyNumberFormat="1" applyFont="1" applyAlignment="1">
      <alignment horizontal="center" vertical="center"/>
    </xf>
    <xf numFmtId="0" fontId="37" fillId="7" borderId="1" xfId="0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5" fillId="5" borderId="1" xfId="0" applyNumberFormat="1" applyFont="1" applyFill="1" applyBorder="1" applyAlignment="1">
      <alignment vertical="center"/>
    </xf>
    <xf numFmtId="4" fontId="25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6" xfId="0" applyNumberFormat="1" applyFont="1" applyFill="1" applyBorder="1"/>
    <xf numFmtId="4" fontId="12" fillId="4" borderId="6" xfId="0" applyNumberFormat="1" applyFont="1" applyFill="1" applyBorder="1"/>
    <xf numFmtId="0" fontId="20" fillId="2" borderId="6" xfId="0" applyFont="1" applyFill="1" applyBorder="1" applyAlignment="1">
      <alignment horizontal="right" vertical="center"/>
    </xf>
    <xf numFmtId="4" fontId="20" fillId="2" borderId="6" xfId="0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 vertical="top" wrapText="1"/>
    </xf>
    <xf numFmtId="4" fontId="20" fillId="2" borderId="1" xfId="0" applyNumberFormat="1" applyFont="1" applyFill="1" applyBorder="1" applyAlignment="1">
      <alignment horizontal="right" vertical="center"/>
    </xf>
    <xf numFmtId="0" fontId="26" fillId="0" borderId="7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38" fillId="0" borderId="0" xfId="0" applyFont="1" applyAlignment="1">
      <alignment vertical="top"/>
    </xf>
    <xf numFmtId="0" fontId="39" fillId="0" borderId="0" xfId="0" applyFont="1" applyAlignment="1">
      <alignment vertical="center"/>
    </xf>
    <xf numFmtId="3" fontId="20" fillId="0" borderId="1" xfId="0" applyNumberFormat="1" applyFont="1" applyFill="1" applyBorder="1" applyAlignment="1">
      <alignment vertical="center"/>
    </xf>
    <xf numFmtId="165" fontId="20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165" fontId="0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65" fontId="20" fillId="0" borderId="1" xfId="0" applyNumberFormat="1" applyFont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Font="1" applyAlignment="1"/>
    <xf numFmtId="10" fontId="4" fillId="3" borderId="1" xfId="0" applyNumberFormat="1" applyFont="1" applyFill="1" applyBorder="1" applyAlignment="1">
      <alignment horizontal="center"/>
    </xf>
    <xf numFmtId="0" fontId="0" fillId="0" borderId="0" xfId="0" applyFont="1" applyAlignment="1">
      <alignment vertical="top"/>
    </xf>
    <xf numFmtId="2" fontId="1" fillId="3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6" fillId="0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4" fillId="0" borderId="0" xfId="0" applyFont="1" applyBorder="1" applyAlignment="1">
      <alignment horizontal="center" vertical="top" wrapText="1"/>
    </xf>
    <xf numFmtId="0" fontId="21" fillId="2" borderId="1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36" fillId="2" borderId="0" xfId="0" applyFont="1" applyFill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9" xfId="0" applyFont="1" applyBorder="1" applyAlignment="1">
      <alignment horizontal="left" wrapText="1"/>
    </xf>
    <xf numFmtId="0" fontId="40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Total number of pensioners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February 2026</a:t>
          </a:r>
        </a:p>
        <a:p>
          <a:pPr algn="ctr"/>
          <a:r>
            <a:rPr lang="hr-HR" sz="2400" b="1"/>
            <a:t>1.231.743</a:t>
          </a:r>
          <a:r>
            <a:rPr lang="hr-HR" sz="2400"/>
            <a:t> </a:t>
          </a:r>
          <a:r>
            <a:rPr lang="hr-HR" sz="1800"/>
            <a:t>(EUR 623,37)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Total number of pensioners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February 2026</a:t>
          </a:r>
        </a:p>
        <a:p>
          <a:pPr algn="ctr"/>
          <a:r>
            <a:rPr lang="hr-HR" sz="1800" i="1" baseline="0">
              <a:solidFill>
                <a:srgbClr val="FFFF00"/>
              </a:solidFill>
            </a:rPr>
            <a:t>according to the international agreements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192.349</a:t>
          </a:r>
          <a:r>
            <a:rPr lang="hr-HR" sz="1800" baseline="0">
              <a:solidFill>
                <a:schemeClr val="bg1"/>
              </a:solidFill>
            </a:rPr>
            <a:t> (EUR 186,42 )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Total</a:t>
          </a:r>
          <a:r>
            <a:rPr lang="hr-HR" sz="1800" baseline="0"/>
            <a:t> number of pensioners</a:t>
          </a:r>
          <a:endParaRPr lang="hr-HR" sz="1800"/>
        </a:p>
        <a:p>
          <a:pPr algn="ctr"/>
          <a:r>
            <a:rPr lang="hr-HR" sz="1800" i="1" baseline="0">
              <a:solidFill>
                <a:srgbClr val="FFFF00"/>
              </a:solidFill>
            </a:rPr>
            <a:t>February 2026</a:t>
          </a:r>
          <a:endParaRPr lang="hr-HR" sz="1800" i="1">
            <a:solidFill>
              <a:srgbClr val="FFFF00"/>
            </a:solidFill>
          </a:endParaRPr>
        </a:p>
        <a:p>
          <a:pPr algn="ctr"/>
          <a:r>
            <a:rPr lang="hr-HR" sz="1800" i="1">
              <a:solidFill>
                <a:srgbClr val="FFFF00"/>
              </a:solidFill>
            </a:rPr>
            <a:t>not including</a:t>
          </a:r>
          <a:r>
            <a:rPr lang="hr-HR" sz="1800" i="1" baseline="0">
              <a:solidFill>
                <a:srgbClr val="FFFF00"/>
              </a:solidFill>
            </a:rPr>
            <a:t> international agreements</a:t>
          </a:r>
          <a:endParaRPr lang="hr-HR" sz="1800" i="1">
            <a:solidFill>
              <a:srgbClr val="FFFF00"/>
            </a:solidFill>
          </a:endParaRPr>
        </a:p>
        <a:p>
          <a:pPr algn="ctr"/>
          <a:r>
            <a:rPr kumimoji="0" lang="hr-HR" sz="1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1.039.394</a:t>
          </a:r>
          <a:r>
            <a:rPr lang="hr-HR" sz="1800"/>
            <a:t> </a:t>
          </a:r>
          <a:r>
            <a:rPr lang="hr-HR" sz="1800" b="1"/>
            <a:t>(EUR 704,23</a:t>
          </a:r>
          <a:r>
            <a:rPr lang="hr-HR" sz="1800" b="1" baseline="0"/>
            <a:t> 46,6</a:t>
          </a:r>
          <a:r>
            <a:rPr lang="hr-HR" sz="1800" b="1">
              <a:solidFill>
                <a:schemeClr val="bg1"/>
              </a:solidFill>
            </a:rPr>
            <a:t>%)</a:t>
          </a:r>
        </a:p>
      </xdr:txBody>
    </xdr:sp>
    <xdr:clientData/>
  </xdr:twoCellAnchor>
  <xdr:twoCellAnchor editAs="oneCell">
    <xdr:from>
      <xdr:col>0</xdr:col>
      <xdr:colOff>0</xdr:colOff>
      <xdr:row>69</xdr:row>
      <xdr:rowOff>95250</xdr:rowOff>
    </xdr:from>
    <xdr:to>
      <xdr:col>3</xdr:col>
      <xdr:colOff>923925</xdr:colOff>
      <xdr:row>94</xdr:row>
      <xdr:rowOff>0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35825"/>
          <a:ext cx="6838950" cy="466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103</xdr:row>
      <xdr:rowOff>152400</xdr:rowOff>
    </xdr:from>
    <xdr:to>
      <xdr:col>3</xdr:col>
      <xdr:colOff>962026</xdr:colOff>
      <xdr:row>121</xdr:row>
      <xdr:rowOff>152400</xdr:rowOff>
    </xdr:to>
    <xdr:pic>
      <xdr:nvPicPr>
        <xdr:cNvPr id="10" name="Slika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089100"/>
          <a:ext cx="6877050" cy="34766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</xdr:row>
      <xdr:rowOff>180974</xdr:rowOff>
    </xdr:from>
    <xdr:to>
      <xdr:col>3</xdr:col>
      <xdr:colOff>942976</xdr:colOff>
      <xdr:row>44</xdr:row>
      <xdr:rowOff>9525</xdr:rowOff>
    </xdr:to>
    <xdr:pic>
      <xdr:nvPicPr>
        <xdr:cNvPr id="11" name="Slika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9124949"/>
          <a:ext cx="6858000" cy="409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8"/>
  <sheetViews>
    <sheetView tabSelected="1" topLeftCell="A52" zoomScaleNormal="100" workbookViewId="0">
      <selection activeCell="F61" sqref="F61"/>
    </sheetView>
  </sheetViews>
  <sheetFormatPr defaultColWidth="9.140625" defaultRowHeight="15" x14ac:dyDescent="0.25"/>
  <cols>
    <col min="1" max="1" width="59" style="13" customWidth="1"/>
    <col min="2" max="6" width="14.85546875" style="13" customWidth="1"/>
    <col min="7" max="7" width="11.28515625" style="14" customWidth="1"/>
    <col min="8" max="8" width="9.140625" style="14" customWidth="1"/>
    <col min="9" max="9" width="12.140625" style="14" customWidth="1"/>
    <col min="10" max="10" width="9.140625" style="14" customWidth="1"/>
    <col min="11" max="11" width="9.140625" style="15" customWidth="1"/>
    <col min="12" max="14" width="9.140625" style="14" customWidth="1"/>
    <col min="15" max="17" width="9.140625" style="14"/>
    <col min="18" max="16384" width="9.140625" style="13"/>
  </cols>
  <sheetData>
    <row r="3" spans="1:15" ht="60" customHeight="1" x14ac:dyDescent="0.25">
      <c r="A3" s="88" t="s">
        <v>59</v>
      </c>
      <c r="B3" s="88"/>
      <c r="C3" s="88"/>
      <c r="D3" s="45"/>
      <c r="E3" s="45"/>
      <c r="F3" s="44"/>
      <c r="G3" s="37"/>
      <c r="H3" s="37"/>
      <c r="I3" s="37"/>
      <c r="J3" s="37"/>
      <c r="K3" s="37"/>
      <c r="L3" s="37"/>
      <c r="M3" s="37"/>
      <c r="N3" s="37"/>
      <c r="O3" s="37"/>
    </row>
    <row r="4" spans="1:15" ht="18" customHeight="1" x14ac:dyDescent="0.25">
      <c r="A4" s="43"/>
      <c r="B4" s="43"/>
      <c r="C4" s="43"/>
      <c r="D4" s="43"/>
      <c r="E4" s="43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customFormat="1" ht="28.5" customHeight="1" x14ac:dyDescent="0.25"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customFormat="1" ht="15.75" customHeight="1" x14ac:dyDescent="0.25"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customFormat="1" ht="49.5" customHeight="1" x14ac:dyDescent="0.25">
      <c r="F7" s="37"/>
      <c r="G7" s="37"/>
      <c r="H7" s="37"/>
      <c r="I7" s="42"/>
      <c r="J7" s="37"/>
      <c r="K7" s="37"/>
      <c r="L7" s="37"/>
      <c r="M7" s="37"/>
      <c r="N7" s="37"/>
      <c r="O7" s="37"/>
    </row>
    <row r="8" spans="1:15" customFormat="1" ht="66" customHeight="1" x14ac:dyDescent="0.25"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customFormat="1" ht="15" customHeight="1" x14ac:dyDescent="0.25"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s="41" customFormat="1" ht="15" customHeight="1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s="38" customFormat="1" ht="30.75" customHeight="1" x14ac:dyDescent="0.2">
      <c r="A11" s="40"/>
      <c r="B11" s="40"/>
      <c r="C11" s="40"/>
      <c r="D11" s="40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4" customFormat="1" ht="19.5" customHeight="1" x14ac:dyDescent="0.25">
      <c r="A12" s="35"/>
      <c r="B12" s="35"/>
      <c r="C12" s="35"/>
      <c r="D12" s="35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s="34" customFormat="1" ht="19.5" customHeight="1" x14ac:dyDescent="0.25">
      <c r="A13" s="35"/>
      <c r="B13" s="35"/>
      <c r="C13" s="35"/>
      <c r="D13" s="35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s="34" customFormat="1" ht="19.5" customHeight="1" x14ac:dyDescent="0.25">
      <c r="A14" s="35"/>
      <c r="B14" s="35"/>
      <c r="C14" s="35"/>
      <c r="D14" s="35"/>
      <c r="E14" s="35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34" customFormat="1" ht="19.5" customHeight="1" x14ac:dyDescent="0.25">
      <c r="A15" s="35"/>
      <c r="B15" s="35"/>
      <c r="C15" s="35"/>
      <c r="D15" s="35"/>
      <c r="E15" s="70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s="34" customFormat="1" ht="19.5" customHeight="1" x14ac:dyDescent="0.25">
      <c r="A16" s="35"/>
      <c r="B16" s="35"/>
      <c r="C16" s="35"/>
      <c r="D16" s="35"/>
      <c r="E16" s="35"/>
      <c r="F16" s="42"/>
      <c r="G16" s="37"/>
      <c r="H16" s="37"/>
      <c r="I16" s="37"/>
      <c r="J16" s="37"/>
      <c r="K16" s="37"/>
      <c r="L16" s="37"/>
      <c r="M16" s="37"/>
      <c r="N16" s="37"/>
      <c r="O16" s="37"/>
    </row>
    <row r="17" spans="1:17" s="34" customFormat="1" ht="39" customHeight="1" x14ac:dyDescent="0.25">
      <c r="A17" s="35"/>
      <c r="B17" s="35"/>
      <c r="C17" s="35"/>
      <c r="D17" s="68"/>
      <c r="E17" s="36"/>
      <c r="F17" s="42"/>
      <c r="G17" s="49"/>
      <c r="H17" s="37"/>
      <c r="I17" s="37"/>
      <c r="J17" s="37"/>
      <c r="K17" s="37"/>
      <c r="L17" s="37"/>
      <c r="M17" s="37"/>
      <c r="N17" s="37"/>
      <c r="O17" s="37"/>
    </row>
    <row r="18" spans="1:17" s="34" customFormat="1" ht="39" customHeight="1" x14ac:dyDescent="0.25">
      <c r="A18" s="35"/>
      <c r="B18" s="35"/>
      <c r="C18" s="35"/>
      <c r="D18" s="35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7" s="34" customFormat="1" ht="39" customHeight="1" x14ac:dyDescent="0.25">
      <c r="A19" s="35"/>
      <c r="B19" s="35"/>
      <c r="C19" s="35"/>
      <c r="D19" s="35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4" customFormat="1" ht="39" customHeight="1" x14ac:dyDescent="0.25">
      <c r="A20" s="35"/>
      <c r="B20" s="35"/>
      <c r="C20" s="35"/>
      <c r="D20" s="35"/>
      <c r="E20" s="36"/>
      <c r="F20" s="32"/>
      <c r="G20" s="35"/>
      <c r="H20" s="35"/>
      <c r="I20" s="35"/>
      <c r="J20" s="35"/>
    </row>
    <row r="21" spans="1:17" s="34" customFormat="1" ht="19.5" customHeight="1" x14ac:dyDescent="0.25">
      <c r="A21" s="35"/>
      <c r="B21" s="35"/>
      <c r="C21" s="35"/>
      <c r="D21" s="35"/>
      <c r="E21" s="36"/>
      <c r="F21" s="32"/>
      <c r="G21" s="35"/>
      <c r="H21" s="35"/>
      <c r="I21" s="35"/>
      <c r="J21" s="35"/>
    </row>
    <row r="22" spans="1:17" customFormat="1" ht="34.5" customHeight="1" x14ac:dyDescent="0.3">
      <c r="D22" s="33"/>
      <c r="E22" s="33"/>
      <c r="F22" s="32"/>
      <c r="G22" s="33"/>
      <c r="H22" s="33"/>
      <c r="I22" s="33"/>
      <c r="J22" s="33"/>
      <c r="K22" s="33"/>
      <c r="L22" s="33"/>
    </row>
    <row r="23" spans="1:17" customFormat="1" ht="33.75" customHeight="1" x14ac:dyDescent="0.25">
      <c r="F23" s="32"/>
    </row>
    <row r="24" spans="1:17" customFormat="1" ht="34.5" customHeight="1" x14ac:dyDescent="0.25"/>
    <row r="25" spans="1:17" customFormat="1" ht="51" customHeight="1" x14ac:dyDescent="0.25">
      <c r="E25" s="32"/>
    </row>
    <row r="26" spans="1:17" x14ac:dyDescent="0.25">
      <c r="C26" s="15"/>
      <c r="D26" s="14"/>
      <c r="E26" s="14"/>
      <c r="F26" s="14"/>
      <c r="G26" s="15"/>
      <c r="K26" s="14"/>
      <c r="N26" s="13"/>
      <c r="O26" s="13"/>
      <c r="P26" s="13"/>
      <c r="Q26" s="13"/>
    </row>
    <row r="27" spans="1:17" x14ac:dyDescent="0.25">
      <c r="C27" s="15"/>
      <c r="D27" s="14"/>
      <c r="E27" s="14"/>
      <c r="F27" s="14"/>
      <c r="G27" s="15"/>
      <c r="K27" s="14"/>
      <c r="N27" s="13"/>
      <c r="O27" s="13"/>
      <c r="P27" s="13"/>
      <c r="Q27" s="13"/>
    </row>
    <row r="28" spans="1:17" x14ac:dyDescent="0.25">
      <c r="C28" s="15"/>
      <c r="D28" s="14"/>
      <c r="E28" s="14"/>
      <c r="F28" s="14"/>
      <c r="G28" s="15"/>
      <c r="I28" s="48"/>
      <c r="K28" s="14"/>
      <c r="N28" s="13"/>
      <c r="O28" s="13"/>
      <c r="P28" s="13"/>
      <c r="Q28" s="13"/>
    </row>
    <row r="29" spans="1:17" x14ac:dyDescent="0.25">
      <c r="C29" s="15"/>
      <c r="D29" s="14"/>
      <c r="E29" s="14"/>
      <c r="F29" s="14"/>
      <c r="G29" s="15"/>
      <c r="K29" s="14"/>
      <c r="N29" s="13"/>
      <c r="O29" s="13"/>
      <c r="P29" s="13"/>
      <c r="Q29" s="13"/>
    </row>
    <row r="30" spans="1:17" x14ac:dyDescent="0.25">
      <c r="C30" s="15"/>
      <c r="D30" s="14"/>
      <c r="E30" s="14"/>
      <c r="F30" s="14"/>
      <c r="G30" s="15"/>
      <c r="K30" s="14"/>
      <c r="N30" s="13"/>
      <c r="O30" s="13"/>
      <c r="P30" s="13"/>
      <c r="Q30" s="13"/>
    </row>
    <row r="31" spans="1:17" x14ac:dyDescent="0.25">
      <c r="C31" s="15"/>
      <c r="D31" s="14"/>
      <c r="E31" s="14"/>
      <c r="F31" s="14"/>
      <c r="G31" s="15"/>
      <c r="K31" s="14"/>
      <c r="N31" s="13"/>
      <c r="O31" s="13"/>
      <c r="P31" s="13"/>
      <c r="Q31" s="13"/>
    </row>
    <row r="32" spans="1:17" x14ac:dyDescent="0.25">
      <c r="C32" s="15"/>
      <c r="D32" s="14"/>
      <c r="E32" s="14"/>
      <c r="F32" s="14"/>
      <c r="G32" s="15"/>
      <c r="K32" s="14"/>
      <c r="N32" s="13"/>
      <c r="O32" s="13"/>
      <c r="P32" s="13"/>
      <c r="Q32" s="13"/>
    </row>
    <row r="33" spans="1:17" x14ac:dyDescent="0.25">
      <c r="C33" s="15"/>
      <c r="D33" s="14"/>
      <c r="E33" s="14"/>
      <c r="F33" s="14"/>
      <c r="G33" s="15"/>
      <c r="K33" s="14"/>
      <c r="N33" s="13"/>
      <c r="O33" s="13"/>
      <c r="P33" s="13"/>
      <c r="Q33" s="13"/>
    </row>
    <row r="34" spans="1:17" x14ac:dyDescent="0.25">
      <c r="C34" s="15"/>
      <c r="D34" s="14"/>
      <c r="E34" s="14"/>
      <c r="F34" s="14"/>
      <c r="G34" s="15"/>
      <c r="K34" s="14"/>
      <c r="N34" s="13"/>
      <c r="O34" s="13"/>
      <c r="P34" s="13"/>
      <c r="Q34" s="13"/>
    </row>
    <row r="35" spans="1:17" x14ac:dyDescent="0.25">
      <c r="C35" s="15"/>
      <c r="D35" s="14"/>
      <c r="E35" s="14"/>
      <c r="F35" s="14"/>
      <c r="G35" s="15"/>
      <c r="K35" s="14"/>
      <c r="N35" s="13"/>
      <c r="O35" s="13"/>
      <c r="P35" s="13"/>
      <c r="Q35" s="13"/>
    </row>
    <row r="36" spans="1:17" x14ac:dyDescent="0.25">
      <c r="C36" s="15"/>
      <c r="D36" s="14"/>
      <c r="E36" s="14"/>
      <c r="F36" s="14"/>
      <c r="G36" s="15"/>
      <c r="K36" s="14"/>
      <c r="N36" s="13"/>
      <c r="O36" s="13"/>
      <c r="P36" s="13"/>
      <c r="Q36" s="13"/>
    </row>
    <row r="37" spans="1:17" x14ac:dyDescent="0.25">
      <c r="C37" s="15"/>
      <c r="D37" s="14"/>
      <c r="E37" s="14"/>
      <c r="F37" s="14"/>
      <c r="G37" s="15"/>
      <c r="K37" s="14"/>
      <c r="N37" s="13"/>
      <c r="O37" s="13"/>
      <c r="P37" s="13"/>
      <c r="Q37" s="13"/>
    </row>
    <row r="38" spans="1:17" x14ac:dyDescent="0.25">
      <c r="C38" s="15"/>
      <c r="D38" s="14"/>
      <c r="E38" s="14"/>
      <c r="F38" s="14"/>
      <c r="G38" s="15"/>
      <c r="K38" s="14"/>
      <c r="N38" s="13"/>
      <c r="O38" s="13"/>
      <c r="P38" s="13"/>
      <c r="Q38" s="13"/>
    </row>
    <row r="39" spans="1:17" x14ac:dyDescent="0.25">
      <c r="C39" s="15"/>
      <c r="D39" s="14"/>
      <c r="E39" s="14"/>
      <c r="F39" s="14"/>
      <c r="G39" s="15"/>
      <c r="K39" s="14"/>
      <c r="N39" s="13"/>
      <c r="O39" s="13"/>
      <c r="P39" s="13"/>
      <c r="Q39" s="13"/>
    </row>
    <row r="40" spans="1:17" x14ac:dyDescent="0.25">
      <c r="C40" s="15"/>
      <c r="D40" s="14"/>
      <c r="E40" s="14"/>
      <c r="F40" s="14"/>
      <c r="G40" s="15"/>
      <c r="K40" s="14"/>
      <c r="N40" s="13"/>
      <c r="O40" s="13"/>
      <c r="P40" s="13"/>
      <c r="Q40" s="13"/>
    </row>
    <row r="41" spans="1:17" x14ac:dyDescent="0.25">
      <c r="C41" s="15"/>
      <c r="D41" s="14"/>
      <c r="E41" s="14"/>
      <c r="F41" s="14"/>
      <c r="G41" s="15"/>
      <c r="K41" s="14"/>
      <c r="N41" s="13"/>
      <c r="O41" s="13"/>
      <c r="P41" s="13"/>
      <c r="Q41" s="13"/>
    </row>
    <row r="42" spans="1:17" x14ac:dyDescent="0.25">
      <c r="C42" s="15"/>
      <c r="D42" s="14"/>
      <c r="E42" s="14"/>
      <c r="F42" s="14"/>
      <c r="G42" s="15"/>
      <c r="K42" s="14"/>
      <c r="N42" s="13"/>
      <c r="O42" s="13"/>
      <c r="P42" s="13"/>
      <c r="Q42" s="13"/>
    </row>
    <row r="43" spans="1:17" x14ac:dyDescent="0.25">
      <c r="C43" s="15"/>
      <c r="D43" s="14"/>
      <c r="E43" s="14"/>
      <c r="F43" s="14"/>
      <c r="G43" s="15"/>
      <c r="K43" s="14"/>
      <c r="N43" s="13"/>
      <c r="O43" s="13"/>
      <c r="P43" s="13"/>
      <c r="Q43" s="13"/>
    </row>
    <row r="44" spans="1:17" x14ac:dyDescent="0.25">
      <c r="C44" s="15"/>
      <c r="D44" s="14"/>
      <c r="E44" s="14"/>
      <c r="F44" s="14"/>
      <c r="G44" s="15"/>
      <c r="K44" s="14"/>
      <c r="N44" s="13"/>
      <c r="O44" s="13"/>
      <c r="P44" s="13"/>
      <c r="Q44" s="13"/>
    </row>
    <row r="45" spans="1:17" x14ac:dyDescent="0.25">
      <c r="A45" s="69" t="s">
        <v>60</v>
      </c>
      <c r="C45" s="15"/>
      <c r="D45" s="14"/>
      <c r="E45" s="14"/>
      <c r="F45" s="14"/>
      <c r="G45" s="15"/>
      <c r="K45" s="14"/>
      <c r="N45" s="13"/>
      <c r="O45" s="13"/>
      <c r="P45" s="13"/>
      <c r="Q45" s="13"/>
    </row>
    <row r="46" spans="1:17" ht="3" customHeight="1" x14ac:dyDescent="0.25">
      <c r="C46" s="15"/>
      <c r="D46" s="14"/>
      <c r="E46" s="14"/>
      <c r="F46" s="14"/>
      <c r="G46" s="15"/>
      <c r="K46" s="14"/>
      <c r="N46" s="13"/>
      <c r="O46" s="13"/>
      <c r="P46" s="13"/>
      <c r="Q46" s="13"/>
    </row>
    <row r="47" spans="1:17" ht="28.5" customHeight="1" x14ac:dyDescent="0.25">
      <c r="A47" s="90" t="s">
        <v>14</v>
      </c>
      <c r="B47" s="90"/>
      <c r="C47" s="90"/>
      <c r="D47" s="90"/>
    </row>
    <row r="48" spans="1:17" ht="38.25" x14ac:dyDescent="0.25">
      <c r="A48" s="31" t="s">
        <v>17</v>
      </c>
      <c r="B48" s="31" t="s">
        <v>18</v>
      </c>
      <c r="C48" s="31" t="s">
        <v>19</v>
      </c>
      <c r="D48" s="51" t="s">
        <v>61</v>
      </c>
      <c r="F48" s="14"/>
    </row>
    <row r="49" spans="1:4" ht="20.25" customHeight="1" x14ac:dyDescent="0.25">
      <c r="A49" s="28" t="s">
        <v>15</v>
      </c>
      <c r="B49" s="52">
        <v>410427</v>
      </c>
      <c r="C49" s="53">
        <v>701.73</v>
      </c>
      <c r="D49" s="72">
        <f>C49/$C$68</f>
        <v>0.46441429516876243</v>
      </c>
    </row>
    <row r="50" spans="1:4" ht="20.25" customHeight="1" x14ac:dyDescent="0.25">
      <c r="A50" s="86" t="s">
        <v>50</v>
      </c>
      <c r="B50" s="52">
        <v>58144</v>
      </c>
      <c r="C50" s="53">
        <v>780.68</v>
      </c>
      <c r="D50" s="72">
        <f t="shared" ref="D50:D65" si="0">C50/$C$68</f>
        <v>0.51666446062210458</v>
      </c>
    </row>
    <row r="51" spans="1:4" ht="20.25" customHeight="1" x14ac:dyDescent="0.25">
      <c r="A51" s="67" t="s">
        <v>16</v>
      </c>
      <c r="B51" s="52">
        <v>61424</v>
      </c>
      <c r="C51" s="53">
        <v>634.05999999999995</v>
      </c>
      <c r="D51" s="72">
        <f t="shared" si="0"/>
        <v>0.41962938451356713</v>
      </c>
    </row>
    <row r="52" spans="1:4" ht="18" customHeight="1" x14ac:dyDescent="0.25">
      <c r="A52" s="29" t="s">
        <v>21</v>
      </c>
      <c r="B52" s="54">
        <v>529995</v>
      </c>
      <c r="C52" s="55">
        <v>702.55</v>
      </c>
      <c r="D52" s="73">
        <f t="shared" si="0"/>
        <v>0.46495698213103903</v>
      </c>
    </row>
    <row r="53" spans="1:4" ht="21" customHeight="1" x14ac:dyDescent="0.25">
      <c r="A53" s="28" t="s">
        <v>20</v>
      </c>
      <c r="B53" s="52">
        <v>178388</v>
      </c>
      <c r="C53" s="53">
        <v>632.27</v>
      </c>
      <c r="D53" s="72">
        <f t="shared" si="0"/>
        <v>0.41844473858371939</v>
      </c>
    </row>
    <row r="54" spans="1:4" ht="21" customHeight="1" x14ac:dyDescent="0.25">
      <c r="A54" s="30" t="s">
        <v>51</v>
      </c>
      <c r="B54" s="52">
        <v>379</v>
      </c>
      <c r="C54" s="53">
        <v>625.04</v>
      </c>
      <c r="D54" s="72">
        <f t="shared" si="0"/>
        <v>0.41365982792852413</v>
      </c>
    </row>
    <row r="55" spans="1:4" ht="18" customHeight="1" x14ac:dyDescent="0.25">
      <c r="A55" s="29" t="s">
        <v>22</v>
      </c>
      <c r="B55" s="54">
        <v>708762</v>
      </c>
      <c r="C55" s="55">
        <v>684.82</v>
      </c>
      <c r="D55" s="73">
        <f t="shared" si="0"/>
        <v>0.45322303110522838</v>
      </c>
    </row>
    <row r="56" spans="1:4" ht="19.5" customHeight="1" x14ac:dyDescent="0.25">
      <c r="A56" s="28" t="s">
        <v>23</v>
      </c>
      <c r="B56" s="52">
        <v>81472</v>
      </c>
      <c r="C56" s="53">
        <v>516.19000000000005</v>
      </c>
      <c r="D56" s="72">
        <f t="shared" si="0"/>
        <v>0.34162144275314366</v>
      </c>
    </row>
    <row r="57" spans="1:4" ht="19.5" customHeight="1" x14ac:dyDescent="0.25">
      <c r="A57" s="28" t="s">
        <v>24</v>
      </c>
      <c r="B57" s="52">
        <v>152683</v>
      </c>
      <c r="C57" s="53">
        <v>531.73</v>
      </c>
      <c r="D57" s="72">
        <f t="shared" si="0"/>
        <v>0.35190602250165454</v>
      </c>
    </row>
    <row r="58" spans="1:4" ht="18.75" x14ac:dyDescent="0.25">
      <c r="A58" s="27" t="s">
        <v>25</v>
      </c>
      <c r="B58" s="56">
        <v>942917</v>
      </c>
      <c r="C58" s="57">
        <v>645.46</v>
      </c>
      <c r="D58" s="74">
        <f t="shared" si="0"/>
        <v>0.42717405691594973</v>
      </c>
    </row>
    <row r="59" spans="1:4" ht="19.5" customHeight="1" x14ac:dyDescent="0.25">
      <c r="A59" s="26" t="s">
        <v>26</v>
      </c>
      <c r="B59" s="58">
        <v>16135</v>
      </c>
      <c r="C59" s="59">
        <v>928.01</v>
      </c>
      <c r="D59" s="74">
        <f t="shared" si="0"/>
        <v>0.61416942422236931</v>
      </c>
    </row>
    <row r="60" spans="1:4" ht="19.5" customHeight="1" x14ac:dyDescent="0.25">
      <c r="A60" s="26" t="s">
        <v>27</v>
      </c>
      <c r="B60" s="58">
        <v>72337</v>
      </c>
      <c r="C60" s="59">
        <v>1410.01</v>
      </c>
      <c r="D60" s="74">
        <f t="shared" si="0"/>
        <v>0.93316346790205162</v>
      </c>
    </row>
    <row r="61" spans="1:4" ht="19.5" customHeight="1" x14ac:dyDescent="0.25">
      <c r="A61" s="26" t="s">
        <v>28</v>
      </c>
      <c r="B61" s="58">
        <v>8005</v>
      </c>
      <c r="C61" s="59">
        <v>798.19</v>
      </c>
      <c r="D61" s="74">
        <f t="shared" si="0"/>
        <v>0.52825281270681668</v>
      </c>
    </row>
    <row r="62" spans="1:4" ht="19.5" customHeight="1" x14ac:dyDescent="0.3">
      <c r="A62" s="25" t="s">
        <v>29</v>
      </c>
      <c r="B62" s="60">
        <v>1039394</v>
      </c>
      <c r="C62" s="61">
        <v>704.23</v>
      </c>
      <c r="D62" s="75">
        <f t="shared" si="0"/>
        <v>0.46606882859033755</v>
      </c>
    </row>
    <row r="63" spans="1:4" ht="18.75" customHeight="1" x14ac:dyDescent="0.25">
      <c r="A63" s="24" t="s">
        <v>30</v>
      </c>
      <c r="B63" s="62">
        <v>27443</v>
      </c>
      <c r="C63" s="63">
        <v>845.05</v>
      </c>
      <c r="D63" s="72">
        <f t="shared" si="0"/>
        <v>0.55926538716082064</v>
      </c>
    </row>
    <row r="64" spans="1:4" ht="25.5" customHeight="1" x14ac:dyDescent="0.25">
      <c r="A64" s="24" t="s">
        <v>31</v>
      </c>
      <c r="B64" s="62">
        <v>111611</v>
      </c>
      <c r="C64" s="63">
        <v>713.66</v>
      </c>
      <c r="D64" s="72">
        <f t="shared" si="0"/>
        <v>0.47230972865651882</v>
      </c>
    </row>
    <row r="65" spans="1:17" ht="29.25" customHeight="1" x14ac:dyDescent="0.25">
      <c r="A65" s="24" t="s">
        <v>35</v>
      </c>
      <c r="B65" s="64">
        <v>99069</v>
      </c>
      <c r="C65" s="66">
        <v>1005.72</v>
      </c>
      <c r="D65" s="78">
        <f t="shared" si="0"/>
        <v>0.66559894109861018</v>
      </c>
    </row>
    <row r="66" spans="1:17" ht="32.25" customHeight="1" x14ac:dyDescent="0.25">
      <c r="A66" s="103" t="s">
        <v>36</v>
      </c>
      <c r="B66" s="64">
        <v>279993</v>
      </c>
      <c r="C66" s="65" t="s">
        <v>67</v>
      </c>
      <c r="D66" s="77">
        <v>0.30299999999999999</v>
      </c>
      <c r="E66" s="83" t="s">
        <v>63</v>
      </c>
      <c r="F66" s="76"/>
      <c r="G66" s="23"/>
      <c r="I66" s="23"/>
    </row>
    <row r="67" spans="1:17" ht="18" customHeight="1" x14ac:dyDescent="0.25">
      <c r="A67" s="22" t="s">
        <v>32</v>
      </c>
      <c r="B67" s="21">
        <v>14.45</v>
      </c>
      <c r="C67" s="20">
        <v>6.48</v>
      </c>
      <c r="F67" s="15"/>
      <c r="K67" s="14"/>
      <c r="M67" s="13"/>
      <c r="N67" s="13"/>
      <c r="O67" s="13"/>
      <c r="P67" s="13"/>
      <c r="Q67" s="13"/>
    </row>
    <row r="68" spans="1:17" ht="25.5" customHeight="1" x14ac:dyDescent="0.25">
      <c r="A68" s="89" t="s">
        <v>62</v>
      </c>
      <c r="B68" s="89"/>
      <c r="C68" s="71">
        <v>1511</v>
      </c>
      <c r="F68" s="15"/>
      <c r="K68" s="14"/>
      <c r="M68" s="13"/>
      <c r="N68" s="13"/>
      <c r="O68" s="13"/>
      <c r="P68" s="13"/>
      <c r="Q68" s="13"/>
    </row>
    <row r="69" spans="1:17" x14ac:dyDescent="0.25">
      <c r="A69" s="85" t="s">
        <v>58</v>
      </c>
    </row>
    <row r="71" spans="1:17" x14ac:dyDescent="0.25">
      <c r="E71" s="14"/>
      <c r="F71" s="15"/>
      <c r="K71" s="14"/>
    </row>
    <row r="72" spans="1:17" x14ac:dyDescent="0.25">
      <c r="E72" s="14"/>
      <c r="F72" s="15"/>
      <c r="K72" s="14"/>
    </row>
    <row r="73" spans="1:17" x14ac:dyDescent="0.25">
      <c r="E73" s="14"/>
      <c r="F73" s="15"/>
      <c r="K73" s="14"/>
    </row>
    <row r="95" spans="1:6" x14ac:dyDescent="0.25">
      <c r="A95" s="19" t="s">
        <v>33</v>
      </c>
      <c r="B95" s="18"/>
      <c r="C95"/>
      <c r="D95"/>
      <c r="E95"/>
      <c r="F95"/>
    </row>
    <row r="96" spans="1:6" ht="12" customHeight="1" x14ac:dyDescent="0.25">
      <c r="A96" s="19" t="s">
        <v>34</v>
      </c>
      <c r="B96" s="18"/>
      <c r="C96" s="18"/>
      <c r="D96" s="18"/>
      <c r="E96" s="18"/>
      <c r="F96" s="18"/>
    </row>
    <row r="97" spans="1:12" ht="5.25" customHeight="1" x14ac:dyDescent="0.25"/>
    <row r="98" spans="1:12" ht="15" customHeight="1" x14ac:dyDescent="0.25">
      <c r="A98" s="87" t="s">
        <v>48</v>
      </c>
      <c r="B98" s="87"/>
      <c r="C98" s="87"/>
      <c r="D98" s="87"/>
      <c r="E98" s="16"/>
      <c r="F98" s="16"/>
      <c r="G98" s="16"/>
      <c r="H98" s="16"/>
      <c r="I98" s="16"/>
      <c r="J98" s="16"/>
      <c r="K98" s="16"/>
      <c r="L98" s="16"/>
    </row>
    <row r="99" spans="1:12" ht="15" customHeight="1" x14ac:dyDescent="0.25">
      <c r="A99" s="87"/>
      <c r="B99" s="87"/>
      <c r="C99" s="87"/>
      <c r="D99" s="87"/>
      <c r="E99" s="17"/>
      <c r="F99" s="17"/>
      <c r="G99" s="17"/>
      <c r="H99" s="17"/>
      <c r="I99" s="17"/>
      <c r="J99" s="17"/>
      <c r="K99" s="17"/>
      <c r="L99" s="17"/>
    </row>
    <row r="100" spans="1:12" ht="6.75" customHeight="1" x14ac:dyDescent="0.25">
      <c r="A100" s="87"/>
      <c r="B100" s="87"/>
      <c r="C100" s="87"/>
      <c r="D100" s="87"/>
    </row>
    <row r="101" spans="1:12" ht="52.5" customHeight="1" x14ac:dyDescent="0.25">
      <c r="A101" s="87" t="s">
        <v>49</v>
      </c>
      <c r="B101" s="87"/>
      <c r="C101" s="87"/>
      <c r="D101" s="87"/>
    </row>
    <row r="102" spans="1:12" ht="47.25" customHeight="1" x14ac:dyDescent="0.25">
      <c r="A102" s="91" t="s">
        <v>66</v>
      </c>
      <c r="B102" s="91"/>
      <c r="C102" s="91"/>
      <c r="D102" s="91"/>
    </row>
    <row r="103" spans="1:12" x14ac:dyDescent="0.25">
      <c r="A103" s="91"/>
      <c r="B103" s="91"/>
      <c r="C103" s="91"/>
      <c r="D103" s="91"/>
      <c r="E103" s="14"/>
      <c r="F103" s="14"/>
      <c r="G103" s="15"/>
    </row>
    <row r="104" spans="1:12" x14ac:dyDescent="0.25">
      <c r="A104" s="91"/>
      <c r="B104" s="91"/>
      <c r="C104" s="91"/>
      <c r="D104" s="91"/>
    </row>
    <row r="105" spans="1:12" ht="18.75" customHeight="1" x14ac:dyDescent="0.25">
      <c r="A105" s="91"/>
      <c r="B105" s="91"/>
      <c r="C105" s="91"/>
      <c r="D105" s="91"/>
    </row>
    <row r="117" spans="1:11" ht="15" customHeight="1" x14ac:dyDescent="0.25">
      <c r="A117" s="87"/>
      <c r="B117" s="87"/>
      <c r="C117" s="87"/>
      <c r="D117" s="16"/>
      <c r="E117" s="80"/>
      <c r="F117" s="16"/>
      <c r="G117" s="16"/>
      <c r="H117" s="16"/>
      <c r="I117" s="16"/>
      <c r="J117" s="16"/>
      <c r="K117" s="16"/>
    </row>
    <row r="118" spans="1:11" x14ac:dyDescent="0.25">
      <c r="A118" s="87"/>
      <c r="B118" s="87"/>
      <c r="C118" s="87"/>
      <c r="E118" s="81"/>
    </row>
  </sheetData>
  <mergeCells count="7">
    <mergeCell ref="A117:C118"/>
    <mergeCell ref="A3:C3"/>
    <mergeCell ref="A68:B68"/>
    <mergeCell ref="A47:D47"/>
    <mergeCell ref="A101:D101"/>
    <mergeCell ref="A98:D100"/>
    <mergeCell ref="A102:D105"/>
  </mergeCells>
  <pageMargins left="0.59055118110236227" right="0" top="0.39370078740157483" bottom="0.39370078740157483" header="0.31496062992125984" footer="0.31496062992125984"/>
  <pageSetup paperSize="9" scale="92" orientation="portrait" r:id="rId1"/>
  <rowBreaks count="2" manualBreakCount="2">
    <brk id="24" max="3" man="1"/>
    <brk id="69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5" customWidth="1"/>
    <col min="4" max="4" width="16" customWidth="1"/>
    <col min="5" max="5" width="15.28515625" customWidth="1"/>
  </cols>
  <sheetData>
    <row r="2" spans="2:29" ht="37.5" customHeight="1" x14ac:dyDescent="0.25">
      <c r="B2" s="92" t="s">
        <v>45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For February 2026 (paid in March 2026)</v>
      </c>
    </row>
    <row r="6" spans="2:29" ht="35.2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January 2026.</v>
      </c>
    </row>
    <row r="7" spans="2:29" x14ac:dyDescent="0.25">
      <c r="B7" s="6" t="s">
        <v>39</v>
      </c>
      <c r="C7" s="2">
        <v>39652</v>
      </c>
      <c r="D7" s="12">
        <v>352.12659790174519</v>
      </c>
      <c r="E7" s="3">
        <f t="shared" ref="E7:E30" si="0">D7/$D$33</f>
        <v>0.23304208994159178</v>
      </c>
    </row>
    <row r="8" spans="2:29" x14ac:dyDescent="0.25">
      <c r="B8" s="6" t="s">
        <v>1</v>
      </c>
      <c r="C8" s="2">
        <v>18084</v>
      </c>
      <c r="D8" s="12">
        <v>407.92</v>
      </c>
      <c r="E8" s="3">
        <f t="shared" si="0"/>
        <v>0.26996690933156853</v>
      </c>
    </row>
    <row r="9" spans="2:29" x14ac:dyDescent="0.25">
      <c r="B9" s="6" t="s">
        <v>2</v>
      </c>
      <c r="C9" s="2">
        <v>19550</v>
      </c>
      <c r="D9" s="12">
        <v>495.91</v>
      </c>
      <c r="E9" s="3">
        <f t="shared" si="0"/>
        <v>0.32819986763732628</v>
      </c>
    </row>
    <row r="10" spans="2:29" x14ac:dyDescent="0.25">
      <c r="B10" s="6">
        <v>30</v>
      </c>
      <c r="C10" s="2">
        <v>4800</v>
      </c>
      <c r="D10" s="12">
        <v>540.13</v>
      </c>
      <c r="E10" s="3">
        <f t="shared" si="0"/>
        <v>0.35746525479814689</v>
      </c>
    </row>
    <row r="11" spans="2:29" x14ac:dyDescent="0.25">
      <c r="B11" s="6">
        <v>31</v>
      </c>
      <c r="C11" s="2">
        <v>4340</v>
      </c>
      <c r="D11" s="12">
        <v>565.53</v>
      </c>
      <c r="E11" s="3">
        <f t="shared" si="0"/>
        <v>0.37427531436135009</v>
      </c>
    </row>
    <row r="12" spans="2:29" x14ac:dyDescent="0.25">
      <c r="B12" s="6">
        <v>32</v>
      </c>
      <c r="C12" s="2">
        <v>4266</v>
      </c>
      <c r="D12" s="12">
        <v>569.22</v>
      </c>
      <c r="E12" s="3">
        <f t="shared" si="0"/>
        <v>0.37671740569159501</v>
      </c>
    </row>
    <row r="13" spans="2:29" x14ac:dyDescent="0.25">
      <c r="B13" s="6">
        <v>33</v>
      </c>
      <c r="C13" s="2">
        <v>4143</v>
      </c>
      <c r="D13" s="12">
        <v>589.91</v>
      </c>
      <c r="E13" s="3">
        <f t="shared" si="0"/>
        <v>0.3904103242885506</v>
      </c>
    </row>
    <row r="14" spans="2:29" x14ac:dyDescent="0.25">
      <c r="B14" s="6">
        <v>34</v>
      </c>
      <c r="C14" s="2">
        <v>3737</v>
      </c>
      <c r="D14" s="12">
        <v>610.94000000000005</v>
      </c>
      <c r="E14" s="3">
        <f t="shared" si="0"/>
        <v>0.40432825943084055</v>
      </c>
    </row>
    <row r="15" spans="2:29" x14ac:dyDescent="0.25">
      <c r="B15" s="6">
        <v>35</v>
      </c>
      <c r="C15" s="2">
        <v>12016</v>
      </c>
      <c r="D15" s="12">
        <v>593.62</v>
      </c>
      <c r="E15" s="3">
        <f t="shared" si="0"/>
        <v>0.39286565188616812</v>
      </c>
    </row>
    <row r="16" spans="2:29" x14ac:dyDescent="0.25">
      <c r="B16" s="6">
        <v>36</v>
      </c>
      <c r="C16" s="2">
        <v>5653</v>
      </c>
      <c r="D16" s="12">
        <v>641.05999999999995</v>
      </c>
      <c r="E16" s="3">
        <f t="shared" si="0"/>
        <v>0.42426207809397748</v>
      </c>
    </row>
    <row r="17" spans="2:5" x14ac:dyDescent="0.25">
      <c r="B17" s="6">
        <v>37</v>
      </c>
      <c r="C17" s="2">
        <v>4709</v>
      </c>
      <c r="D17" s="12">
        <v>670.94</v>
      </c>
      <c r="E17" s="3">
        <f t="shared" si="0"/>
        <v>0.44403706154864331</v>
      </c>
    </row>
    <row r="18" spans="2:5" x14ac:dyDescent="0.25">
      <c r="B18" s="6">
        <v>38</v>
      </c>
      <c r="C18" s="2">
        <v>4260</v>
      </c>
      <c r="D18" s="12">
        <v>705.37</v>
      </c>
      <c r="E18" s="3">
        <f t="shared" si="0"/>
        <v>0.4668232958305758</v>
      </c>
    </row>
    <row r="19" spans="2:5" x14ac:dyDescent="0.25">
      <c r="B19" s="6">
        <v>39</v>
      </c>
      <c r="C19" s="2">
        <v>3281</v>
      </c>
      <c r="D19" s="12">
        <v>728.35</v>
      </c>
      <c r="E19" s="3">
        <f t="shared" si="0"/>
        <v>0.48203176704169426</v>
      </c>
    </row>
    <row r="20" spans="2:5" x14ac:dyDescent="0.25">
      <c r="B20" s="6">
        <v>40</v>
      </c>
      <c r="C20" s="2">
        <v>13397</v>
      </c>
      <c r="D20" s="12">
        <v>720.82</v>
      </c>
      <c r="E20" s="3">
        <f t="shared" si="0"/>
        <v>0.47704831237591</v>
      </c>
    </row>
    <row r="21" spans="2:5" x14ac:dyDescent="0.25">
      <c r="B21" s="6">
        <v>41</v>
      </c>
      <c r="C21" s="2">
        <v>3402</v>
      </c>
      <c r="D21" s="12">
        <v>755.41</v>
      </c>
      <c r="E21" s="3">
        <f t="shared" si="0"/>
        <v>0.49994043679682326</v>
      </c>
    </row>
    <row r="22" spans="2:5" x14ac:dyDescent="0.25">
      <c r="B22" s="6">
        <v>42</v>
      </c>
      <c r="C22" s="2">
        <v>2083</v>
      </c>
      <c r="D22" s="12">
        <v>785.07</v>
      </c>
      <c r="E22" s="3">
        <f t="shared" si="0"/>
        <v>0.51956982131039053</v>
      </c>
    </row>
    <row r="23" spans="2:5" x14ac:dyDescent="0.25">
      <c r="B23" s="6">
        <v>43</v>
      </c>
      <c r="C23" s="2">
        <v>1565</v>
      </c>
      <c r="D23" s="12">
        <v>823.2</v>
      </c>
      <c r="E23" s="3">
        <f t="shared" si="0"/>
        <v>0.54480476505625419</v>
      </c>
    </row>
    <row r="24" spans="2:5" x14ac:dyDescent="0.25">
      <c r="B24" s="6">
        <v>44</v>
      </c>
      <c r="C24" s="2">
        <v>1116</v>
      </c>
      <c r="D24" s="12">
        <v>864.07</v>
      </c>
      <c r="E24" s="3">
        <f t="shared" si="0"/>
        <v>0.57185307743216418</v>
      </c>
    </row>
    <row r="25" spans="2:5" x14ac:dyDescent="0.25">
      <c r="B25" s="6">
        <v>45</v>
      </c>
      <c r="C25" s="2">
        <v>865</v>
      </c>
      <c r="D25" s="12">
        <v>881.7</v>
      </c>
      <c r="E25" s="3">
        <f t="shared" si="0"/>
        <v>0.58352084712111185</v>
      </c>
    </row>
    <row r="26" spans="2:5" x14ac:dyDescent="0.25">
      <c r="B26" s="6" t="s">
        <v>40</v>
      </c>
      <c r="C26" s="2">
        <v>1764</v>
      </c>
      <c r="D26" s="12">
        <v>998.71</v>
      </c>
      <c r="E26" s="3">
        <f t="shared" si="0"/>
        <v>0.66095962938451358</v>
      </c>
    </row>
    <row r="27" spans="2:5" x14ac:dyDescent="0.25">
      <c r="B27" s="6" t="s">
        <v>37</v>
      </c>
      <c r="C27" s="7">
        <v>152683</v>
      </c>
      <c r="D27" s="79">
        <v>531.73</v>
      </c>
      <c r="E27" s="82">
        <f t="shared" si="0"/>
        <v>0.35190602250165454</v>
      </c>
    </row>
    <row r="28" spans="2:5" x14ac:dyDescent="0.25">
      <c r="B28" s="6" t="s">
        <v>5</v>
      </c>
      <c r="C28" s="2">
        <v>98572</v>
      </c>
      <c r="D28" s="12">
        <v>438.63</v>
      </c>
      <c r="E28" s="3">
        <f t="shared" si="0"/>
        <v>0.2902911978821972</v>
      </c>
    </row>
    <row r="29" spans="2:5" x14ac:dyDescent="0.25">
      <c r="B29" s="6" t="s">
        <v>6</v>
      </c>
      <c r="C29" s="2">
        <v>29919</v>
      </c>
      <c r="D29" s="12">
        <v>645.44000000000005</v>
      </c>
      <c r="E29" s="3">
        <f t="shared" si="0"/>
        <v>0.42716082064857713</v>
      </c>
    </row>
    <row r="30" spans="2:5" x14ac:dyDescent="0.25">
      <c r="B30" s="6" t="s">
        <v>42</v>
      </c>
      <c r="C30" s="2">
        <v>24192</v>
      </c>
      <c r="D30" s="12">
        <v>770.46</v>
      </c>
      <c r="E30" s="3">
        <f t="shared" si="0"/>
        <v>0.50990072799470554</v>
      </c>
    </row>
    <row r="31" spans="2:5" x14ac:dyDescent="0.25">
      <c r="B31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31" s="94"/>
      <c r="D31" s="94"/>
      <c r="E31" s="94"/>
    </row>
    <row r="32" spans="2:5" x14ac:dyDescent="0.25">
      <c r="B32" s="95"/>
      <c r="C32" s="95"/>
      <c r="D32" s="95"/>
      <c r="E32" s="95"/>
    </row>
    <row r="33" spans="2:4" ht="45.75" customHeight="1" x14ac:dyDescent="0.25">
      <c r="B33" s="93" t="str">
        <f>'starosna mirovina BMU'!B33:C33</f>
        <v>Prosječna mjesečna isplaćena netoplaća Republike Hrvatske za siječanj 2026. u eurima (EUR) (izvor: DZS)</v>
      </c>
      <c r="C33" s="93"/>
      <c r="D33" s="47">
        <f>'starosna mirovina BMU'!D33</f>
        <v>1511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22.42578125" customWidth="1"/>
    <col min="4" max="5" width="16.7109375" customWidth="1"/>
  </cols>
  <sheetData>
    <row r="2" spans="2:29" ht="33.75" customHeight="1" x14ac:dyDescent="0.25">
      <c r="B2" s="92" t="s">
        <v>13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'PSM BMU'!B5</f>
        <v>For February 2026 (paid in March 2026)</v>
      </c>
    </row>
    <row r="6" spans="2:29" ht="24" x14ac:dyDescent="0.25">
      <c r="B6" s="5" t="s">
        <v>10</v>
      </c>
      <c r="C6" s="5" t="s">
        <v>0</v>
      </c>
      <c r="D6" s="5" t="s">
        <v>8</v>
      </c>
      <c r="E6" s="5" t="str">
        <f>'starosna mirovina BMU'!E6</f>
        <v>Net replacement rate for January 2026.</v>
      </c>
    </row>
    <row r="7" spans="2:29" x14ac:dyDescent="0.25">
      <c r="B7" s="6" t="s">
        <v>9</v>
      </c>
      <c r="C7" s="2">
        <v>158298</v>
      </c>
      <c r="D7" s="12">
        <v>294.10700451048024</v>
      </c>
      <c r="E7" s="3">
        <f t="shared" ref="E7:E30" si="0">D7/$D$33</f>
        <v>0.19464394739277316</v>
      </c>
    </row>
    <row r="8" spans="2:29" x14ac:dyDescent="0.25">
      <c r="B8" s="6" t="s">
        <v>1</v>
      </c>
      <c r="C8" s="2">
        <v>99329</v>
      </c>
      <c r="D8" s="2">
        <v>359.33</v>
      </c>
      <c r="E8" s="3">
        <f t="shared" si="0"/>
        <v>0.23780939774983453</v>
      </c>
      <c r="I8" s="1"/>
    </row>
    <row r="9" spans="2:29" x14ac:dyDescent="0.25">
      <c r="B9" s="6" t="s">
        <v>2</v>
      </c>
      <c r="C9" s="2">
        <v>105176</v>
      </c>
      <c r="D9" s="2">
        <v>440.97</v>
      </c>
      <c r="E9" s="3">
        <f t="shared" si="0"/>
        <v>0.29183984116479156</v>
      </c>
    </row>
    <row r="10" spans="2:29" x14ac:dyDescent="0.25">
      <c r="B10" s="6">
        <v>30</v>
      </c>
      <c r="C10" s="2">
        <v>50801</v>
      </c>
      <c r="D10" s="2">
        <v>486.06</v>
      </c>
      <c r="E10" s="3">
        <f t="shared" si="0"/>
        <v>0.32168100595632032</v>
      </c>
    </row>
    <row r="11" spans="2:29" x14ac:dyDescent="0.25">
      <c r="B11" s="6">
        <v>31</v>
      </c>
      <c r="C11" s="2">
        <v>33286</v>
      </c>
      <c r="D11" s="2">
        <v>496.26</v>
      </c>
      <c r="E11" s="3">
        <f t="shared" si="0"/>
        <v>0.32843150231634677</v>
      </c>
    </row>
    <row r="12" spans="2:29" x14ac:dyDescent="0.25">
      <c r="B12" s="6">
        <v>32</v>
      </c>
      <c r="C12" s="2">
        <v>32567</v>
      </c>
      <c r="D12" s="2">
        <v>502.48</v>
      </c>
      <c r="E12" s="3">
        <f t="shared" si="0"/>
        <v>0.33254798146922571</v>
      </c>
    </row>
    <row r="13" spans="2:29" x14ac:dyDescent="0.25">
      <c r="B13" s="6">
        <v>33</v>
      </c>
      <c r="C13" s="2">
        <v>29216</v>
      </c>
      <c r="D13" s="2">
        <v>520.65</v>
      </c>
      <c r="E13" s="3">
        <f t="shared" si="0"/>
        <v>0.34457313037723358</v>
      </c>
    </row>
    <row r="14" spans="2:29" x14ac:dyDescent="0.25">
      <c r="B14" s="6">
        <v>34</v>
      </c>
      <c r="C14" s="2">
        <v>23746</v>
      </c>
      <c r="D14" s="2">
        <v>540.47</v>
      </c>
      <c r="E14" s="3">
        <f t="shared" si="0"/>
        <v>0.35769027134348114</v>
      </c>
    </row>
    <row r="15" spans="2:29" x14ac:dyDescent="0.25">
      <c r="B15" s="6">
        <v>35</v>
      </c>
      <c r="C15" s="2">
        <v>89559</v>
      </c>
      <c r="D15" s="2">
        <v>573.67999999999995</v>
      </c>
      <c r="E15" s="3">
        <f t="shared" si="0"/>
        <v>0.37966909331568494</v>
      </c>
    </row>
    <row r="16" spans="2:29" x14ac:dyDescent="0.25">
      <c r="B16" s="6">
        <v>36</v>
      </c>
      <c r="C16" s="2">
        <v>40885</v>
      </c>
      <c r="D16" s="2">
        <v>580.12</v>
      </c>
      <c r="E16" s="3">
        <f t="shared" si="0"/>
        <v>0.38393117140966249</v>
      </c>
    </row>
    <row r="17" spans="2:5" x14ac:dyDescent="0.25">
      <c r="B17" s="6">
        <v>37</v>
      </c>
      <c r="C17" s="2">
        <v>36836</v>
      </c>
      <c r="D17" s="2">
        <v>601.11</v>
      </c>
      <c r="E17" s="3">
        <f t="shared" si="0"/>
        <v>0.39782263401720713</v>
      </c>
    </row>
    <row r="18" spans="2:5" x14ac:dyDescent="0.25">
      <c r="B18" s="6">
        <v>38</v>
      </c>
      <c r="C18" s="2">
        <v>34031</v>
      </c>
      <c r="D18" s="2">
        <v>628.59</v>
      </c>
      <c r="E18" s="3">
        <f t="shared" si="0"/>
        <v>0.41600926538716082</v>
      </c>
    </row>
    <row r="19" spans="2:5" x14ac:dyDescent="0.25">
      <c r="B19" s="6">
        <v>39</v>
      </c>
      <c r="C19" s="2">
        <v>29085</v>
      </c>
      <c r="D19" s="2">
        <v>666.07</v>
      </c>
      <c r="E19" s="3">
        <f t="shared" si="0"/>
        <v>0.44081403044341499</v>
      </c>
    </row>
    <row r="20" spans="2:5" x14ac:dyDescent="0.25">
      <c r="B20" s="6">
        <v>40</v>
      </c>
      <c r="C20" s="2">
        <v>53688</v>
      </c>
      <c r="D20" s="2">
        <v>688.18</v>
      </c>
      <c r="E20" s="3">
        <f t="shared" si="0"/>
        <v>0.45544672402382524</v>
      </c>
    </row>
    <row r="21" spans="2:5" x14ac:dyDescent="0.25">
      <c r="B21" s="6">
        <v>41</v>
      </c>
      <c r="C21" s="2">
        <v>45440</v>
      </c>
      <c r="D21" s="2">
        <v>673.14</v>
      </c>
      <c r="E21" s="3">
        <f t="shared" si="0"/>
        <v>0.44549305095962938</v>
      </c>
    </row>
    <row r="22" spans="2:5" x14ac:dyDescent="0.25">
      <c r="B22" s="6">
        <v>42</v>
      </c>
      <c r="C22" s="2">
        <v>24706</v>
      </c>
      <c r="D22" s="2">
        <v>713.6</v>
      </c>
      <c r="E22" s="3">
        <f t="shared" si="0"/>
        <v>0.47227001985440109</v>
      </c>
    </row>
    <row r="23" spans="2:5" x14ac:dyDescent="0.25">
      <c r="B23" s="6">
        <v>43</v>
      </c>
      <c r="C23" s="2">
        <v>17799</v>
      </c>
      <c r="D23" s="2">
        <v>745.61</v>
      </c>
      <c r="E23" s="3">
        <f t="shared" si="0"/>
        <v>0.49345466578424885</v>
      </c>
    </row>
    <row r="24" spans="2:5" x14ac:dyDescent="0.25">
      <c r="B24" s="6">
        <v>44</v>
      </c>
      <c r="C24" s="2">
        <v>13120</v>
      </c>
      <c r="D24" s="2">
        <v>778.54</v>
      </c>
      <c r="E24" s="3">
        <f t="shared" si="0"/>
        <v>0.51524818001323625</v>
      </c>
    </row>
    <row r="25" spans="2:5" x14ac:dyDescent="0.25">
      <c r="B25" s="6">
        <v>45</v>
      </c>
      <c r="C25" s="2">
        <v>10620</v>
      </c>
      <c r="D25" s="2">
        <v>799.83</v>
      </c>
      <c r="E25" s="3">
        <f t="shared" si="0"/>
        <v>0.52933818663137</v>
      </c>
    </row>
    <row r="26" spans="2:5" x14ac:dyDescent="0.25">
      <c r="B26" s="6" t="s">
        <v>3</v>
      </c>
      <c r="C26" s="2">
        <v>17296</v>
      </c>
      <c r="D26" s="2">
        <v>889.32</v>
      </c>
      <c r="E26" s="3">
        <f t="shared" si="0"/>
        <v>0.58856386499007285</v>
      </c>
    </row>
    <row r="27" spans="2:5" x14ac:dyDescent="0.25">
      <c r="B27" s="6" t="s">
        <v>4</v>
      </c>
      <c r="C27" s="7">
        <v>945484</v>
      </c>
      <c r="D27" s="7">
        <v>512.73</v>
      </c>
      <c r="E27" s="4">
        <f t="shared" si="0"/>
        <v>0.33933156849768364</v>
      </c>
    </row>
    <row r="28" spans="2:5" x14ac:dyDescent="0.25">
      <c r="B28" s="6" t="s">
        <v>5</v>
      </c>
      <c r="C28" s="2">
        <v>532419</v>
      </c>
      <c r="D28" s="2">
        <v>402.41</v>
      </c>
      <c r="E28" s="3">
        <f t="shared" si="0"/>
        <v>0.26632031767041697</v>
      </c>
    </row>
    <row r="29" spans="2:5" x14ac:dyDescent="0.25">
      <c r="B29" s="6" t="s">
        <v>6</v>
      </c>
      <c r="C29" s="2">
        <v>230396</v>
      </c>
      <c r="D29" s="2">
        <v>598.98</v>
      </c>
      <c r="E29" s="3">
        <f t="shared" si="0"/>
        <v>0.39641297154202515</v>
      </c>
    </row>
    <row r="30" spans="2:5" x14ac:dyDescent="0.25">
      <c r="B30" s="6" t="s">
        <v>7</v>
      </c>
      <c r="C30" s="2">
        <v>182669</v>
      </c>
      <c r="D30" s="2">
        <v>725.5</v>
      </c>
      <c r="E30" s="3">
        <f t="shared" si="0"/>
        <v>0.48014559894109859</v>
      </c>
    </row>
    <row r="33" spans="2:4" ht="49.5" customHeight="1" x14ac:dyDescent="0.25">
      <c r="B33" s="93" t="str">
        <f>'starosna mirovina BMU'!B33:C33</f>
        <v>Prosječna mjesečna isplaćena netoplaća Republike Hrvatske za siječanj 2026. u eurima (EUR) (izvor: DZS)</v>
      </c>
      <c r="C33" s="93"/>
      <c r="D33" s="47">
        <f>'starosna mirovina BMU'!D33</f>
        <v>1511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{61C3327C-20F8-4684-8DFA-75E348A1332F}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1C3327C-20F8-4684-8DFA-75E348A133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16" zoomScaleNormal="100" workbookViewId="0">
      <selection activeCell="D34" sqref="D34"/>
    </sheetView>
  </sheetViews>
  <sheetFormatPr defaultRowHeight="15" x14ac:dyDescent="0.25"/>
  <cols>
    <col min="2" max="2" width="15.140625" customWidth="1"/>
    <col min="3" max="3" width="15.42578125" customWidth="1"/>
    <col min="4" max="4" width="15.85546875" customWidth="1"/>
    <col min="5" max="5" width="15.7109375" customWidth="1"/>
  </cols>
  <sheetData>
    <row r="2" spans="2:29" ht="36" customHeight="1" x14ac:dyDescent="0.25">
      <c r="B2" s="92" t="s">
        <v>43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">
        <v>65</v>
      </c>
    </row>
    <row r="6" spans="2:29" ht="34.5" customHeight="1" x14ac:dyDescent="0.25">
      <c r="B6" s="5" t="s">
        <v>46</v>
      </c>
      <c r="C6" s="5" t="s">
        <v>18</v>
      </c>
      <c r="D6" s="5" t="s">
        <v>47</v>
      </c>
      <c r="E6" s="5" t="s">
        <v>61</v>
      </c>
    </row>
    <row r="7" spans="2:29" x14ac:dyDescent="0.25">
      <c r="B7" s="6" t="s">
        <v>39</v>
      </c>
      <c r="C7" s="2">
        <v>62890</v>
      </c>
      <c r="D7" s="12">
        <v>357.88629527746855</v>
      </c>
      <c r="E7" s="3">
        <f t="shared" ref="E7:E30" si="0">D7/$D$33</f>
        <v>0.23685393466410889</v>
      </c>
    </row>
    <row r="8" spans="2:29" x14ac:dyDescent="0.25">
      <c r="B8" s="6" t="s">
        <v>1</v>
      </c>
      <c r="C8" s="2">
        <v>46046</v>
      </c>
      <c r="D8" s="12">
        <v>417.85</v>
      </c>
      <c r="E8" s="3">
        <f t="shared" si="0"/>
        <v>0.27653871608206487</v>
      </c>
    </row>
    <row r="9" spans="2:29" x14ac:dyDescent="0.25">
      <c r="B9" s="6" t="s">
        <v>2</v>
      </c>
      <c r="C9" s="2">
        <v>49372</v>
      </c>
      <c r="D9" s="12">
        <v>536.76</v>
      </c>
      <c r="E9" s="3">
        <f t="shared" si="0"/>
        <v>0.35523494374586367</v>
      </c>
    </row>
    <row r="10" spans="2:29" x14ac:dyDescent="0.25">
      <c r="B10" s="6">
        <v>30</v>
      </c>
      <c r="C10" s="2">
        <v>19495</v>
      </c>
      <c r="D10" s="12">
        <v>665.03</v>
      </c>
      <c r="E10" s="3">
        <f t="shared" si="0"/>
        <v>0.44012574454003967</v>
      </c>
    </row>
    <row r="11" spans="2:29" x14ac:dyDescent="0.25">
      <c r="B11" s="6">
        <v>31</v>
      </c>
      <c r="C11" s="2">
        <v>12444</v>
      </c>
      <c r="D11" s="12">
        <v>686.22</v>
      </c>
      <c r="E11" s="3">
        <f t="shared" si="0"/>
        <v>0.45414956982131038</v>
      </c>
    </row>
    <row r="12" spans="2:29" x14ac:dyDescent="0.25">
      <c r="B12" s="6">
        <v>32</v>
      </c>
      <c r="C12" s="2">
        <v>11657</v>
      </c>
      <c r="D12" s="12">
        <v>698.37</v>
      </c>
      <c r="E12" s="3">
        <f t="shared" si="0"/>
        <v>0.46219060225016545</v>
      </c>
    </row>
    <row r="13" spans="2:29" x14ac:dyDescent="0.25">
      <c r="B13" s="6">
        <v>33</v>
      </c>
      <c r="C13" s="2">
        <v>10413</v>
      </c>
      <c r="D13" s="12">
        <v>721.19</v>
      </c>
      <c r="E13" s="3">
        <f t="shared" si="0"/>
        <v>0.47729318332230314</v>
      </c>
    </row>
    <row r="14" spans="2:29" x14ac:dyDescent="0.25">
      <c r="B14" s="6">
        <v>34</v>
      </c>
      <c r="C14" s="2">
        <v>8430</v>
      </c>
      <c r="D14" s="12">
        <v>764</v>
      </c>
      <c r="E14" s="3">
        <f t="shared" si="0"/>
        <v>0.50562541363335545</v>
      </c>
    </row>
    <row r="15" spans="2:29" x14ac:dyDescent="0.25">
      <c r="B15" s="6">
        <v>35</v>
      </c>
      <c r="C15" s="2">
        <v>39426</v>
      </c>
      <c r="D15" s="12">
        <v>782.39</v>
      </c>
      <c r="E15" s="3">
        <f t="shared" si="0"/>
        <v>0.51779616148246199</v>
      </c>
    </row>
    <row r="16" spans="2:29" x14ac:dyDescent="0.25">
      <c r="B16" s="6">
        <v>36</v>
      </c>
      <c r="C16" s="2">
        <v>13784</v>
      </c>
      <c r="D16" s="12">
        <v>827.06</v>
      </c>
      <c r="E16" s="3">
        <f t="shared" si="0"/>
        <v>0.54735936465916613</v>
      </c>
    </row>
    <row r="17" spans="2:5" x14ac:dyDescent="0.25">
      <c r="B17" s="6">
        <v>37</v>
      </c>
      <c r="C17" s="2">
        <v>12507</v>
      </c>
      <c r="D17" s="12">
        <v>869.8</v>
      </c>
      <c r="E17" s="3">
        <f t="shared" si="0"/>
        <v>0.57564526803441429</v>
      </c>
    </row>
    <row r="18" spans="2:5" x14ac:dyDescent="0.25">
      <c r="B18" s="6">
        <v>38</v>
      </c>
      <c r="C18" s="2">
        <v>12497</v>
      </c>
      <c r="D18" s="12">
        <v>916.88</v>
      </c>
      <c r="E18" s="3">
        <f t="shared" si="0"/>
        <v>0.60680344142951692</v>
      </c>
    </row>
    <row r="19" spans="2:5" x14ac:dyDescent="0.25">
      <c r="B19" s="6">
        <v>39</v>
      </c>
      <c r="C19" s="2">
        <v>12397</v>
      </c>
      <c r="D19" s="12">
        <v>963.62</v>
      </c>
      <c r="E19" s="3">
        <f t="shared" si="0"/>
        <v>0.63773659827928519</v>
      </c>
    </row>
    <row r="20" spans="2:5" x14ac:dyDescent="0.25">
      <c r="B20" s="6">
        <v>40</v>
      </c>
      <c r="C20" s="2">
        <v>25874</v>
      </c>
      <c r="D20" s="12">
        <v>957.24</v>
      </c>
      <c r="E20" s="3">
        <f t="shared" si="0"/>
        <v>0.6335142289874256</v>
      </c>
    </row>
    <row r="21" spans="2:5" x14ac:dyDescent="0.25">
      <c r="B21" s="6">
        <v>41</v>
      </c>
      <c r="C21" s="2">
        <v>14761</v>
      </c>
      <c r="D21" s="12">
        <v>977.7</v>
      </c>
      <c r="E21" s="3">
        <f t="shared" si="0"/>
        <v>0.64705493050959628</v>
      </c>
    </row>
    <row r="22" spans="2:5" x14ac:dyDescent="0.25">
      <c r="B22" s="6">
        <v>42</v>
      </c>
      <c r="C22" s="2">
        <v>11584</v>
      </c>
      <c r="D22" s="12">
        <v>983.61</v>
      </c>
      <c r="E22" s="3">
        <f t="shared" si="0"/>
        <v>0.65096624751819987</v>
      </c>
    </row>
    <row r="23" spans="2:5" x14ac:dyDescent="0.25">
      <c r="B23" s="6">
        <v>43</v>
      </c>
      <c r="C23" s="2">
        <v>10698</v>
      </c>
      <c r="D23" s="12">
        <v>983.44</v>
      </c>
      <c r="E23" s="3">
        <f t="shared" si="0"/>
        <v>0.6508537392455328</v>
      </c>
    </row>
    <row r="24" spans="2:5" x14ac:dyDescent="0.25">
      <c r="B24" s="6">
        <v>44</v>
      </c>
      <c r="C24" s="2">
        <v>9426</v>
      </c>
      <c r="D24" s="12">
        <v>999.94</v>
      </c>
      <c r="E24" s="3">
        <f t="shared" si="0"/>
        <v>0.66177365982792857</v>
      </c>
    </row>
    <row r="25" spans="2:5" x14ac:dyDescent="0.25">
      <c r="B25" s="6">
        <v>45</v>
      </c>
      <c r="C25" s="2">
        <v>9247</v>
      </c>
      <c r="D25" s="12">
        <v>1012.34</v>
      </c>
      <c r="E25" s="3">
        <f t="shared" si="0"/>
        <v>0.66998014559894115</v>
      </c>
    </row>
    <row r="26" spans="2:5" x14ac:dyDescent="0.25">
      <c r="B26" s="6" t="s">
        <v>40</v>
      </c>
      <c r="C26" s="2">
        <v>17479</v>
      </c>
      <c r="D26" s="12">
        <v>1129.03</v>
      </c>
      <c r="E26" s="3">
        <f t="shared" si="0"/>
        <v>0.74720714758438123</v>
      </c>
    </row>
    <row r="27" spans="2:5" x14ac:dyDescent="0.25">
      <c r="B27" s="6" t="s">
        <v>37</v>
      </c>
      <c r="C27" s="7">
        <v>410427</v>
      </c>
      <c r="D27" s="79">
        <v>701.73</v>
      </c>
      <c r="E27" s="82">
        <f t="shared" si="0"/>
        <v>0.46441429516876243</v>
      </c>
    </row>
    <row r="28" spans="2:5" x14ac:dyDescent="0.25">
      <c r="B28" s="6" t="s">
        <v>5</v>
      </c>
      <c r="C28" s="2">
        <v>220747</v>
      </c>
      <c r="D28" s="12">
        <v>506.66</v>
      </c>
      <c r="E28" s="3">
        <f t="shared" si="0"/>
        <v>0.33531436135009929</v>
      </c>
    </row>
    <row r="29" spans="2:5" x14ac:dyDescent="0.25">
      <c r="B29" s="6" t="s">
        <v>6</v>
      </c>
      <c r="C29" s="2">
        <v>90611</v>
      </c>
      <c r="D29" s="12">
        <v>844.59</v>
      </c>
      <c r="E29" s="3">
        <f t="shared" si="0"/>
        <v>0.55896095301125082</v>
      </c>
    </row>
    <row r="30" spans="2:5" x14ac:dyDescent="0.25">
      <c r="B30" s="6" t="s">
        <v>42</v>
      </c>
      <c r="C30" s="2">
        <v>99069</v>
      </c>
      <c r="D30" s="12">
        <v>1005.72</v>
      </c>
      <c r="E30" s="3">
        <f t="shared" si="0"/>
        <v>0.66559894109861018</v>
      </c>
    </row>
    <row r="31" spans="2:5" x14ac:dyDescent="0.25">
      <c r="B31" s="94" t="s">
        <v>57</v>
      </c>
      <c r="C31" s="94"/>
      <c r="D31" s="94"/>
      <c r="E31" s="94"/>
    </row>
    <row r="32" spans="2:5" x14ac:dyDescent="0.25">
      <c r="B32" s="95"/>
      <c r="C32" s="95"/>
      <c r="D32" s="95"/>
      <c r="E32" s="95"/>
    </row>
    <row r="33" spans="2:4" ht="40.5" customHeight="1" x14ac:dyDescent="0.25">
      <c r="B33" s="93" t="s">
        <v>64</v>
      </c>
      <c r="C33" s="93"/>
      <c r="D33" s="50">
        <v>1511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>
      <selection activeCell="C7" sqref="C7:D13"/>
    </sheetView>
  </sheetViews>
  <sheetFormatPr defaultRowHeight="15" x14ac:dyDescent="0.25"/>
  <cols>
    <col min="2" max="2" width="15.140625" customWidth="1"/>
    <col min="3" max="3" width="15.42578125" customWidth="1"/>
    <col min="4" max="5" width="15.28515625" customWidth="1"/>
  </cols>
  <sheetData>
    <row r="2" spans="2:29" ht="68.25" customHeight="1" x14ac:dyDescent="0.25">
      <c r="B2" s="92" t="s">
        <v>52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For February 2026 (paid in March 2026)</v>
      </c>
    </row>
    <row r="6" spans="2:29" ht="33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January 2026.</v>
      </c>
    </row>
    <row r="7" spans="2:29" x14ac:dyDescent="0.25">
      <c r="B7" s="6" t="s">
        <v>38</v>
      </c>
      <c r="C7" s="2">
        <v>30353</v>
      </c>
      <c r="D7" s="12">
        <v>746.44072315751328</v>
      </c>
      <c r="E7" s="3">
        <f t="shared" ref="E7:E13" si="0">D7/$D$16</f>
        <v>0.49400444947552169</v>
      </c>
    </row>
    <row r="8" spans="2:29" x14ac:dyDescent="0.25">
      <c r="B8" s="6">
        <v>42</v>
      </c>
      <c r="C8" s="2">
        <v>12272</v>
      </c>
      <c r="D8" s="12">
        <v>783.1</v>
      </c>
      <c r="E8" s="3">
        <f t="shared" si="0"/>
        <v>0.51826604897418926</v>
      </c>
    </row>
    <row r="9" spans="2:29" x14ac:dyDescent="0.25">
      <c r="B9" s="6">
        <v>43</v>
      </c>
      <c r="C9" s="2">
        <v>7008</v>
      </c>
      <c r="D9" s="12">
        <v>818.22</v>
      </c>
      <c r="E9" s="3">
        <f t="shared" si="0"/>
        <v>0.54150893448047654</v>
      </c>
    </row>
    <row r="10" spans="2:29" x14ac:dyDescent="0.25">
      <c r="B10" s="6">
        <v>44</v>
      </c>
      <c r="C10" s="2">
        <v>4072</v>
      </c>
      <c r="D10" s="12">
        <v>850.65</v>
      </c>
      <c r="E10" s="3">
        <f t="shared" si="0"/>
        <v>0.56297154202514887</v>
      </c>
    </row>
    <row r="11" spans="2:29" x14ac:dyDescent="0.25">
      <c r="B11" s="6">
        <v>45</v>
      </c>
      <c r="C11" s="2">
        <v>2345</v>
      </c>
      <c r="D11" s="12">
        <v>873.36</v>
      </c>
      <c r="E11" s="3">
        <f t="shared" si="0"/>
        <v>0.57800132362673728</v>
      </c>
    </row>
    <row r="12" spans="2:29" x14ac:dyDescent="0.25">
      <c r="B12" s="6" t="s">
        <v>40</v>
      </c>
      <c r="C12" s="2">
        <v>2094</v>
      </c>
      <c r="D12" s="12">
        <v>897.22</v>
      </c>
      <c r="E12" s="3">
        <f t="shared" si="0"/>
        <v>0.59379219060225019</v>
      </c>
    </row>
    <row r="13" spans="2:29" x14ac:dyDescent="0.25">
      <c r="B13" s="6" t="s">
        <v>37</v>
      </c>
      <c r="C13" s="46">
        <v>58144</v>
      </c>
      <c r="D13" s="84">
        <v>780.68</v>
      </c>
      <c r="E13" s="82">
        <f t="shared" si="0"/>
        <v>0.51666446062210458</v>
      </c>
    </row>
    <row r="14" spans="2:29" x14ac:dyDescent="0.25">
      <c r="B14" s="96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14" s="96"/>
      <c r="D14" s="96"/>
      <c r="E14" s="96"/>
    </row>
    <row r="15" spans="2:29" x14ac:dyDescent="0.25">
      <c r="B15" s="97"/>
      <c r="C15" s="97"/>
      <c r="D15" s="97"/>
      <c r="E15" s="97"/>
    </row>
    <row r="16" spans="2:29" ht="44.25" customHeight="1" x14ac:dyDescent="0.25">
      <c r="B16" s="93" t="str">
        <f>'starosna mirovina BMU'!B33:C33</f>
        <v>Prosječna mjesečna isplaćena netoplaća Republike Hrvatske za siječanj 2026. u eurima (EUR) (izvor: DZS)</v>
      </c>
      <c r="C16" s="93"/>
      <c r="D16" s="47">
        <f>'starosna mirovina BMU'!D33</f>
        <v>1511</v>
      </c>
    </row>
  </sheetData>
  <mergeCells count="3">
    <mergeCell ref="B2:E2"/>
    <mergeCell ref="B16:C16"/>
    <mergeCell ref="B14:E15"/>
  </mergeCells>
  <conditionalFormatting sqref="E7:E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zoomScaleNormal="100" workbookViewId="0">
      <selection activeCell="C7" sqref="C7:D30"/>
    </sheetView>
  </sheetViews>
  <sheetFormatPr defaultRowHeight="15" x14ac:dyDescent="0.25"/>
  <cols>
    <col min="2" max="2" width="15.140625" customWidth="1"/>
    <col min="3" max="4" width="16.140625" customWidth="1"/>
    <col min="5" max="5" width="15.28515625" customWidth="1"/>
  </cols>
  <sheetData>
    <row r="2" spans="2:29" ht="59.25" customHeight="1" x14ac:dyDescent="0.25">
      <c r="B2" s="98" t="s">
        <v>53</v>
      </c>
      <c r="C2" s="98"/>
      <c r="D2" s="98"/>
      <c r="E2" s="9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For February 2026 (paid in March 2026)</v>
      </c>
    </row>
    <row r="6" spans="2:29" ht="40.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January 2026.</v>
      </c>
    </row>
    <row r="7" spans="2:29" x14ac:dyDescent="0.25">
      <c r="B7" s="6" t="s">
        <v>39</v>
      </c>
      <c r="C7" s="2">
        <v>17209</v>
      </c>
      <c r="D7" s="12">
        <v>449.25581323725953</v>
      </c>
      <c r="E7" s="3">
        <f t="shared" ref="E7:E30" si="0">D7/$D$33</f>
        <v>0.29732350313518169</v>
      </c>
    </row>
    <row r="8" spans="2:29" x14ac:dyDescent="0.25">
      <c r="B8" s="6" t="s">
        <v>1</v>
      </c>
      <c r="C8" s="2">
        <v>14356</v>
      </c>
      <c r="D8" s="12">
        <v>612.58000000000004</v>
      </c>
      <c r="E8" s="3">
        <f t="shared" si="0"/>
        <v>0.40541363335539382</v>
      </c>
      <c r="I8" s="1"/>
    </row>
    <row r="9" spans="2:29" x14ac:dyDescent="0.25">
      <c r="B9" s="6" t="s">
        <v>2</v>
      </c>
      <c r="C9" s="2">
        <v>15727</v>
      </c>
      <c r="D9" s="12">
        <v>718.54</v>
      </c>
      <c r="E9" s="3">
        <f t="shared" si="0"/>
        <v>0.47553937789543349</v>
      </c>
    </row>
    <row r="10" spans="2:29" x14ac:dyDescent="0.25">
      <c r="B10" s="6">
        <v>30</v>
      </c>
      <c r="C10" s="2">
        <v>2884</v>
      </c>
      <c r="D10" s="12">
        <v>762.56</v>
      </c>
      <c r="E10" s="3">
        <f t="shared" si="0"/>
        <v>0.50467240238252808</v>
      </c>
    </row>
    <row r="11" spans="2:29" x14ac:dyDescent="0.25">
      <c r="B11" s="6">
        <v>31</v>
      </c>
      <c r="C11" s="2">
        <v>2332</v>
      </c>
      <c r="D11" s="12">
        <v>772.4</v>
      </c>
      <c r="E11" s="3">
        <f t="shared" si="0"/>
        <v>0.5111846459298478</v>
      </c>
    </row>
    <row r="12" spans="2:29" x14ac:dyDescent="0.25">
      <c r="B12" s="6">
        <v>32</v>
      </c>
      <c r="C12" s="2">
        <v>2086</v>
      </c>
      <c r="D12" s="12">
        <v>780.49</v>
      </c>
      <c r="E12" s="3">
        <f t="shared" si="0"/>
        <v>0.51653871608206481</v>
      </c>
    </row>
    <row r="13" spans="2:29" x14ac:dyDescent="0.25">
      <c r="B13" s="6">
        <v>33</v>
      </c>
      <c r="C13" s="2">
        <v>1737</v>
      </c>
      <c r="D13" s="12">
        <v>802.58</v>
      </c>
      <c r="E13" s="3">
        <f t="shared" si="0"/>
        <v>0.53115817339510263</v>
      </c>
    </row>
    <row r="14" spans="2:29" x14ac:dyDescent="0.25">
      <c r="B14" s="6">
        <v>34</v>
      </c>
      <c r="C14" s="2">
        <v>1305</v>
      </c>
      <c r="D14" s="12">
        <v>798.76</v>
      </c>
      <c r="E14" s="3">
        <f t="shared" si="0"/>
        <v>0.52863004632693578</v>
      </c>
    </row>
    <row r="15" spans="2:29" x14ac:dyDescent="0.25">
      <c r="B15" s="6">
        <v>35</v>
      </c>
      <c r="C15" s="2">
        <v>1084</v>
      </c>
      <c r="D15" s="12">
        <v>786.11</v>
      </c>
      <c r="E15" s="3">
        <f t="shared" si="0"/>
        <v>0.52025810721376575</v>
      </c>
    </row>
    <row r="16" spans="2:29" x14ac:dyDescent="0.25">
      <c r="B16" s="6">
        <v>36</v>
      </c>
      <c r="C16" s="2">
        <v>834</v>
      </c>
      <c r="D16" s="12">
        <v>806.78</v>
      </c>
      <c r="E16" s="3">
        <f t="shared" si="0"/>
        <v>0.53393778954334881</v>
      </c>
    </row>
    <row r="17" spans="2:5" x14ac:dyDescent="0.25">
      <c r="B17" s="6">
        <v>37</v>
      </c>
      <c r="C17" s="2">
        <v>619</v>
      </c>
      <c r="D17" s="12">
        <v>790.61</v>
      </c>
      <c r="E17" s="3">
        <f t="shared" si="0"/>
        <v>0.52323626737260098</v>
      </c>
    </row>
    <row r="18" spans="2:5" x14ac:dyDescent="0.25">
      <c r="B18" s="6">
        <v>38</v>
      </c>
      <c r="C18" s="2">
        <v>480</v>
      </c>
      <c r="D18" s="12">
        <v>823.71</v>
      </c>
      <c r="E18" s="3">
        <f t="shared" si="0"/>
        <v>0.5451422898742555</v>
      </c>
    </row>
    <row r="19" spans="2:5" x14ac:dyDescent="0.25">
      <c r="B19" s="6">
        <v>39</v>
      </c>
      <c r="C19" s="2">
        <v>282</v>
      </c>
      <c r="D19" s="12">
        <v>834.97</v>
      </c>
      <c r="E19" s="3">
        <f t="shared" si="0"/>
        <v>0.55259430840502977</v>
      </c>
    </row>
    <row r="20" spans="2:5" x14ac:dyDescent="0.25">
      <c r="B20" s="6">
        <v>40</v>
      </c>
      <c r="C20" s="2">
        <v>226</v>
      </c>
      <c r="D20" s="12">
        <v>813.59</v>
      </c>
      <c r="E20" s="3">
        <f t="shared" si="0"/>
        <v>0.53844473858371944</v>
      </c>
    </row>
    <row r="21" spans="2:5" x14ac:dyDescent="0.25">
      <c r="B21" s="6">
        <v>41</v>
      </c>
      <c r="C21" s="2">
        <v>114</v>
      </c>
      <c r="D21" s="12">
        <v>832.26</v>
      </c>
      <c r="E21" s="3">
        <f t="shared" si="0"/>
        <v>0.55080079417604233</v>
      </c>
    </row>
    <row r="22" spans="2:5" x14ac:dyDescent="0.25">
      <c r="B22" s="6">
        <v>42</v>
      </c>
      <c r="C22" s="2">
        <v>58</v>
      </c>
      <c r="D22" s="12">
        <v>867.74</v>
      </c>
      <c r="E22" s="3">
        <f t="shared" si="0"/>
        <v>0.57428193249503645</v>
      </c>
    </row>
    <row r="23" spans="2:5" x14ac:dyDescent="0.25">
      <c r="B23" s="6">
        <v>43</v>
      </c>
      <c r="C23" s="2">
        <v>40</v>
      </c>
      <c r="D23" s="12">
        <v>857</v>
      </c>
      <c r="E23" s="3">
        <f t="shared" si="0"/>
        <v>0.56717405691594969</v>
      </c>
    </row>
    <row r="24" spans="2:5" x14ac:dyDescent="0.25">
      <c r="B24" s="6">
        <v>44</v>
      </c>
      <c r="C24" s="2">
        <v>23</v>
      </c>
      <c r="D24" s="12">
        <v>907.68</v>
      </c>
      <c r="E24" s="3">
        <f t="shared" si="0"/>
        <v>0.60071475843812039</v>
      </c>
    </row>
    <row r="25" spans="2:5" x14ac:dyDescent="0.25">
      <c r="B25" s="6">
        <v>45</v>
      </c>
      <c r="C25" s="2">
        <v>13</v>
      </c>
      <c r="D25" s="12">
        <v>894.08</v>
      </c>
      <c r="E25" s="3">
        <f t="shared" si="0"/>
        <v>0.59171409662475183</v>
      </c>
    </row>
    <row r="26" spans="2:5" x14ac:dyDescent="0.25">
      <c r="B26" s="6" t="s">
        <v>40</v>
      </c>
      <c r="C26" s="2">
        <v>15</v>
      </c>
      <c r="D26" s="12">
        <v>960.19</v>
      </c>
      <c r="E26" s="3">
        <f t="shared" si="0"/>
        <v>0.63546657842488419</v>
      </c>
    </row>
    <row r="27" spans="2:5" x14ac:dyDescent="0.25">
      <c r="B27" s="6" t="s">
        <v>37</v>
      </c>
      <c r="C27" s="7">
        <v>61424</v>
      </c>
      <c r="D27" s="79">
        <v>634.05999999999995</v>
      </c>
      <c r="E27" s="82">
        <f t="shared" si="0"/>
        <v>0.41962938451356713</v>
      </c>
    </row>
    <row r="28" spans="2:5" x14ac:dyDescent="0.25">
      <c r="B28" s="6" t="s">
        <v>5</v>
      </c>
      <c r="C28" s="2">
        <v>57636</v>
      </c>
      <c r="D28" s="12">
        <v>622.72</v>
      </c>
      <c r="E28" s="3">
        <f t="shared" si="0"/>
        <v>0.41212442091330248</v>
      </c>
    </row>
    <row r="29" spans="2:5" x14ac:dyDescent="0.25">
      <c r="B29" s="6" t="s">
        <v>6</v>
      </c>
      <c r="C29" s="2">
        <v>3299</v>
      </c>
      <c r="D29" s="12">
        <v>801.83</v>
      </c>
      <c r="E29" s="3">
        <f t="shared" si="0"/>
        <v>0.53066181336863005</v>
      </c>
    </row>
    <row r="30" spans="2:5" x14ac:dyDescent="0.25">
      <c r="B30" s="6" t="s">
        <v>41</v>
      </c>
      <c r="C30" s="2">
        <v>489</v>
      </c>
      <c r="D30" s="12">
        <v>838.98</v>
      </c>
      <c r="E30" s="3">
        <f t="shared" si="0"/>
        <v>0.55524818001323628</v>
      </c>
    </row>
    <row r="31" spans="2:5" x14ac:dyDescent="0.25">
      <c r="B31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31" s="94"/>
      <c r="D31" s="94"/>
      <c r="E31" s="94"/>
    </row>
    <row r="32" spans="2:5" x14ac:dyDescent="0.25">
      <c r="B32" s="95"/>
      <c r="C32" s="95"/>
      <c r="D32" s="95"/>
      <c r="E32" s="95"/>
    </row>
    <row r="33" spans="2:4" ht="46.5" customHeight="1" x14ac:dyDescent="0.25">
      <c r="B33" s="93" t="str">
        <f>'starosna mirovina BMU'!B33:C33</f>
        <v>Prosječna mjesečna isplaćena netoplaća Republike Hrvatske za siječanj 2026. u eurima (EUR) (izvor: DZS)</v>
      </c>
      <c r="C33" s="93"/>
      <c r="D33" s="47">
        <f>'starosna mirovina BMU'!D33</f>
        <v>1511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4"/>
  <sheetViews>
    <sheetView zoomScaleNormal="100" workbookViewId="0"/>
  </sheetViews>
  <sheetFormatPr defaultRowHeight="15" x14ac:dyDescent="0.25"/>
  <cols>
    <col min="2" max="2" width="15.140625" customWidth="1"/>
    <col min="3" max="3" width="22.42578125" customWidth="1"/>
    <col min="4" max="5" width="16.7109375" customWidth="1"/>
    <col min="9" max="9" width="12" bestFit="1" customWidth="1"/>
  </cols>
  <sheetData>
    <row r="2" spans="2:5" ht="49.5" customHeight="1" x14ac:dyDescent="0.25">
      <c r="B2" s="92" t="s">
        <v>11</v>
      </c>
      <c r="C2" s="92"/>
      <c r="D2" s="92"/>
      <c r="E2" s="92"/>
    </row>
    <row r="3" spans="2:5" ht="18.75" customHeight="1" x14ac:dyDescent="0.25">
      <c r="B3" s="99" t="s">
        <v>12</v>
      </c>
      <c r="C3" s="99"/>
      <c r="D3" s="99"/>
      <c r="E3" s="100"/>
    </row>
    <row r="4" spans="2:5" x14ac:dyDescent="0.25">
      <c r="C4" s="11"/>
      <c r="D4" s="11"/>
    </row>
    <row r="6" spans="2:5" x14ac:dyDescent="0.25">
      <c r="B6" t="str">
        <f>'starosna prevedena iz inv.BMU'!B5</f>
        <v>For February 2026 (paid in March 2026)</v>
      </c>
    </row>
    <row r="7" spans="2:5" ht="24" x14ac:dyDescent="0.25">
      <c r="B7" s="5" t="s">
        <v>10</v>
      </c>
      <c r="C7" s="5" t="s">
        <v>0</v>
      </c>
      <c r="D7" s="5" t="s">
        <v>8</v>
      </c>
      <c r="E7" s="5" t="str">
        <f>'starosna mirovina BMU'!E6</f>
        <v>Net replacement rate for January 2026.</v>
      </c>
    </row>
    <row r="8" spans="2:5" x14ac:dyDescent="0.25">
      <c r="B8" s="6" t="s">
        <v>9</v>
      </c>
      <c r="C8" s="2">
        <v>79109</v>
      </c>
      <c r="D8" s="12">
        <v>287.86682476077311</v>
      </c>
      <c r="E8" s="3">
        <f t="shared" ref="E8:E31" si="0">D8/$D$34</f>
        <v>0.19051411301176249</v>
      </c>
    </row>
    <row r="9" spans="2:5" x14ac:dyDescent="0.25">
      <c r="B9" s="6" t="s">
        <v>1</v>
      </c>
      <c r="C9" s="2">
        <v>62083</v>
      </c>
      <c r="D9" s="2">
        <v>363.79</v>
      </c>
      <c r="E9" s="3">
        <f t="shared" si="0"/>
        <v>0.24076108537392457</v>
      </c>
    </row>
    <row r="10" spans="2:5" x14ac:dyDescent="0.25">
      <c r="B10" s="6" t="s">
        <v>2</v>
      </c>
      <c r="C10" s="2">
        <v>65926</v>
      </c>
      <c r="D10" s="2">
        <v>459.82</v>
      </c>
      <c r="E10" s="3">
        <f t="shared" si="0"/>
        <v>0.30431502316346792</v>
      </c>
    </row>
    <row r="11" spans="2:5" x14ac:dyDescent="0.25">
      <c r="B11" s="6">
        <v>30</v>
      </c>
      <c r="C11" s="2">
        <v>24220</v>
      </c>
      <c r="D11" s="2">
        <v>544.19000000000005</v>
      </c>
      <c r="E11" s="3">
        <f t="shared" si="0"/>
        <v>0.36015221707478495</v>
      </c>
    </row>
    <row r="12" spans="2:5" x14ac:dyDescent="0.25">
      <c r="B12" s="6">
        <v>31</v>
      </c>
      <c r="C12" s="2">
        <v>15667</v>
      </c>
      <c r="D12" s="2">
        <v>562.73</v>
      </c>
      <c r="E12" s="3">
        <f t="shared" si="0"/>
        <v>0.37242223692918597</v>
      </c>
    </row>
    <row r="13" spans="2:5" x14ac:dyDescent="0.25">
      <c r="B13" s="6">
        <v>32</v>
      </c>
      <c r="C13" s="2">
        <v>14476</v>
      </c>
      <c r="D13" s="2">
        <v>572.71</v>
      </c>
      <c r="E13" s="3">
        <f t="shared" si="0"/>
        <v>0.37902713434811386</v>
      </c>
    </row>
    <row r="14" spans="2:5" x14ac:dyDescent="0.25">
      <c r="B14" s="6">
        <v>33</v>
      </c>
      <c r="C14" s="2">
        <v>12648</v>
      </c>
      <c r="D14" s="2">
        <v>594.57000000000005</v>
      </c>
      <c r="E14" s="3">
        <f t="shared" si="0"/>
        <v>0.39349437458636666</v>
      </c>
    </row>
    <row r="15" spans="2:5" x14ac:dyDescent="0.25">
      <c r="B15" s="6">
        <v>34</v>
      </c>
      <c r="C15" s="2">
        <v>9880</v>
      </c>
      <c r="D15" s="2">
        <v>627.23</v>
      </c>
      <c r="E15" s="3">
        <f t="shared" si="0"/>
        <v>0.41510919920582395</v>
      </c>
    </row>
    <row r="16" spans="2:5" x14ac:dyDescent="0.25">
      <c r="B16" s="6">
        <v>35</v>
      </c>
      <c r="C16" s="2">
        <v>45732</v>
      </c>
      <c r="D16" s="2">
        <v>635.46</v>
      </c>
      <c r="E16" s="3">
        <f t="shared" si="0"/>
        <v>0.42055592322964924</v>
      </c>
    </row>
    <row r="17" spans="2:5" x14ac:dyDescent="0.25">
      <c r="B17" s="6">
        <v>36</v>
      </c>
      <c r="C17" s="2">
        <v>15233</v>
      </c>
      <c r="D17" s="2">
        <v>676.56</v>
      </c>
      <c r="E17" s="3">
        <f t="shared" si="0"/>
        <v>0.44775645268034409</v>
      </c>
    </row>
    <row r="18" spans="2:5" x14ac:dyDescent="0.25">
      <c r="B18" s="6">
        <v>37</v>
      </c>
      <c r="C18" s="2">
        <v>13154</v>
      </c>
      <c r="D18" s="2">
        <v>713.68</v>
      </c>
      <c r="E18" s="3">
        <f t="shared" si="0"/>
        <v>0.47232296492389142</v>
      </c>
    </row>
    <row r="19" spans="2:5" x14ac:dyDescent="0.25">
      <c r="B19" s="6">
        <v>38</v>
      </c>
      <c r="C19" s="2">
        <v>12503</v>
      </c>
      <c r="D19" s="2">
        <v>755.08</v>
      </c>
      <c r="E19" s="3">
        <f t="shared" si="0"/>
        <v>0.49972203838517543</v>
      </c>
    </row>
    <row r="20" spans="2:5" x14ac:dyDescent="0.25">
      <c r="B20" s="6">
        <v>39</v>
      </c>
      <c r="C20" s="2">
        <v>11689</v>
      </c>
      <c r="D20" s="2">
        <v>797.58</v>
      </c>
      <c r="E20" s="3">
        <f t="shared" si="0"/>
        <v>0.52784910655195239</v>
      </c>
    </row>
    <row r="21" spans="2:5" x14ac:dyDescent="0.25">
      <c r="B21" s="6">
        <v>40</v>
      </c>
      <c r="C21" s="2">
        <v>27902</v>
      </c>
      <c r="D21" s="2">
        <v>780.05</v>
      </c>
      <c r="E21" s="3">
        <f t="shared" si="0"/>
        <v>0.51624751819986758</v>
      </c>
    </row>
    <row r="22" spans="2:5" x14ac:dyDescent="0.25">
      <c r="B22" s="6">
        <v>41</v>
      </c>
      <c r="C22" s="2">
        <v>37315</v>
      </c>
      <c r="D22" s="2">
        <v>685.59</v>
      </c>
      <c r="E22" s="3">
        <f t="shared" si="0"/>
        <v>0.4537326273990735</v>
      </c>
    </row>
    <row r="23" spans="2:5" x14ac:dyDescent="0.25">
      <c r="B23" s="6">
        <v>42</v>
      </c>
      <c r="C23" s="2">
        <v>20419</v>
      </c>
      <c r="D23" s="2">
        <v>727.54</v>
      </c>
      <c r="E23" s="3">
        <f t="shared" si="0"/>
        <v>0.4814956982131039</v>
      </c>
    </row>
    <row r="24" spans="2:5" x14ac:dyDescent="0.25">
      <c r="B24" s="6">
        <v>43</v>
      </c>
      <c r="C24" s="2">
        <v>15091</v>
      </c>
      <c r="D24" s="2">
        <v>758.34</v>
      </c>
      <c r="E24" s="3">
        <f t="shared" si="0"/>
        <v>0.50187954996690931</v>
      </c>
    </row>
    <row r="25" spans="2:5" x14ac:dyDescent="0.25">
      <c r="B25" s="6">
        <v>44</v>
      </c>
      <c r="C25" s="2">
        <v>11425</v>
      </c>
      <c r="D25" s="2">
        <v>790.15</v>
      </c>
      <c r="E25" s="3">
        <f t="shared" si="0"/>
        <v>0.52293183322303105</v>
      </c>
    </row>
    <row r="26" spans="2:5" x14ac:dyDescent="0.25">
      <c r="B26" s="6">
        <v>45</v>
      </c>
      <c r="C26" s="2">
        <v>9557</v>
      </c>
      <c r="D26" s="2">
        <v>808.13</v>
      </c>
      <c r="E26" s="3">
        <f t="shared" si="0"/>
        <v>0.53483123759099938</v>
      </c>
    </row>
    <row r="27" spans="2:5" x14ac:dyDescent="0.25">
      <c r="B27" s="6" t="s">
        <v>3</v>
      </c>
      <c r="C27" s="2">
        <v>15515</v>
      </c>
      <c r="D27" s="2">
        <v>897.91</v>
      </c>
      <c r="E27" s="3">
        <f t="shared" si="0"/>
        <v>0.59424884182660487</v>
      </c>
    </row>
    <row r="28" spans="2:5" x14ac:dyDescent="0.25">
      <c r="B28" s="6" t="s">
        <v>4</v>
      </c>
      <c r="C28" s="7">
        <v>519544</v>
      </c>
      <c r="D28" s="7">
        <v>561.12</v>
      </c>
      <c r="E28" s="4">
        <f t="shared" si="0"/>
        <v>0.37135671740569159</v>
      </c>
    </row>
    <row r="29" spans="2:5" x14ac:dyDescent="0.25">
      <c r="B29" s="6" t="s">
        <v>5</v>
      </c>
      <c r="C29" s="2">
        <v>284009</v>
      </c>
      <c r="D29" s="2">
        <v>421.38</v>
      </c>
      <c r="E29" s="3">
        <f t="shared" si="0"/>
        <v>0.27887491727332892</v>
      </c>
    </row>
    <row r="30" spans="2:5" x14ac:dyDescent="0.25">
      <c r="B30" s="6" t="s">
        <v>6</v>
      </c>
      <c r="C30" s="2">
        <v>98311</v>
      </c>
      <c r="D30" s="2">
        <v>686.78</v>
      </c>
      <c r="E30" s="3">
        <f t="shared" si="0"/>
        <v>0.45452018530774319</v>
      </c>
    </row>
    <row r="31" spans="2:5" x14ac:dyDescent="0.25">
      <c r="B31" s="6" t="s">
        <v>7</v>
      </c>
      <c r="C31" s="2">
        <v>137224</v>
      </c>
      <c r="D31" s="2">
        <v>760.29</v>
      </c>
      <c r="E31" s="3">
        <f t="shared" si="0"/>
        <v>0.50317008603573787</v>
      </c>
    </row>
    <row r="34" spans="2:4" ht="51" customHeight="1" x14ac:dyDescent="0.25">
      <c r="B34" s="101" t="str">
        <f>'starosna mirovina BMU'!B33:C33</f>
        <v>Prosječna mjesečna isplaćena netoplaća Republike Hrvatske za siječanj 2026. u eurima (EUR) (izvor: DZS)</v>
      </c>
      <c r="C34" s="102"/>
      <c r="D34" s="47">
        <f>'starosna mirovina BMU'!D33</f>
        <v>1511</v>
      </c>
    </row>
  </sheetData>
  <mergeCells count="3">
    <mergeCell ref="B2:E2"/>
    <mergeCell ref="B3:E3"/>
    <mergeCell ref="B34:C34"/>
  </mergeCells>
  <conditionalFormatting sqref="E8:E3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{89C67D4C-8C51-4FA9-9997-5614D88EF127}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C67D4C-8C51-4FA9-9997-5614D88EF1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E8:E31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>
      <selection activeCell="C7" sqref="C7:D27"/>
    </sheetView>
  </sheetViews>
  <sheetFormatPr defaultRowHeight="15" x14ac:dyDescent="0.25"/>
  <cols>
    <col min="2" max="2" width="15.140625" customWidth="1"/>
    <col min="3" max="3" width="14.85546875" customWidth="1"/>
    <col min="4" max="5" width="15.7109375" customWidth="1"/>
  </cols>
  <sheetData>
    <row r="2" spans="2:29" ht="49.5" customHeight="1" x14ac:dyDescent="0.25">
      <c r="B2" s="92" t="s">
        <v>54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For February 2026 (paid in March 2026)</v>
      </c>
    </row>
    <row r="6" spans="2:29" ht="37.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January 2026.</v>
      </c>
    </row>
    <row r="7" spans="2:29" x14ac:dyDescent="0.25">
      <c r="B7" s="6">
        <v>30</v>
      </c>
      <c r="C7" s="2">
        <v>19809</v>
      </c>
      <c r="D7" s="12">
        <v>533.03572164167804</v>
      </c>
      <c r="E7" s="3">
        <f t="shared" ref="E7:E27" si="0">D7/$D$30</f>
        <v>0.35277016653982662</v>
      </c>
    </row>
    <row r="8" spans="2:29" x14ac:dyDescent="0.25">
      <c r="B8" s="6">
        <v>31</v>
      </c>
      <c r="C8" s="2">
        <v>9953</v>
      </c>
      <c r="D8" s="12">
        <v>529.76</v>
      </c>
      <c r="E8" s="3">
        <f t="shared" si="0"/>
        <v>0.35060225016545332</v>
      </c>
    </row>
    <row r="9" spans="2:29" x14ac:dyDescent="0.25">
      <c r="B9" s="6">
        <v>32</v>
      </c>
      <c r="C9" s="2">
        <v>10708</v>
      </c>
      <c r="D9" s="12">
        <v>545.27</v>
      </c>
      <c r="E9" s="3">
        <f t="shared" si="0"/>
        <v>0.36086697551290536</v>
      </c>
    </row>
    <row r="10" spans="2:29" x14ac:dyDescent="0.25">
      <c r="B10" s="6">
        <v>33</v>
      </c>
      <c r="C10" s="2">
        <v>10478</v>
      </c>
      <c r="D10" s="12">
        <v>565.55999999999995</v>
      </c>
      <c r="E10" s="3">
        <f t="shared" si="0"/>
        <v>0.37429516876240898</v>
      </c>
    </row>
    <row r="11" spans="2:29" x14ac:dyDescent="0.25">
      <c r="B11" s="6">
        <v>34</v>
      </c>
      <c r="C11" s="2">
        <v>8708</v>
      </c>
      <c r="D11" s="12">
        <v>580.70000000000005</v>
      </c>
      <c r="E11" s="3">
        <f t="shared" si="0"/>
        <v>0.38431502316346794</v>
      </c>
    </row>
    <row r="12" spans="2:29" x14ac:dyDescent="0.25">
      <c r="B12" s="6">
        <v>35</v>
      </c>
      <c r="C12" s="2">
        <v>28967</v>
      </c>
      <c r="D12" s="12">
        <v>642.61</v>
      </c>
      <c r="E12" s="3">
        <f t="shared" si="0"/>
        <v>0.42528788881535406</v>
      </c>
    </row>
    <row r="13" spans="2:29" x14ac:dyDescent="0.25">
      <c r="B13" s="6">
        <v>36</v>
      </c>
      <c r="C13" s="2">
        <v>18762</v>
      </c>
      <c r="D13" s="12">
        <v>644.75</v>
      </c>
      <c r="E13" s="3">
        <f t="shared" si="0"/>
        <v>0.42670416942422235</v>
      </c>
    </row>
    <row r="14" spans="2:29" x14ac:dyDescent="0.25">
      <c r="B14" s="6">
        <v>37</v>
      </c>
      <c r="C14" s="2">
        <v>18480</v>
      </c>
      <c r="D14" s="12">
        <v>659.12</v>
      </c>
      <c r="E14" s="3">
        <f t="shared" si="0"/>
        <v>0.43621442753143613</v>
      </c>
    </row>
    <row r="15" spans="2:29" x14ac:dyDescent="0.25">
      <c r="B15" s="6">
        <v>38</v>
      </c>
      <c r="C15" s="2">
        <v>17365</v>
      </c>
      <c r="D15" s="12">
        <v>673.56</v>
      </c>
      <c r="E15" s="3">
        <f t="shared" si="0"/>
        <v>0.44577101257445395</v>
      </c>
    </row>
    <row r="16" spans="2:29" x14ac:dyDescent="0.25">
      <c r="B16" s="6">
        <v>39</v>
      </c>
      <c r="C16" s="2">
        <v>14585</v>
      </c>
      <c r="D16" s="12">
        <v>697.35</v>
      </c>
      <c r="E16" s="3">
        <f t="shared" si="0"/>
        <v>0.46151555261416283</v>
      </c>
    </row>
    <row r="17" spans="2:5" x14ac:dyDescent="0.25">
      <c r="B17" s="6">
        <v>40</v>
      </c>
      <c r="C17" s="2">
        <v>11357</v>
      </c>
      <c r="D17" s="12">
        <v>724.24</v>
      </c>
      <c r="E17" s="3">
        <f t="shared" si="0"/>
        <v>0.47931171409662476</v>
      </c>
    </row>
    <row r="18" spans="2:5" x14ac:dyDescent="0.25">
      <c r="B18" s="6">
        <v>41</v>
      </c>
      <c r="C18" s="2">
        <v>4712</v>
      </c>
      <c r="D18" s="12">
        <v>747.24</v>
      </c>
      <c r="E18" s="3">
        <f t="shared" si="0"/>
        <v>0.49453342157511582</v>
      </c>
    </row>
    <row r="19" spans="2:5" x14ac:dyDescent="0.25">
      <c r="B19" s="6">
        <v>42</v>
      </c>
      <c r="C19" s="2">
        <v>2212</v>
      </c>
      <c r="D19" s="12">
        <v>780.17</v>
      </c>
      <c r="E19" s="3">
        <f t="shared" si="0"/>
        <v>0.51632693580410327</v>
      </c>
    </row>
    <row r="20" spans="2:5" x14ac:dyDescent="0.25">
      <c r="B20" s="6">
        <v>43</v>
      </c>
      <c r="C20" s="2">
        <v>1194</v>
      </c>
      <c r="D20" s="12">
        <v>810.48</v>
      </c>
      <c r="E20" s="3">
        <f t="shared" si="0"/>
        <v>0.53638649900727997</v>
      </c>
    </row>
    <row r="21" spans="2:5" x14ac:dyDescent="0.25">
      <c r="B21" s="6">
        <v>44</v>
      </c>
      <c r="C21" s="2">
        <v>642</v>
      </c>
      <c r="D21" s="12">
        <v>844.58</v>
      </c>
      <c r="E21" s="3">
        <f t="shared" si="0"/>
        <v>0.55895433487756452</v>
      </c>
    </row>
    <row r="22" spans="2:5" x14ac:dyDescent="0.25">
      <c r="B22" s="6">
        <v>45</v>
      </c>
      <c r="C22" s="2">
        <v>273</v>
      </c>
      <c r="D22" s="12">
        <v>845.91</v>
      </c>
      <c r="E22" s="3">
        <f t="shared" si="0"/>
        <v>0.55983454665784249</v>
      </c>
    </row>
    <row r="23" spans="2:5" x14ac:dyDescent="0.25">
      <c r="B23" s="6" t="s">
        <v>40</v>
      </c>
      <c r="C23" s="2">
        <v>183</v>
      </c>
      <c r="D23" s="12">
        <v>893.99</v>
      </c>
      <c r="E23" s="3">
        <f t="shared" si="0"/>
        <v>0.59165453342157515</v>
      </c>
    </row>
    <row r="24" spans="2:5" x14ac:dyDescent="0.25">
      <c r="B24" s="6" t="s">
        <v>37</v>
      </c>
      <c r="C24" s="7">
        <v>178388</v>
      </c>
      <c r="D24" s="79">
        <v>632.27</v>
      </c>
      <c r="E24" s="82">
        <f t="shared" si="0"/>
        <v>0.41844473858371939</v>
      </c>
    </row>
    <row r="25" spans="2:5" x14ac:dyDescent="0.25">
      <c r="B25" s="6" t="s">
        <v>5</v>
      </c>
      <c r="C25" s="2">
        <v>59656</v>
      </c>
      <c r="D25" s="12">
        <v>547.35</v>
      </c>
      <c r="E25" s="3">
        <f t="shared" si="0"/>
        <v>0.36224354731965586</v>
      </c>
    </row>
    <row r="26" spans="2:5" x14ac:dyDescent="0.25">
      <c r="B26" s="6" t="s">
        <v>6</v>
      </c>
      <c r="C26" s="2">
        <v>98159</v>
      </c>
      <c r="D26" s="12">
        <v>659.74</v>
      </c>
      <c r="E26" s="3">
        <f t="shared" si="0"/>
        <v>0.43662475181998678</v>
      </c>
    </row>
    <row r="27" spans="2:5" x14ac:dyDescent="0.25">
      <c r="B27" s="6" t="s">
        <v>42</v>
      </c>
      <c r="C27" s="2">
        <v>20573</v>
      </c>
      <c r="D27" s="12">
        <v>747.4</v>
      </c>
      <c r="E27" s="3">
        <f t="shared" si="0"/>
        <v>0.49463931171409659</v>
      </c>
    </row>
    <row r="28" spans="2:5" x14ac:dyDescent="0.25">
      <c r="B28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28" s="94"/>
      <c r="D28" s="94"/>
      <c r="E28" s="94"/>
    </row>
    <row r="29" spans="2:5" x14ac:dyDescent="0.25">
      <c r="B29" s="95"/>
      <c r="C29" s="95"/>
      <c r="D29" s="95"/>
      <c r="E29" s="95"/>
    </row>
    <row r="30" spans="2:5" ht="51.75" customHeight="1" x14ac:dyDescent="0.25">
      <c r="B30" s="93" t="str">
        <f>'starosna mirovina BMU'!B33:C33</f>
        <v>Prosječna mjesečna isplaćena netoplaća Republike Hrvatske za siječanj 2026. u eurima (EUR) (izvor: DZS)</v>
      </c>
      <c r="C30" s="93"/>
      <c r="D30" s="47">
        <f>'starosna mirovina BMU'!D33</f>
        <v>1511</v>
      </c>
    </row>
  </sheetData>
  <mergeCells count="3">
    <mergeCell ref="B2:E2"/>
    <mergeCell ref="B30:C30"/>
    <mergeCell ref="B28:E29"/>
  </mergeCells>
  <conditionalFormatting sqref="E7:E27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>
      <selection activeCell="C7" sqref="C7:D26"/>
    </sheetView>
  </sheetViews>
  <sheetFormatPr defaultRowHeight="15" x14ac:dyDescent="0.25"/>
  <cols>
    <col min="2" max="2" width="15.140625" customWidth="1"/>
    <col min="3" max="3" width="14.7109375" customWidth="1"/>
    <col min="4" max="4" width="15.140625" customWidth="1"/>
    <col min="5" max="5" width="14.5703125" customWidth="1"/>
  </cols>
  <sheetData>
    <row r="2" spans="2:29" ht="57.75" customHeight="1" x14ac:dyDescent="0.25">
      <c r="B2" s="98" t="s">
        <v>55</v>
      </c>
      <c r="C2" s="98"/>
      <c r="D2" s="98"/>
      <c r="E2" s="9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For February 2026 (paid in March 2026)</v>
      </c>
    </row>
    <row r="6" spans="2:29" ht="40.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January 2026.</v>
      </c>
    </row>
    <row r="7" spans="2:29" x14ac:dyDescent="0.25">
      <c r="B7" s="6">
        <v>31</v>
      </c>
      <c r="C7" s="2">
        <v>13</v>
      </c>
      <c r="D7" s="12">
        <v>526.96</v>
      </c>
      <c r="E7" s="3">
        <f t="shared" ref="E7:E26" si="0">D7/$D$29</f>
        <v>0.34874917273328926</v>
      </c>
    </row>
    <row r="8" spans="2:29" x14ac:dyDescent="0.25">
      <c r="B8" s="6">
        <v>32</v>
      </c>
      <c r="C8" s="2">
        <v>45</v>
      </c>
      <c r="D8" s="12">
        <v>523.79</v>
      </c>
      <c r="E8" s="3">
        <f t="shared" si="0"/>
        <v>0.34665122435473195</v>
      </c>
    </row>
    <row r="9" spans="2:29" x14ac:dyDescent="0.25">
      <c r="B9" s="6">
        <v>33</v>
      </c>
      <c r="C9" s="2">
        <v>39</v>
      </c>
      <c r="D9" s="12">
        <v>537.64</v>
      </c>
      <c r="E9" s="3">
        <f t="shared" si="0"/>
        <v>0.35581733951025812</v>
      </c>
    </row>
    <row r="10" spans="2:29" x14ac:dyDescent="0.25">
      <c r="B10" s="6">
        <v>34</v>
      </c>
      <c r="C10" s="2">
        <v>23</v>
      </c>
      <c r="D10" s="12">
        <v>556.85</v>
      </c>
      <c r="E10" s="3">
        <f t="shared" si="0"/>
        <v>0.36853077432164133</v>
      </c>
    </row>
    <row r="11" spans="2:29" x14ac:dyDescent="0.25">
      <c r="B11" s="6">
        <v>35</v>
      </c>
      <c r="C11" s="2">
        <v>89</v>
      </c>
      <c r="D11" s="12">
        <v>646.74</v>
      </c>
      <c r="E11" s="3">
        <f t="shared" si="0"/>
        <v>0.42802117802779616</v>
      </c>
    </row>
    <row r="12" spans="2:29" x14ac:dyDescent="0.25">
      <c r="B12" s="6">
        <v>36</v>
      </c>
      <c r="C12" s="2">
        <v>56</v>
      </c>
      <c r="D12" s="12">
        <v>641.35</v>
      </c>
      <c r="E12" s="3">
        <f t="shared" si="0"/>
        <v>0.42445400397088023</v>
      </c>
    </row>
    <row r="13" spans="2:29" x14ac:dyDescent="0.25">
      <c r="B13" s="6">
        <v>37</v>
      </c>
      <c r="C13" s="2">
        <v>49</v>
      </c>
      <c r="D13" s="12">
        <v>651.76</v>
      </c>
      <c r="E13" s="3">
        <f t="shared" si="0"/>
        <v>0.431343481138319</v>
      </c>
    </row>
    <row r="14" spans="2:29" x14ac:dyDescent="0.25">
      <c r="B14" s="6">
        <v>38</v>
      </c>
      <c r="C14" s="2">
        <v>27</v>
      </c>
      <c r="D14" s="12">
        <v>699.5</v>
      </c>
      <c r="E14" s="3">
        <f t="shared" si="0"/>
        <v>0.46293845135671741</v>
      </c>
    </row>
    <row r="15" spans="2:29" x14ac:dyDescent="0.25">
      <c r="B15" s="6">
        <v>39</v>
      </c>
      <c r="C15" s="2">
        <v>19</v>
      </c>
      <c r="D15" s="12">
        <v>709.27</v>
      </c>
      <c r="E15" s="3">
        <f t="shared" si="0"/>
        <v>0.46940436796823293</v>
      </c>
    </row>
    <row r="16" spans="2:29" x14ac:dyDescent="0.25">
      <c r="B16" s="6">
        <v>40</v>
      </c>
      <c r="C16" s="2">
        <v>10</v>
      </c>
      <c r="D16" s="12">
        <v>759.81</v>
      </c>
      <c r="E16" s="3">
        <f t="shared" si="0"/>
        <v>0.50285241561879546</v>
      </c>
    </row>
    <row r="17" spans="2:5" x14ac:dyDescent="0.25">
      <c r="B17" s="6">
        <v>41</v>
      </c>
      <c r="C17" s="2">
        <v>3</v>
      </c>
      <c r="D17" s="12">
        <v>792.25</v>
      </c>
      <c r="E17" s="3">
        <f t="shared" si="0"/>
        <v>0.5243216412971542</v>
      </c>
    </row>
    <row r="18" spans="2:5" x14ac:dyDescent="0.25">
      <c r="B18" s="6">
        <v>42</v>
      </c>
      <c r="C18" s="2">
        <v>4</v>
      </c>
      <c r="D18" s="12">
        <v>789.16</v>
      </c>
      <c r="E18" s="3">
        <f t="shared" si="0"/>
        <v>0.52227663798808732</v>
      </c>
    </row>
    <row r="19" spans="2:5" x14ac:dyDescent="0.25">
      <c r="B19" s="6">
        <v>43</v>
      </c>
      <c r="C19" s="2">
        <v>2</v>
      </c>
      <c r="D19" s="12">
        <v>893.29</v>
      </c>
      <c r="E19" s="3">
        <f t="shared" si="0"/>
        <v>0.59119126406353406</v>
      </c>
    </row>
    <row r="20" spans="2:5" x14ac:dyDescent="0.25">
      <c r="B20" s="6">
        <v>44</v>
      </c>
      <c r="C20" s="2">
        <v>0</v>
      </c>
      <c r="D20" s="12">
        <v>0</v>
      </c>
      <c r="E20" s="3">
        <f t="shared" si="0"/>
        <v>0</v>
      </c>
    </row>
    <row r="21" spans="2:5" x14ac:dyDescent="0.25">
      <c r="B21" s="6">
        <v>45</v>
      </c>
      <c r="C21" s="2">
        <v>0</v>
      </c>
      <c r="D21" s="12">
        <v>0</v>
      </c>
      <c r="E21" s="3">
        <f t="shared" si="0"/>
        <v>0</v>
      </c>
    </row>
    <row r="22" spans="2:5" x14ac:dyDescent="0.25">
      <c r="B22" s="6" t="s">
        <v>40</v>
      </c>
      <c r="C22" s="2">
        <v>0</v>
      </c>
      <c r="D22" s="12">
        <v>0</v>
      </c>
      <c r="E22" s="3">
        <f t="shared" si="0"/>
        <v>0</v>
      </c>
    </row>
    <row r="23" spans="2:5" x14ac:dyDescent="0.25">
      <c r="B23" s="6" t="s">
        <v>37</v>
      </c>
      <c r="C23" s="7">
        <v>379</v>
      </c>
      <c r="D23" s="79">
        <v>625.04</v>
      </c>
      <c r="E23" s="82">
        <f t="shared" si="0"/>
        <v>0.41365982792852413</v>
      </c>
    </row>
    <row r="24" spans="2:5" x14ac:dyDescent="0.25">
      <c r="B24" s="6" t="s">
        <v>5</v>
      </c>
      <c r="C24" s="2">
        <v>120</v>
      </c>
      <c r="D24" s="12">
        <v>534.97</v>
      </c>
      <c r="E24" s="3">
        <f t="shared" si="0"/>
        <v>0.35405029781601588</v>
      </c>
    </row>
    <row r="25" spans="2:5" x14ac:dyDescent="0.25">
      <c r="B25" s="6" t="s">
        <v>6</v>
      </c>
      <c r="C25" s="2">
        <v>240</v>
      </c>
      <c r="D25" s="12">
        <v>657.39</v>
      </c>
      <c r="E25" s="3">
        <f t="shared" si="0"/>
        <v>0.43506949040370613</v>
      </c>
    </row>
    <row r="26" spans="2:5" x14ac:dyDescent="0.25">
      <c r="B26" s="6" t="s">
        <v>42</v>
      </c>
      <c r="C26" s="2">
        <v>19</v>
      </c>
      <c r="D26" s="12">
        <v>785.16</v>
      </c>
      <c r="E26" s="3">
        <f t="shared" si="0"/>
        <v>0.51962938451356711</v>
      </c>
    </row>
    <row r="27" spans="2:5" ht="12.75" customHeight="1" x14ac:dyDescent="0.25">
      <c r="B27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27" s="94"/>
      <c r="D27" s="94"/>
      <c r="E27" s="94"/>
    </row>
    <row r="28" spans="2:5" x14ac:dyDescent="0.25">
      <c r="B28" s="95"/>
      <c r="C28" s="95"/>
      <c r="D28" s="95"/>
      <c r="E28" s="95"/>
    </row>
    <row r="29" spans="2:5" ht="48" customHeight="1" x14ac:dyDescent="0.25">
      <c r="B29" s="93" t="str">
        <f>'starosna mirovina BMU'!B33:C33</f>
        <v>Prosječna mjesečna isplaćena netoplaća Republike Hrvatske za siječanj 2026. u eurima (EUR) (izvor: DZS)</v>
      </c>
      <c r="C29" s="93"/>
      <c r="D29" s="47">
        <f>'starosna mirovina BMU'!D33</f>
        <v>1511</v>
      </c>
    </row>
  </sheetData>
  <mergeCells count="3">
    <mergeCell ref="B2:E2"/>
    <mergeCell ref="B29:C29"/>
    <mergeCell ref="B27:E28"/>
  </mergeCells>
  <conditionalFormatting sqref="E7:E2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4.85546875" customWidth="1"/>
    <col min="4" max="4" width="15.28515625" customWidth="1"/>
    <col min="5" max="5" width="15.42578125" customWidth="1"/>
  </cols>
  <sheetData>
    <row r="2" spans="2:29" ht="50.25" customHeight="1" x14ac:dyDescent="0.25">
      <c r="B2" s="92" t="s">
        <v>56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2:29" ht="26.25" customHeight="1" x14ac:dyDescent="0.25"/>
    <row r="5" spans="2:29" x14ac:dyDescent="0.25">
      <c r="B5" t="str">
        <f>'starosna mirovina BMU'!B5</f>
        <v>For February 2026 (paid in March 2026)</v>
      </c>
    </row>
    <row r="6" spans="2:29" ht="34.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January 2026.</v>
      </c>
    </row>
    <row r="7" spans="2:29" x14ac:dyDescent="0.25">
      <c r="B7" s="6" t="s">
        <v>39</v>
      </c>
      <c r="C7" s="2">
        <v>84120</v>
      </c>
      <c r="D7" s="12">
        <v>385.80153209700427</v>
      </c>
      <c r="E7" s="3">
        <f t="shared" ref="E7:E30" si="0">D7/$D$33</f>
        <v>0.25532861157975134</v>
      </c>
    </row>
    <row r="8" spans="2:29" x14ac:dyDescent="0.25">
      <c r="B8" s="6" t="s">
        <v>1</v>
      </c>
      <c r="C8" s="2">
        <v>60402</v>
      </c>
      <c r="D8" s="12">
        <v>464.13</v>
      </c>
      <c r="E8" s="3">
        <f t="shared" si="0"/>
        <v>0.30716743878226338</v>
      </c>
    </row>
    <row r="9" spans="2:29" x14ac:dyDescent="0.25">
      <c r="B9" s="6" t="s">
        <v>2</v>
      </c>
      <c r="C9" s="2">
        <v>65101</v>
      </c>
      <c r="D9" s="12">
        <v>580.67999999999995</v>
      </c>
      <c r="E9" s="3">
        <f t="shared" si="0"/>
        <v>0.38430178689609529</v>
      </c>
    </row>
    <row r="10" spans="2:29" x14ac:dyDescent="0.25">
      <c r="B10" s="6">
        <v>30</v>
      </c>
      <c r="C10" s="2">
        <v>39800</v>
      </c>
      <c r="D10" s="12">
        <v>616.57000000000005</v>
      </c>
      <c r="E10" s="3">
        <f t="shared" si="0"/>
        <v>0.40805426869622768</v>
      </c>
    </row>
    <row r="11" spans="2:29" x14ac:dyDescent="0.25">
      <c r="B11" s="6">
        <v>31</v>
      </c>
      <c r="C11" s="2">
        <v>24742</v>
      </c>
      <c r="D11" s="12">
        <v>631.32000000000005</v>
      </c>
      <c r="E11" s="3">
        <f t="shared" si="0"/>
        <v>0.41781601588352085</v>
      </c>
    </row>
    <row r="12" spans="2:29" x14ac:dyDescent="0.25">
      <c r="B12" s="6">
        <v>32</v>
      </c>
      <c r="C12" s="2">
        <v>24496</v>
      </c>
      <c r="D12" s="12">
        <v>638.11</v>
      </c>
      <c r="E12" s="3">
        <f t="shared" si="0"/>
        <v>0.42230972865651889</v>
      </c>
    </row>
    <row r="13" spans="2:29" x14ac:dyDescent="0.25">
      <c r="B13" s="6">
        <v>33</v>
      </c>
      <c r="C13" s="2">
        <v>22667</v>
      </c>
      <c r="D13" s="12">
        <v>655.16999999999996</v>
      </c>
      <c r="E13" s="3">
        <f t="shared" si="0"/>
        <v>0.43360026472534741</v>
      </c>
    </row>
    <row r="14" spans="2:29" x14ac:dyDescent="0.25">
      <c r="B14" s="6">
        <v>34</v>
      </c>
      <c r="C14" s="2">
        <v>18466</v>
      </c>
      <c r="D14" s="12">
        <v>679.76</v>
      </c>
      <c r="E14" s="3">
        <f t="shared" si="0"/>
        <v>0.44987425545996029</v>
      </c>
    </row>
    <row r="15" spans="2:29" x14ac:dyDescent="0.25">
      <c r="B15" s="6">
        <v>35</v>
      </c>
      <c r="C15" s="2">
        <v>69566</v>
      </c>
      <c r="D15" s="12">
        <v>724.07</v>
      </c>
      <c r="E15" s="3">
        <f t="shared" si="0"/>
        <v>0.4791992058239577</v>
      </c>
    </row>
    <row r="16" spans="2:29" x14ac:dyDescent="0.25">
      <c r="B16" s="6">
        <v>36</v>
      </c>
      <c r="C16" s="2">
        <v>33436</v>
      </c>
      <c r="D16" s="12">
        <v>723.95</v>
      </c>
      <c r="E16" s="3">
        <f t="shared" si="0"/>
        <v>0.47911978821972206</v>
      </c>
    </row>
    <row r="17" spans="2:5" x14ac:dyDescent="0.25">
      <c r="B17" s="6">
        <v>37</v>
      </c>
      <c r="C17" s="2">
        <v>31655</v>
      </c>
      <c r="D17" s="12">
        <v>744.92</v>
      </c>
      <c r="E17" s="3">
        <f t="shared" si="0"/>
        <v>0.49299801455989406</v>
      </c>
    </row>
    <row r="18" spans="2:5" x14ac:dyDescent="0.25">
      <c r="B18" s="6">
        <v>38</v>
      </c>
      <c r="C18" s="2">
        <v>30369</v>
      </c>
      <c r="D18" s="12">
        <v>776.08</v>
      </c>
      <c r="E18" s="3">
        <f t="shared" si="0"/>
        <v>0.51362011912640637</v>
      </c>
    </row>
    <row r="19" spans="2:5" x14ac:dyDescent="0.25">
      <c r="B19" s="6">
        <v>39</v>
      </c>
      <c r="C19" s="2">
        <v>27283</v>
      </c>
      <c r="D19" s="12">
        <v>819.77</v>
      </c>
      <c r="E19" s="3">
        <f t="shared" si="0"/>
        <v>0.54253474520185307</v>
      </c>
    </row>
    <row r="20" spans="2:5" x14ac:dyDescent="0.25">
      <c r="B20" s="6">
        <v>40</v>
      </c>
      <c r="C20" s="2">
        <v>37467</v>
      </c>
      <c r="D20" s="12">
        <v>885.69</v>
      </c>
      <c r="E20" s="3">
        <f t="shared" si="0"/>
        <v>0.58616148246194577</v>
      </c>
    </row>
    <row r="21" spans="2:5" x14ac:dyDescent="0.25">
      <c r="B21" s="6">
        <v>41</v>
      </c>
      <c r="C21" s="2">
        <v>48308</v>
      </c>
      <c r="D21" s="12">
        <v>821.26</v>
      </c>
      <c r="E21" s="3">
        <f t="shared" si="0"/>
        <v>0.54352084712111182</v>
      </c>
    </row>
    <row r="22" spans="2:5" x14ac:dyDescent="0.25">
      <c r="B22" s="6">
        <v>42</v>
      </c>
      <c r="C22" s="2">
        <v>26130</v>
      </c>
      <c r="D22" s="12">
        <v>871.93</v>
      </c>
      <c r="E22" s="3">
        <f t="shared" si="0"/>
        <v>0.57705493050959622</v>
      </c>
    </row>
    <row r="23" spans="2:5" x14ac:dyDescent="0.25">
      <c r="B23" s="6">
        <v>43</v>
      </c>
      <c r="C23" s="2">
        <v>18942</v>
      </c>
      <c r="D23" s="12">
        <v>911.14</v>
      </c>
      <c r="E23" s="3">
        <f t="shared" si="0"/>
        <v>0.6030046326935804</v>
      </c>
    </row>
    <row r="24" spans="2:5" x14ac:dyDescent="0.25">
      <c r="B24" s="6">
        <v>44</v>
      </c>
      <c r="C24" s="2">
        <v>14163</v>
      </c>
      <c r="D24" s="12">
        <v>949.83</v>
      </c>
      <c r="E24" s="3">
        <f t="shared" si="0"/>
        <v>0.62861019192587697</v>
      </c>
    </row>
    <row r="25" spans="2:5" x14ac:dyDescent="0.25">
      <c r="B25" s="6">
        <v>45</v>
      </c>
      <c r="C25" s="2">
        <v>11878</v>
      </c>
      <c r="D25" s="12">
        <v>980.95</v>
      </c>
      <c r="E25" s="3">
        <f t="shared" si="0"/>
        <v>0.64920582395764392</v>
      </c>
    </row>
    <row r="26" spans="2:5" x14ac:dyDescent="0.25">
      <c r="B26" s="6" t="s">
        <v>40</v>
      </c>
      <c r="C26" s="2">
        <v>19771</v>
      </c>
      <c r="D26" s="12">
        <v>1102.17</v>
      </c>
      <c r="E26" s="3">
        <f t="shared" si="0"/>
        <v>0.72943084050297824</v>
      </c>
    </row>
    <row r="27" spans="2:5" x14ac:dyDescent="0.25">
      <c r="B27" s="6" t="s">
        <v>37</v>
      </c>
      <c r="C27" s="7">
        <v>708762</v>
      </c>
      <c r="D27" s="79">
        <v>684.82</v>
      </c>
      <c r="E27" s="82">
        <f t="shared" si="0"/>
        <v>0.45322303110522838</v>
      </c>
    </row>
    <row r="28" spans="2:5" x14ac:dyDescent="0.25">
      <c r="B28" s="6" t="s">
        <v>5</v>
      </c>
      <c r="C28" s="2">
        <v>339794</v>
      </c>
      <c r="D28" s="12">
        <v>534.1</v>
      </c>
      <c r="E28" s="3">
        <f t="shared" si="0"/>
        <v>0.35347452018530778</v>
      </c>
    </row>
    <row r="29" spans="2:5" x14ac:dyDescent="0.25">
      <c r="B29" s="6" t="s">
        <v>6</v>
      </c>
      <c r="C29" s="2">
        <v>192309</v>
      </c>
      <c r="D29" s="12">
        <v>749.27</v>
      </c>
      <c r="E29" s="3">
        <f t="shared" si="0"/>
        <v>0.49587690271343482</v>
      </c>
    </row>
    <row r="30" spans="2:5" x14ac:dyDescent="0.25">
      <c r="B30" s="6" t="s">
        <v>42</v>
      </c>
      <c r="C30" s="2">
        <v>176659</v>
      </c>
      <c r="D30" s="12">
        <v>904.54</v>
      </c>
      <c r="E30" s="3">
        <f t="shared" si="0"/>
        <v>0.59863666446062203</v>
      </c>
    </row>
    <row r="31" spans="2:5" x14ac:dyDescent="0.25">
      <c r="B31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31" s="94"/>
      <c r="D31" s="94"/>
      <c r="E31" s="94"/>
    </row>
    <row r="32" spans="2:5" x14ac:dyDescent="0.25">
      <c r="B32" s="95"/>
      <c r="C32" s="95"/>
      <c r="D32" s="95"/>
      <c r="E32" s="95"/>
    </row>
    <row r="33" spans="2:4" ht="45.75" customHeight="1" x14ac:dyDescent="0.25">
      <c r="B33" s="93" t="str">
        <f>'starosna mirovina BMU'!B33:C33</f>
        <v>Prosječna mjesečna isplaćena netoplaća Republike Hrvatske za siječanj 2026. u eurima (EUR) (izvor: DZS)</v>
      </c>
      <c r="C33" s="93"/>
      <c r="D33" s="47">
        <f>'starosna mirovina BMU'!D33</f>
        <v>1511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C7" sqref="C7:D30"/>
    </sheetView>
  </sheetViews>
  <sheetFormatPr defaultRowHeight="15" x14ac:dyDescent="0.25"/>
  <cols>
    <col min="2" max="2" width="15.140625" customWidth="1"/>
    <col min="3" max="3" width="14.28515625" customWidth="1"/>
    <col min="4" max="5" width="15.7109375" customWidth="1"/>
  </cols>
  <sheetData>
    <row r="2" spans="2:29" ht="46.5" customHeight="1" x14ac:dyDescent="0.25">
      <c r="B2" s="92" t="s">
        <v>44</v>
      </c>
      <c r="C2" s="92"/>
      <c r="D2" s="92"/>
      <c r="E2" s="92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5" spans="2:29" x14ac:dyDescent="0.25">
      <c r="B5" t="str">
        <f>'starosna mirovina BMU'!B5</f>
        <v>For February 2026 (paid in March 2026)</v>
      </c>
    </row>
    <row r="6" spans="2:29" ht="38.25" customHeight="1" x14ac:dyDescent="0.25">
      <c r="B6" s="5" t="s">
        <v>46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January 2026.</v>
      </c>
    </row>
    <row r="7" spans="2:29" x14ac:dyDescent="0.25">
      <c r="B7" s="6" t="s">
        <v>39</v>
      </c>
      <c r="C7" s="2">
        <v>32827</v>
      </c>
      <c r="D7" s="12">
        <v>423.02651902397417</v>
      </c>
      <c r="E7" s="3">
        <f t="shared" ref="E7:E30" si="0">D7/$D$33</f>
        <v>0.27996460557509872</v>
      </c>
    </row>
    <row r="8" spans="2:29" x14ac:dyDescent="0.25">
      <c r="B8" s="6" t="s">
        <v>1</v>
      </c>
      <c r="C8" s="2">
        <v>16750</v>
      </c>
      <c r="D8" s="12">
        <v>514.88</v>
      </c>
      <c r="E8" s="3">
        <f t="shared" si="0"/>
        <v>0.34075446724023822</v>
      </c>
      <c r="I8" s="1"/>
    </row>
    <row r="9" spans="2:29" x14ac:dyDescent="0.25">
      <c r="B9" s="6" t="s">
        <v>2</v>
      </c>
      <c r="C9" s="2">
        <v>16678</v>
      </c>
      <c r="D9" s="12">
        <v>574.71</v>
      </c>
      <c r="E9" s="3">
        <f t="shared" si="0"/>
        <v>0.38035076108537397</v>
      </c>
    </row>
    <row r="10" spans="2:29" x14ac:dyDescent="0.25">
      <c r="B10" s="6">
        <v>30</v>
      </c>
      <c r="C10" s="2">
        <v>2836</v>
      </c>
      <c r="D10" s="12">
        <v>614.79</v>
      </c>
      <c r="E10" s="3">
        <f t="shared" si="0"/>
        <v>0.40687624090006613</v>
      </c>
    </row>
    <row r="11" spans="2:29" x14ac:dyDescent="0.25">
      <c r="B11" s="6">
        <v>31</v>
      </c>
      <c r="C11" s="2">
        <v>2356</v>
      </c>
      <c r="D11" s="12">
        <v>620.53</v>
      </c>
      <c r="E11" s="3">
        <f t="shared" si="0"/>
        <v>0.41067504963600265</v>
      </c>
    </row>
    <row r="12" spans="2:29" x14ac:dyDescent="0.25">
      <c r="B12" s="6">
        <v>32</v>
      </c>
      <c r="C12" s="2">
        <v>2039</v>
      </c>
      <c r="D12" s="12">
        <v>638.48</v>
      </c>
      <c r="E12" s="3">
        <f t="shared" si="0"/>
        <v>0.42255459960291197</v>
      </c>
    </row>
    <row r="13" spans="2:29" x14ac:dyDescent="0.25">
      <c r="B13" s="6">
        <v>33</v>
      </c>
      <c r="C13" s="2">
        <v>1846</v>
      </c>
      <c r="D13" s="12">
        <v>655.1</v>
      </c>
      <c r="E13" s="3">
        <f t="shared" si="0"/>
        <v>0.43355393778954338</v>
      </c>
    </row>
    <row r="14" spans="2:29" x14ac:dyDescent="0.25">
      <c r="B14" s="6">
        <v>34</v>
      </c>
      <c r="C14" s="2">
        <v>1541</v>
      </c>
      <c r="D14" s="12">
        <v>666.48</v>
      </c>
      <c r="E14" s="3">
        <f t="shared" si="0"/>
        <v>0.44108537392455327</v>
      </c>
    </row>
    <row r="15" spans="2:29" x14ac:dyDescent="0.25">
      <c r="B15" s="6">
        <v>35</v>
      </c>
      <c r="C15" s="2">
        <v>1265</v>
      </c>
      <c r="D15" s="12">
        <v>670.85</v>
      </c>
      <c r="E15" s="3">
        <f t="shared" si="0"/>
        <v>0.44397749834546657</v>
      </c>
    </row>
    <row r="16" spans="2:29" x14ac:dyDescent="0.25">
      <c r="B16" s="6">
        <v>36</v>
      </c>
      <c r="C16" s="2">
        <v>1033</v>
      </c>
      <c r="D16" s="12">
        <v>683.56</v>
      </c>
      <c r="E16" s="3">
        <f t="shared" si="0"/>
        <v>0.45238914626075444</v>
      </c>
    </row>
    <row r="17" spans="2:5" x14ac:dyDescent="0.25">
      <c r="B17" s="6">
        <v>37</v>
      </c>
      <c r="C17" s="2">
        <v>719</v>
      </c>
      <c r="D17" s="12">
        <v>701.27</v>
      </c>
      <c r="E17" s="3">
        <f t="shared" si="0"/>
        <v>0.46410986101919255</v>
      </c>
    </row>
    <row r="18" spans="2:5" x14ac:dyDescent="0.25">
      <c r="B18" s="6">
        <v>38</v>
      </c>
      <c r="C18" s="2">
        <v>577</v>
      </c>
      <c r="D18" s="12">
        <v>703.86</v>
      </c>
      <c r="E18" s="3">
        <f t="shared" si="0"/>
        <v>0.46582395764394441</v>
      </c>
    </row>
    <row r="19" spans="2:5" x14ac:dyDescent="0.25">
      <c r="B19" s="6">
        <v>39</v>
      </c>
      <c r="C19" s="2">
        <v>398</v>
      </c>
      <c r="D19" s="12">
        <v>714.04</v>
      </c>
      <c r="E19" s="3">
        <f t="shared" si="0"/>
        <v>0.47256121773659826</v>
      </c>
    </row>
    <row r="20" spans="2:5" x14ac:dyDescent="0.25">
      <c r="B20" s="6">
        <v>40</v>
      </c>
      <c r="C20" s="2">
        <v>240</v>
      </c>
      <c r="D20" s="12">
        <v>733.91</v>
      </c>
      <c r="E20" s="3">
        <f t="shared" si="0"/>
        <v>0.4857114493712773</v>
      </c>
    </row>
    <row r="21" spans="2:5" x14ac:dyDescent="0.25">
      <c r="B21" s="6">
        <v>41</v>
      </c>
      <c r="C21" s="2">
        <v>146</v>
      </c>
      <c r="D21" s="12">
        <v>736.94</v>
      </c>
      <c r="E21" s="3">
        <f t="shared" si="0"/>
        <v>0.48771674387822639</v>
      </c>
    </row>
    <row r="22" spans="2:5" x14ac:dyDescent="0.25">
      <c r="B22" s="6">
        <v>42</v>
      </c>
      <c r="C22" s="2">
        <v>76</v>
      </c>
      <c r="D22" s="12">
        <v>790.24</v>
      </c>
      <c r="E22" s="3">
        <f t="shared" si="0"/>
        <v>0.52299139642620784</v>
      </c>
    </row>
    <row r="23" spans="2:5" x14ac:dyDescent="0.25">
      <c r="B23" s="6">
        <v>43</v>
      </c>
      <c r="C23" s="2">
        <v>55</v>
      </c>
      <c r="D23" s="12">
        <v>846.72</v>
      </c>
      <c r="E23" s="3">
        <f t="shared" si="0"/>
        <v>0.56037061548643285</v>
      </c>
    </row>
    <row r="24" spans="2:5" x14ac:dyDescent="0.25">
      <c r="B24" s="6">
        <v>44</v>
      </c>
      <c r="C24" s="2">
        <v>34</v>
      </c>
      <c r="D24" s="12">
        <v>815.21</v>
      </c>
      <c r="E24" s="3">
        <f t="shared" si="0"/>
        <v>0.53951687624090006</v>
      </c>
    </row>
    <row r="25" spans="2:5" x14ac:dyDescent="0.25">
      <c r="B25" s="6">
        <v>45</v>
      </c>
      <c r="C25" s="2">
        <v>24</v>
      </c>
      <c r="D25" s="12">
        <v>828.16</v>
      </c>
      <c r="E25" s="3">
        <f t="shared" si="0"/>
        <v>0.54808735936465913</v>
      </c>
    </row>
    <row r="26" spans="2:5" x14ac:dyDescent="0.25">
      <c r="B26" s="6" t="s">
        <v>40</v>
      </c>
      <c r="C26" s="2">
        <v>32</v>
      </c>
      <c r="D26" s="12">
        <v>879.31</v>
      </c>
      <c r="E26" s="3">
        <f t="shared" si="0"/>
        <v>0.58193911317008595</v>
      </c>
    </row>
    <row r="27" spans="2:5" x14ac:dyDescent="0.25">
      <c r="B27" s="6" t="s">
        <v>37</v>
      </c>
      <c r="C27" s="7">
        <v>81472</v>
      </c>
      <c r="D27" s="79">
        <v>516.19000000000005</v>
      </c>
      <c r="E27" s="82">
        <f t="shared" si="0"/>
        <v>0.34162144275314366</v>
      </c>
    </row>
    <row r="28" spans="2:5" x14ac:dyDescent="0.25">
      <c r="B28" s="6" t="s">
        <v>5</v>
      </c>
      <c r="C28" s="2">
        <v>76873</v>
      </c>
      <c r="D28" s="12">
        <v>505.25</v>
      </c>
      <c r="E28" s="3">
        <f t="shared" si="0"/>
        <v>0.33438120450033093</v>
      </c>
    </row>
    <row r="29" spans="2:5" x14ac:dyDescent="0.25">
      <c r="B29" s="6" t="s">
        <v>6</v>
      </c>
      <c r="C29" s="2">
        <v>3992</v>
      </c>
      <c r="D29" s="12">
        <v>688.7</v>
      </c>
      <c r="E29" s="3">
        <f t="shared" si="0"/>
        <v>0.45579086697551291</v>
      </c>
    </row>
    <row r="30" spans="2:5" x14ac:dyDescent="0.25">
      <c r="B30" s="6" t="s">
        <v>42</v>
      </c>
      <c r="C30" s="2">
        <v>607</v>
      </c>
      <c r="D30" s="12">
        <v>767.86</v>
      </c>
      <c r="E30" s="3">
        <f t="shared" si="0"/>
        <v>0.50818001323626738</v>
      </c>
    </row>
    <row r="31" spans="2:5" x14ac:dyDescent="0.25">
      <c r="B31" s="94" t="str">
        <f>'starosna mirovina BMU'!B31</f>
        <v xml:space="preserve">Number of beneficiaries not including Active Military Personnel (DVO), Police Officers (PO), Authorised Officials (OSO), Croatian Veterans from the Homeland War- ZOHBDR and Members of the Croatian Defence Council (HVO).   </v>
      </c>
      <c r="C31" s="94"/>
      <c r="D31" s="94"/>
      <c r="E31" s="94"/>
    </row>
    <row r="32" spans="2:5" x14ac:dyDescent="0.25">
      <c r="B32" s="95"/>
      <c r="C32" s="95"/>
      <c r="D32" s="95"/>
      <c r="E32" s="95"/>
    </row>
    <row r="33" spans="2:4" ht="46.5" customHeight="1" x14ac:dyDescent="0.25">
      <c r="B33" s="93" t="str">
        <f>'starosna mirovina BMU'!B33:C33</f>
        <v>Prosječna mjesečna isplaćena netoplaća Republike Hrvatske za siječanj 2026. u eurima (EUR) (izvor: DZS)</v>
      </c>
      <c r="C33" s="93"/>
      <c r="D33" s="47">
        <f>'starosna mirovina BMU'!D33</f>
        <v>1511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</vt:i4>
      </vt:variant>
    </vt:vector>
  </HeadingPairs>
  <TitlesOfParts>
    <vt:vector size="12" baseType="lpstr">
      <vt:lpstr>NOVO GRAF+TABLICA</vt:lpstr>
      <vt:lpstr>starosna mirovina BMU</vt:lpstr>
      <vt:lpstr>starosna za dugo.osig. BMU</vt:lpstr>
      <vt:lpstr>starosna prevedena iz inv.BMU</vt:lpstr>
      <vt:lpstr>UKUPNO starosna BMU</vt:lpstr>
      <vt:lpstr>PSM BMU</vt:lpstr>
      <vt:lpstr>PSM zbog stečaja BMU</vt:lpstr>
      <vt:lpstr>sveukupno ST BMU</vt:lpstr>
      <vt:lpstr>invalidska BMU</vt:lpstr>
      <vt:lpstr>obiteljska BMU</vt:lpstr>
      <vt:lpstr>UKUPNO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2026-03-20T11:07:47Z</cp:lastPrinted>
  <dcterms:created xsi:type="dcterms:W3CDTF">2023-10-03T11:00:22Z</dcterms:created>
  <dcterms:modified xsi:type="dcterms:W3CDTF">2026-03-20T11:08:06Z</dcterms:modified>
</cp:coreProperties>
</file>