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Osnovni podaci o Zavodu\2026\"/>
    </mc:Choice>
  </mc:AlternateContent>
  <bookViews>
    <workbookView xWindow="0" yWindow="0" windowWidth="28800" windowHeight="11700" tabRatio="944"/>
  </bookViews>
  <sheets>
    <sheet name="NOVO GRAF+TABLICA" sheetId="14" r:id="rId1"/>
    <sheet name="starosna mirovina BMU" sheetId="1" r:id="rId2"/>
    <sheet name="starosna za dugo.osig. BMU" sheetId="2" r:id="rId3"/>
    <sheet name="starosna prevedena iz inv.BMU" sheetId="3" r:id="rId4"/>
    <sheet name="PSM BMU" sheetId="5" r:id="rId5"/>
    <sheet name="PSM +70" sheetId="15" r:id="rId6"/>
    <sheet name="PSM zbog stečaja BMU" sheetId="6" r:id="rId7"/>
    <sheet name="sveukupno ST BMU" sheetId="8" r:id="rId8"/>
    <sheet name="invalidska BMU" sheetId="9" r:id="rId9"/>
    <sheet name="obiteljska BMU" sheetId="11" r:id="rId10"/>
  </sheets>
  <definedNames>
    <definedName name="_xlnm.Print_Area" localSheetId="0">'NOVO GRAF+TABLICA'!$A$1:$D$122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4" l="1"/>
  <c r="D35" i="15" l="1"/>
  <c r="B35" i="15"/>
  <c r="E6" i="15"/>
  <c r="B5" i="15"/>
  <c r="E29" i="15" l="1"/>
  <c r="E14" i="15"/>
  <c r="E15" i="15"/>
  <c r="E16" i="15"/>
  <c r="E30" i="15"/>
  <c r="E7" i="15"/>
  <c r="E8" i="15"/>
  <c r="E9" i="15"/>
  <c r="E10" i="15"/>
  <c r="E11" i="15"/>
  <c r="E12" i="15"/>
  <c r="E13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7" i="1"/>
  <c r="B5" i="11" l="1"/>
  <c r="B5" i="9"/>
  <c r="B5" i="8"/>
  <c r="B5" i="6"/>
  <c r="B5" i="5"/>
  <c r="D50" i="14" l="1"/>
  <c r="D51" i="14"/>
  <c r="D52" i="14"/>
  <c r="D53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49" i="14"/>
  <c r="E6" i="2" l="1"/>
  <c r="E6" i="3"/>
  <c r="E6" i="5"/>
  <c r="E6" i="6"/>
  <c r="E6" i="8"/>
  <c r="E6" i="9"/>
  <c r="E6" i="11"/>
  <c r="D33" i="11"/>
  <c r="B33" i="11"/>
  <c r="D33" i="9"/>
  <c r="B33" i="9"/>
  <c r="D33" i="8"/>
  <c r="E7" i="8" s="1"/>
  <c r="B33" i="8"/>
  <c r="D29" i="6"/>
  <c r="B29" i="6"/>
  <c r="D30" i="5"/>
  <c r="B30" i="5"/>
  <c r="D16" i="2"/>
  <c r="D33" i="3"/>
  <c r="E7" i="3" s="1"/>
  <c r="B33" i="3"/>
  <c r="B16" i="2"/>
  <c r="E7" i="2" l="1"/>
  <c r="E11" i="2"/>
  <c r="E8" i="2"/>
  <c r="E12" i="2"/>
  <c r="E9" i="2"/>
  <c r="E13" i="2"/>
  <c r="E10" i="2"/>
  <c r="E9" i="5"/>
  <c r="E13" i="5"/>
  <c r="E17" i="5"/>
  <c r="E21" i="5"/>
  <c r="E25" i="5"/>
  <c r="E23" i="5"/>
  <c r="E8" i="5"/>
  <c r="E16" i="5"/>
  <c r="E10" i="5"/>
  <c r="E14" i="5"/>
  <c r="E18" i="5"/>
  <c r="E22" i="5"/>
  <c r="E26" i="5"/>
  <c r="E19" i="5"/>
  <c r="E12" i="5"/>
  <c r="E24" i="5"/>
  <c r="E7" i="5"/>
  <c r="E11" i="5"/>
  <c r="E15" i="5"/>
  <c r="E27" i="5"/>
  <c r="E20" i="5"/>
  <c r="B5" i="3"/>
  <c r="B5" i="2"/>
  <c r="E30" i="11" l="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<sst xmlns="http://schemas.openxmlformats.org/spreadsheetml/2006/main" count="157" uniqueCount="68">
  <si>
    <t>broj korisnika</t>
  </si>
  <si>
    <t xml:space="preserve">  20 - 24 </t>
  </si>
  <si>
    <t xml:space="preserve">  25 - 29 </t>
  </si>
  <si>
    <t xml:space="preserve">46 I VIŠE </t>
  </si>
  <si>
    <t xml:space="preserve">   UKUPNO </t>
  </si>
  <si>
    <t xml:space="preserve">   0 - 34 </t>
  </si>
  <si>
    <t xml:space="preserve">  35 - 39 </t>
  </si>
  <si>
    <t xml:space="preserve">40 I VIŠE </t>
  </si>
  <si>
    <t>prosječni iznos netomirovine</t>
  </si>
  <si>
    <t xml:space="preserve">  do - 19 </t>
  </si>
  <si>
    <t>do - 41</t>
  </si>
  <si>
    <t>godine mirovinskog staža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</si>
  <si>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</si>
  <si>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PRIJEVREMENE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</si>
  <si>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SVEUKUPNO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</si>
  <si>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INVALIDSKE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</si>
  <si>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OBITELJSKE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</si>
  <si>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 PREVEDENE IZ INVALIDSKE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</si>
  <si>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Iznosi u stupcima 2012.-2022. preračunavaju se iz kune u euro prema fiksnom tečaju konverzije (1 EUR=7,53450 kuna)</t>
  </si>
  <si>
    <t>Izvor podataka: Bruto bilanca</t>
  </si>
  <si>
    <t>Aktualna vrijednost mirovine (AVM u eurima) i % usklađivanja</t>
  </si>
  <si>
    <r>
      <t xml:space="preserve">Korisnici najniže mirovine kojima je mirovina određena prema ZOMO-u
</t>
    </r>
    <r>
      <rPr>
        <sz val="8"/>
        <color rgb="FFFF0000"/>
        <rFont val="Calibri"/>
        <family val="2"/>
        <charset val="238"/>
        <scheme val="minor"/>
      </rPr>
      <t>(Prosječna mirovina određena na osnovi mirovinskog staža i ostvarenih plaća)</t>
    </r>
  </si>
  <si>
    <t>Prosječna starosna mirovina prema ZOMO-u s mirovinskim stažem od 40 i više godina</t>
  </si>
  <si>
    <t>Korisnici kojima je isplaćena osobna i dio obiteljske mirovine (DOM)</t>
  </si>
  <si>
    <t xml:space="preserve">Korisnici osnovnih mirovina </t>
  </si>
  <si>
    <t>SVEUKUPNO I.+II.+III.+IV.</t>
  </si>
  <si>
    <t xml:space="preserve">IV. Pripadnici Hrvatskog vijeća obrane  - HVO </t>
  </si>
  <si>
    <t>III. Hrvatski branitelji iz Domovinskog rata - ZOHBDR</t>
  </si>
  <si>
    <t xml:space="preserve">II. Djelatne vojne osobe - DVO </t>
  </si>
  <si>
    <t>Obiteljska mirovina</t>
  </si>
  <si>
    <t>Invalidska mirovina</t>
  </si>
  <si>
    <t>Sveukupno starosna mirovina</t>
  </si>
  <si>
    <t>Prijevremena starosna mirovina</t>
  </si>
  <si>
    <t>Ukupno starosna mirovina</t>
  </si>
  <si>
    <t xml:space="preserve">Starosna mirovina prevedena iz invalidske   </t>
  </si>
  <si>
    <t>Starosna mirovina</t>
  </si>
  <si>
    <t>Prosječna netomirovina u eurima (EUR)</t>
  </si>
  <si>
    <t>Broj korisnika</t>
  </si>
  <si>
    <t>Vrste mirovina</t>
  </si>
  <si>
    <r>
      <rPr>
        <b/>
        <i/>
        <sz val="9"/>
        <color theme="1"/>
        <rFont val="Calibri"/>
        <family val="2"/>
        <charset val="238"/>
        <scheme val="minor"/>
      </rPr>
      <t>Napomena:</t>
    </r>
    <r>
      <rPr>
        <i/>
        <sz val="9"/>
        <color theme="1"/>
        <rFont val="Calibri"/>
        <family val="2"/>
        <charset val="238"/>
        <scheme val="minor"/>
      </rPr>
      <t xml:space="preserve"> 
*U 2021. godini uključeno je jednokratno novčano primanje korisnicima mirovine radi ublažavanja posljedica uzrokovanih epidemijom bolesti COVID-19 u u ukupnom iznosu od 62.308.819 EUR, najvećim dijelom isplaćeno u </t>
    </r>
    <r>
      <rPr>
        <b/>
        <i/>
        <sz val="9"/>
        <color theme="1"/>
        <rFont val="Calibri"/>
        <family val="2"/>
        <charset val="238"/>
        <scheme val="minor"/>
      </rPr>
      <t xml:space="preserve">travnju. </t>
    </r>
  </si>
  <si>
    <r>
      <t xml:space="preserve">*U 2022. godini uključeni su rashodi za jednokratno novčano primanje korisnicima mirovinskih primanja radi ublažavanja posljedica porasta cijena energenata u ukupnom iznosu od 59.648.802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>svibnju;</t>
    </r>
    <r>
      <rPr>
        <i/>
        <sz val="9"/>
        <color theme="1"/>
        <rFont val="Calibri"/>
        <family val="2"/>
        <charset val="238"/>
        <scheme val="minor"/>
      </rPr>
      <t xml:space="preserve"> rashodi za jednokratno novčano primanje korisnicima mirovinskih primanja radi ublažavanja posljedica porasta cijena  u ukupnom iznosu od 62.419.295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 xml:space="preserve">listopadu </t>
    </r>
    <r>
      <rPr>
        <i/>
        <sz val="9"/>
        <color theme="1"/>
        <rFont val="Calibri"/>
        <family val="2"/>
        <charset val="238"/>
        <scheme val="minor"/>
      </rPr>
      <t>te</t>
    </r>
    <r>
      <rPr>
        <sz val="9"/>
        <color theme="1"/>
        <rFont val="Calibri"/>
        <family val="2"/>
        <charset val="238"/>
        <scheme val="minor"/>
      </rPr>
      <t xml:space="preserve"> r</t>
    </r>
    <r>
      <rPr>
        <i/>
        <sz val="9"/>
        <color theme="1"/>
        <rFont val="Calibri"/>
        <family val="2"/>
        <charset val="238"/>
        <scheme val="minor"/>
      </rPr>
      <t xml:space="preserve">ashodi za jednokratno novčano primanje korisnicima mirovinskih primanja radi ublažavanja posljedica rasta troškova života u ukupnom iznosu od 61.727.693 EUR,najvećim dijelom isplaćeni u </t>
    </r>
    <r>
      <rPr>
        <b/>
        <i/>
        <sz val="9"/>
        <color theme="1"/>
        <rFont val="Calibri"/>
        <family val="2"/>
        <charset val="238"/>
        <scheme val="minor"/>
      </rPr>
      <t>prosincu.</t>
    </r>
  </si>
  <si>
    <t>z56</t>
  </si>
  <si>
    <t>korigirati plaću za ožujak</t>
  </si>
  <si>
    <t>godine ukupnog mirovinskog staža</t>
  </si>
  <si>
    <t>Napomena: u broj korisnika mirovina nisu uključeni korisnici mirovina DVO, ZOHBDR i HVO.</t>
  </si>
  <si>
    <t>Napomena: u broj korisnika mirovina nisu uključeni korisnici mirovina DVO, ZOHBDR i HVO.                                                                                                                         U tablici je prikazan staž korisnika od kojeg je određeno pravo na obiteljsku mirovinu.</t>
  </si>
  <si>
    <t>Starosna mirovina za dugogodišnjeg osiguranika</t>
  </si>
  <si>
    <t>Prijevremena starosna mirovina zbog stečaja poslodavca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</si>
  <si>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STAROSNE MIROVINE ZA DUGOGODIŠNJEG OSIGURANIKA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KOJI SU PRAVO NA MIROVINU OSTVARILI PREMA ZAKONU O MIROVINSKOM OSIGURANJU 
</t>
    </r>
    <r>
      <rPr>
        <b/>
        <sz val="10"/>
        <color rgb="FFFF0000"/>
        <rFont val="Calibri"/>
        <family val="2"/>
        <charset val="238"/>
        <scheme val="minor"/>
      </rPr>
      <t xml:space="preserve">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</si>
  <si>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>KORISNICI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PRIJEVREMENE STAROSNE MIROVINE ZBOG STEČAJA POSLODAVCA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</si>
  <si>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Od siječnja 2026. na snagu je stupio članak 85. Zakona o mirovinskom osiguranju (NN 96/25).</t>
  </si>
  <si>
    <t>*U 2023. uključeni su rashodi za jednokratno novčano primanje korisnicima mirovinskih primanja radi ublažavanja posljedica rasta troškova života u iznosu od 210.483.302 eura (EUR).                                                                                                                                                                                                                                         *U 2024. uključeni su rashodi za jednokratno novčano primanje korisnicima mirovinskih primanja radi ublažavanja posljedica rasta troškova života u iznosu od 253.433.409 eura (EUR).                                                                                                                                                                                                                                                                                                                                                     *U 2025.uključeni su rashodi za jednokratno novčano primanje korisnicima mirovinskih primanja  u iznosu od 61.460.999 eura (EUR) i isplata godišnjeg dodatka korisnicima mirovina u iznosu od 271.561.812. eura (EUR).</t>
  </si>
  <si>
    <t>Prijevremena starosna mirovina bez smanjenja polaznog faktora</t>
  </si>
  <si>
    <t>U tablici je prikazan ukupni staž korisnika mirovina, efektivni i beneficirani staž, bez dodanog i pridodanog staža.</t>
  </si>
  <si>
    <t>PREGLED OSNOVNIH PODATAKA O STANJU U SUSTAVU MIROVINSKOG OSIGURANJA
 za travanj 2026. (isplata u svibnju 2026.)</t>
  </si>
  <si>
    <t>* U 2026. godini prosječna netoplaća u RH dostupna je za ožujak 2026.</t>
  </si>
  <si>
    <t>Udio u prosječnoj netoplaći za ožujak 2026.</t>
  </si>
  <si>
    <r>
      <t xml:space="preserve">475,52                                                 </t>
    </r>
    <r>
      <rPr>
        <sz val="12"/>
        <color rgb="FFFF0000"/>
        <rFont val="Calibri"/>
        <family val="2"/>
        <charset val="238"/>
        <scheme val="minor"/>
      </rPr>
      <t>(344,55)</t>
    </r>
  </si>
  <si>
    <t>Prosječna mjesečna isplaćena netoplaća Republike Hrvatske zaposlenih u pravnim osobama za ožujak 2026. u eurima (EUR) (izvor: DZS)</t>
  </si>
  <si>
    <t>udio u prosječnoj netoplaći za ožujak 2026.</t>
  </si>
  <si>
    <t>Prosječna mjesečna isplaćena netoplaća Republike Hrvatske za ožujak 2026. u eurima (EUR) (izvor: DZS)</t>
  </si>
  <si>
    <t>**Za 2026. posljednji dostupni podatak o ostvarenim rashodima za mirovine i mirovinska primanja (privremeni) je za ožujak 2026., dok su planirani rashodi za razdoblje I.-XII.2026. u visini od 10.195.665.863 eura.</t>
  </si>
  <si>
    <t>Od ožujka 2026. u primjeni je  članak 83.stavak 9. i članak 169.stavak 9. Zakona o mirovinskom osiguranju (NN 96/25).</t>
  </si>
  <si>
    <t>za travanj 2026. (isplata u svibnju 2026.)</t>
  </si>
  <si>
    <r>
      <t xml:space="preserve">1) </t>
    </r>
    <r>
      <rPr>
        <sz val="7.5"/>
        <color theme="1"/>
        <rFont val="Calibri"/>
        <family val="2"/>
        <charset val="238"/>
        <scheme val="minor"/>
      </rPr>
      <t>U broj korisnika mirovine uključeni su korisnici prijevremene starosne mirovine (99%), starosne i starosne mirovine za dugogodišnjeg osiguranika (1%).</t>
    </r>
  </si>
  <si>
    <r>
      <t xml:space="preserve">KORISNICI </t>
    </r>
    <r>
      <rPr>
        <b/>
        <sz val="10"/>
        <rFont val="Calibri"/>
        <family val="2"/>
        <charset val="238"/>
        <scheme val="minor"/>
      </rPr>
      <t>PRIJEVREMENE STAROSNE MIROVINE</t>
    </r>
    <r>
      <rPr>
        <b/>
        <i/>
        <u/>
        <sz val="10"/>
        <color rgb="FFFF0000"/>
        <rFont val="Calibri"/>
        <family val="2"/>
        <charset val="238"/>
        <scheme val="minor"/>
      </rPr>
      <t xml:space="preserve"> bez smanjenja polaznog faktora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članak 83. stavak 9.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  <r>
      <rPr>
        <b/>
        <sz val="10"/>
        <color theme="1"/>
        <rFont val="Calibri"/>
        <family val="2"/>
        <charset val="238"/>
        <scheme val="minor"/>
      </rPr>
      <t xml:space="preserve">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</si>
  <si>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t xml:space="preserve"> I. UKUPNO  ZOMO</t>
  </si>
  <si>
    <r>
      <t xml:space="preserve">I. Korisnici mirovina koji su pravo na mirovinu ostvarili prema Zakonu o mirovinskom osiguranju 
</t>
    </r>
    <r>
      <rPr>
        <b/>
        <i/>
        <sz val="12"/>
        <color rgb="FFFF0000"/>
        <rFont val="Calibri"/>
        <family val="2"/>
        <charset val="238"/>
        <scheme val="minor"/>
      </rPr>
      <t>bez međunarodnih ugovora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</si>
</sst>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206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u/>
      <sz val="10"/>
      <color rgb="FFFF0000"/>
      <name val="Calibri"/>
      <family val="2"/>
      <charset val="238"/>
      <scheme val="minor"/>
    </font>
    <font>
      <vertAlign val="superscript"/>
      <sz val="7.5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39" fillId="0" borderId="0" applyFont="0" applyFill="0" applyBorder="0" applyAlignment="0" applyProtection="0"/>
  </cellStyleXfs>
  <cellXfs count="109">
    <xf numFmtId="0" fontId="0" fillId="0" borderId="0" xfId="0"/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top" wrapText="1"/>
    </xf>
    <xf numFmtId="0" fontId="17" fillId="0" borderId="0" xfId="0" applyFont="1" applyAlignment="1">
      <alignment wrapText="1"/>
    </xf>
    <xf numFmtId="0" fontId="18" fillId="0" borderId="0" xfId="0" applyFont="1" applyFill="1" applyBorder="1" applyAlignment="1"/>
    <xf numFmtId="0" fontId="15" fillId="0" borderId="0" xfId="0" applyFont="1" applyFill="1" applyBorder="1" applyAlignment="1">
      <alignment vertical="top"/>
    </xf>
    <xf numFmtId="4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center" wrapText="1"/>
    </xf>
    <xf numFmtId="2" fontId="13" fillId="0" borderId="0" xfId="0" applyNumberFormat="1" applyFont="1"/>
    <xf numFmtId="0" fontId="22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7" fillId="0" borderId="0" xfId="0" applyFont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top"/>
    </xf>
    <xf numFmtId="0" fontId="20" fillId="0" borderId="0" xfId="0" applyFont="1"/>
    <xf numFmtId="0" fontId="28" fillId="0" borderId="0" xfId="0" applyFont="1"/>
    <xf numFmtId="0" fontId="21" fillId="0" borderId="0" xfId="0" applyFont="1"/>
    <xf numFmtId="0" fontId="0" fillId="2" borderId="0" xfId="0" applyFill="1"/>
    <xf numFmtId="164" fontId="29" fillId="0" borderId="0" xfId="0" applyNumberFormat="1" applyFont="1" applyAlignment="1">
      <alignment vertical="top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Alignment="1">
      <alignment vertical="top" wrapText="1"/>
    </xf>
    <xf numFmtId="0" fontId="30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/>
    <xf numFmtId="165" fontId="29" fillId="0" borderId="0" xfId="0" applyNumberFormat="1" applyFont="1" applyAlignment="1">
      <alignment vertical="top"/>
    </xf>
    <xf numFmtId="1" fontId="25" fillId="2" borderId="1" xfId="0" applyNumberFormat="1" applyFont="1" applyFill="1" applyBorder="1" applyAlignment="1">
      <alignment vertical="center"/>
    </xf>
    <xf numFmtId="4" fontId="25" fillId="2" borderId="1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/>
    </xf>
    <xf numFmtId="1" fontId="24" fillId="5" borderId="1" xfId="0" applyNumberFormat="1" applyFont="1" applyFill="1" applyBorder="1" applyAlignment="1">
      <alignment vertical="center"/>
    </xf>
    <xf numFmtId="4" fontId="24" fillId="5" borderId="1" xfId="0" applyNumberFormat="1" applyFont="1" applyFill="1" applyBorder="1" applyAlignment="1">
      <alignment vertical="center"/>
    </xf>
    <xf numFmtId="0" fontId="10" fillId="5" borderId="1" xfId="0" applyFont="1" applyFill="1" applyBorder="1"/>
    <xf numFmtId="4" fontId="10" fillId="5" borderId="1" xfId="0" applyNumberFormat="1" applyFont="1" applyFill="1" applyBorder="1"/>
    <xf numFmtId="1" fontId="12" fillId="4" borderId="2" xfId="0" applyNumberFormat="1" applyFont="1" applyFill="1" applyBorder="1"/>
    <xf numFmtId="4" fontId="12" fillId="4" borderId="2" xfId="0" applyNumberFormat="1" applyFont="1" applyFill="1" applyBorder="1"/>
    <xf numFmtId="0" fontId="19" fillId="2" borderId="2" xfId="0" applyFont="1" applyFill="1" applyBorder="1" applyAlignment="1">
      <alignment horizontal="right" vertical="center"/>
    </xf>
    <xf numFmtId="4" fontId="19" fillId="2" borderId="2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right" vertical="center"/>
    </xf>
    <xf numFmtId="4" fontId="19" fillId="2" borderId="1" xfId="0" applyNumberFormat="1" applyFont="1" applyFill="1" applyBorder="1" applyAlignment="1">
      <alignment horizontal="right" vertical="top" wrapText="1"/>
    </xf>
    <xf numFmtId="4" fontId="19" fillId="2" borderId="1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vertical="center"/>
    </xf>
    <xf numFmtId="2" fontId="5" fillId="0" borderId="0" xfId="0" applyNumberFormat="1" applyFont="1" applyAlignment="1">
      <alignment wrapText="1"/>
    </xf>
    <xf numFmtId="1" fontId="0" fillId="0" borderId="0" xfId="0" applyNumberFormat="1"/>
    <xf numFmtId="2" fontId="4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35" fillId="8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top"/>
    </xf>
    <xf numFmtId="3" fontId="14" fillId="0" borderId="0" xfId="0" applyNumberFormat="1" applyFont="1" applyAlignment="1">
      <alignment horizontal="center" vertical="center"/>
    </xf>
    <xf numFmtId="165" fontId="19" fillId="0" borderId="1" xfId="0" applyNumberFormat="1" applyFont="1" applyBorder="1"/>
    <xf numFmtId="165" fontId="10" fillId="7" borderId="1" xfId="0" applyNumberFormat="1" applyFont="1" applyFill="1" applyBorder="1"/>
    <xf numFmtId="165" fontId="10" fillId="5" borderId="1" xfId="0" applyNumberFormat="1" applyFont="1" applyFill="1" applyBorder="1"/>
    <xf numFmtId="165" fontId="10" fillId="4" borderId="1" xfId="0" applyNumberFormat="1" applyFont="1" applyFill="1" applyBorder="1"/>
    <xf numFmtId="3" fontId="19" fillId="0" borderId="1" xfId="0" applyNumberFormat="1" applyFont="1" applyFill="1" applyBorder="1" applyAlignment="1">
      <alignment vertical="center"/>
    </xf>
    <xf numFmtId="0" fontId="0" fillId="0" borderId="0" xfId="0" applyNumberFormat="1"/>
    <xf numFmtId="10" fontId="4" fillId="3" borderId="1" xfId="0" applyNumberFormat="1" applyFont="1" applyFill="1" applyBorder="1" applyAlignment="1">
      <alignment horizontal="center"/>
    </xf>
    <xf numFmtId="164" fontId="4" fillId="0" borderId="0" xfId="0" applyNumberFormat="1" applyFont="1"/>
    <xf numFmtId="165" fontId="0" fillId="0" borderId="1" xfId="0" applyNumberFormat="1" applyFont="1" applyBorder="1" applyAlignment="1">
      <alignment horizontal="right" vertical="top"/>
    </xf>
    <xf numFmtId="1" fontId="29" fillId="0" borderId="0" xfId="0" applyNumberFormat="1" applyFont="1" applyAlignment="1">
      <alignment vertical="top"/>
    </xf>
    <xf numFmtId="0" fontId="22" fillId="0" borderId="0" xfId="0" applyFont="1"/>
    <xf numFmtId="2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3" fillId="0" borderId="0" xfId="0" applyNumberFormat="1" applyFont="1"/>
    <xf numFmtId="2" fontId="29" fillId="0" borderId="0" xfId="0" applyNumberFormat="1" applyFont="1" applyAlignment="1">
      <alignment vertical="top"/>
    </xf>
    <xf numFmtId="164" fontId="3" fillId="0" borderId="0" xfId="0" applyNumberFormat="1" applyFont="1"/>
    <xf numFmtId="2" fontId="0" fillId="0" borderId="0" xfId="1" applyNumberFormat="1" applyFont="1" applyAlignment="1">
      <alignment vertical="top"/>
    </xf>
    <xf numFmtId="165" fontId="19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wrapText="1"/>
    </xf>
    <xf numFmtId="0" fontId="40" fillId="0" borderId="1" xfId="0" applyFont="1" applyFill="1" applyBorder="1" applyAlignment="1">
      <alignment vertical="center" wrapText="1"/>
    </xf>
    <xf numFmtId="0" fontId="41" fillId="0" borderId="0" xfId="0" applyFont="1"/>
    <xf numFmtId="0" fontId="24" fillId="5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1" fillId="0" borderId="0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top" wrapText="1"/>
    </xf>
    <xf numFmtId="0" fontId="32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4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</xdr:row>
      <xdr:rowOff>228600</xdr:rowOff>
    </xdr:from>
    <xdr:to>
      <xdr:col>3</xdr:col>
      <xdr:colOff>419101</xdr:colOff>
      <xdr:row>7</xdr:row>
      <xdr:rowOff>590550</xdr:rowOff>
    </xdr:to>
    <xdr:sp macro="" textlink="">
      <xdr:nvSpPr>
        <xdr:cNvPr id="2" name="Zaobljeni pravokutnik 1"/>
        <xdr:cNvSpPr/>
      </xdr:nvSpPr>
      <xdr:spPr>
        <a:xfrm>
          <a:off x="533400" y="1390650"/>
          <a:ext cx="5800726" cy="155257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</a:t>
          </a:r>
          <a:r>
            <a:rPr lang="hr-HR" sz="1800" i="1" baseline="0">
              <a:solidFill>
                <a:srgbClr val="FFFF00"/>
              </a:solidFill>
            </a:rPr>
            <a:t> travanj</a:t>
          </a:r>
          <a:r>
            <a:rPr lang="hr-HR" sz="1800" i="1">
              <a:solidFill>
                <a:srgbClr val="FFFF00"/>
              </a:solidFill>
            </a:rPr>
            <a:t> 2026.</a:t>
          </a:r>
        </a:p>
        <a:p>
          <a:pPr algn="ctr"/>
          <a:r>
            <a:rPr lang="hr-HR" sz="2400" b="1"/>
            <a:t>1.233.676 </a:t>
          </a:r>
          <a:r>
            <a:rPr lang="hr-HR" sz="1800"/>
            <a:t>(644,29 eura)</a:t>
          </a:r>
        </a:p>
      </xdr:txBody>
    </xdr:sp>
    <xdr:clientData/>
  </xdr:twoCellAnchor>
  <xdr:twoCellAnchor>
    <xdr:from>
      <xdr:col>0</xdr:col>
      <xdr:colOff>533400</xdr:colOff>
      <xdr:row>19</xdr:row>
      <xdr:rowOff>38100</xdr:rowOff>
    </xdr:from>
    <xdr:to>
      <xdr:col>3</xdr:col>
      <xdr:colOff>304800</xdr:colOff>
      <xdr:row>22</xdr:row>
      <xdr:rowOff>428625</xdr:rowOff>
    </xdr:to>
    <xdr:sp macro="" textlink="">
      <xdr:nvSpPr>
        <xdr:cNvPr id="3" name="Zaobljeni pravokutnik 2"/>
        <xdr:cNvSpPr/>
      </xdr:nvSpPr>
      <xdr:spPr>
        <a:xfrm>
          <a:off x="533400" y="6724650"/>
          <a:ext cx="5686425" cy="157162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r-HR" sz="1800">
              <a:solidFill>
                <a:schemeClr val="lt1"/>
              </a:solidFill>
              <a:latin typeface="+mn-lt"/>
              <a:ea typeface="+mn-ea"/>
              <a:cs typeface="+mn-cs"/>
            </a:rPr>
            <a:t>Sveukupan broj korisnika mirovina </a:t>
          </a:r>
        </a:p>
        <a:p>
          <a:pPr marL="0" indent="0" algn="ctr"/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za</a:t>
          </a:r>
          <a:r>
            <a:rPr lang="hr-HR" sz="1800" baseline="0">
              <a:solidFill>
                <a:srgbClr val="FFFF00"/>
              </a:solidFill>
              <a:latin typeface="+mn-lt"/>
              <a:ea typeface="+mn-ea"/>
              <a:cs typeface="+mn-cs"/>
            </a:rPr>
            <a:t> travanj 2026.</a:t>
          </a:r>
          <a:endParaRPr lang="hr-HR" sz="1800">
            <a:solidFill>
              <a:srgbClr val="FFFF00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800" i="1" baseline="0">
              <a:solidFill>
                <a:srgbClr val="FFFF00"/>
              </a:solidFill>
            </a:rPr>
            <a:t>prema međunarodnim ugovorima</a:t>
          </a:r>
        </a:p>
        <a:p>
          <a:pPr algn="ctr"/>
          <a:r>
            <a:rPr lang="hr-HR" sz="2400" b="1" baseline="0">
              <a:solidFill>
                <a:schemeClr val="bg1"/>
              </a:solidFill>
            </a:rPr>
            <a:t>193.535</a:t>
          </a:r>
          <a:r>
            <a:rPr lang="hr-HR" sz="1800" baseline="0">
              <a:solidFill>
                <a:schemeClr val="bg1"/>
              </a:solidFill>
            </a:rPr>
            <a:t> (194,50 eura)</a:t>
          </a:r>
          <a:endParaRPr lang="hr-HR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2457449</xdr:colOff>
      <xdr:row>8</xdr:row>
      <xdr:rowOff>38100</xdr:rowOff>
    </xdr:from>
    <xdr:to>
      <xdr:col>1</xdr:col>
      <xdr:colOff>57149</xdr:colOff>
      <xdr:row>10</xdr:row>
      <xdr:rowOff>9525</xdr:rowOff>
    </xdr:to>
    <xdr:sp macro="" textlink="">
      <xdr:nvSpPr>
        <xdr:cNvPr id="4" name="Minus 3"/>
        <xdr:cNvSpPr/>
      </xdr:nvSpPr>
      <xdr:spPr>
        <a:xfrm>
          <a:off x="609599" y="1562100"/>
          <a:ext cx="57150" cy="352425"/>
        </a:xfrm>
        <a:prstGeom prst="mathMinus">
          <a:avLst/>
        </a:prstGeom>
        <a:solidFill>
          <a:srgbClr val="002060"/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0</xdr:col>
      <xdr:colOff>2324101</xdr:colOff>
      <xdr:row>17</xdr:row>
      <xdr:rowOff>161925</xdr:rowOff>
    </xdr:from>
    <xdr:to>
      <xdr:col>1</xdr:col>
      <xdr:colOff>76200</xdr:colOff>
      <xdr:row>18</xdr:row>
      <xdr:rowOff>333375</xdr:rowOff>
    </xdr:to>
    <xdr:sp macro="" textlink="">
      <xdr:nvSpPr>
        <xdr:cNvPr id="5" name="Jednako 4"/>
        <xdr:cNvSpPr/>
      </xdr:nvSpPr>
      <xdr:spPr>
        <a:xfrm>
          <a:off x="609601" y="3400425"/>
          <a:ext cx="76199" cy="219075"/>
        </a:xfrm>
        <a:prstGeom prst="mathEqual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323852</xdr:colOff>
      <xdr:row>10</xdr:row>
      <xdr:rowOff>161926</xdr:rowOff>
    </xdr:from>
    <xdr:to>
      <xdr:col>3</xdr:col>
      <xdr:colOff>323851</xdr:colOff>
      <xdr:row>17</xdr:row>
      <xdr:rowOff>104775</xdr:rowOff>
    </xdr:to>
    <xdr:sp macro="" textlink="">
      <xdr:nvSpPr>
        <xdr:cNvPr id="6" name="Zaobljeni pravokutnik 5"/>
        <xdr:cNvSpPr/>
      </xdr:nvSpPr>
      <xdr:spPr>
        <a:xfrm>
          <a:off x="323852" y="3733801"/>
          <a:ext cx="5915024" cy="2066924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 travanj 2026.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bez međunarodnih ugovora</a:t>
          </a:r>
        </a:p>
        <a:p>
          <a:pPr algn="ctr"/>
          <a:r>
            <a:rPr lang="hr-HR" sz="1800" b="1"/>
            <a:t>1.040.141</a:t>
          </a:r>
          <a:r>
            <a:rPr lang="hr-HR" sz="1800"/>
            <a:t> </a:t>
          </a:r>
          <a:r>
            <a:rPr lang="hr-HR" sz="1800" b="1"/>
            <a:t>(727,98 eura  </a:t>
          </a:r>
          <a:r>
            <a:rPr lang="hr-HR" sz="1800" b="1">
              <a:solidFill>
                <a:schemeClr val="bg1"/>
              </a:solidFill>
            </a:rPr>
            <a:t>46,8%)</a:t>
          </a:r>
        </a:p>
      </xdr:txBody>
    </xdr:sp>
    <xdr:clientData/>
  </xdr:twoCellAnchor>
  <xdr:twoCellAnchor editAs="oneCell">
    <xdr:from>
      <xdr:col>0</xdr:col>
      <xdr:colOff>0</xdr:colOff>
      <xdr:row>105</xdr:row>
      <xdr:rowOff>47625</xdr:rowOff>
    </xdr:from>
    <xdr:to>
      <xdr:col>3</xdr:col>
      <xdr:colOff>962025</xdr:colOff>
      <xdr:row>121</xdr:row>
      <xdr:rowOff>152400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489150"/>
          <a:ext cx="6877050" cy="3152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57150</xdr:rowOff>
    </xdr:from>
    <xdr:to>
      <xdr:col>3</xdr:col>
      <xdr:colOff>942975</xdr:colOff>
      <xdr:row>94</xdr:row>
      <xdr:rowOff>161925</xdr:rowOff>
    </xdr:to>
    <xdr:pic>
      <xdr:nvPicPr>
        <xdr:cNvPr id="7" name="Slika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878675"/>
          <a:ext cx="6858000" cy="448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95250</xdr:rowOff>
    </xdr:from>
    <xdr:to>
      <xdr:col>4</xdr:col>
      <xdr:colOff>0</xdr:colOff>
      <xdr:row>43</xdr:row>
      <xdr:rowOff>180975</xdr:rowOff>
    </xdr:to>
    <xdr:pic>
      <xdr:nvPicPr>
        <xdr:cNvPr id="8" name="Slika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829675"/>
          <a:ext cx="6905625" cy="409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9"/>
  <sheetViews>
    <sheetView tabSelected="1" zoomScaleNormal="100" workbookViewId="0">
      <selection activeCell="F84" sqref="F84"/>
    </sheetView>
  </sheetViews>
  <sheetFormatPr defaultColWidth="9.140625" defaultRowHeight="15" x14ac:dyDescent="0.25"/>
  <cols>
    <col min="1" max="1" width="59" style="11" customWidth="1"/>
    <col min="2" max="6" width="14.85546875" style="11" customWidth="1"/>
    <col min="7" max="8" width="11.28515625" style="12" customWidth="1"/>
    <col min="9" max="9" width="12.140625" style="12" customWidth="1"/>
    <col min="10" max="10" width="10.5703125" style="12" customWidth="1"/>
    <col min="11" max="11" width="9.140625" style="13" customWidth="1"/>
    <col min="12" max="12" width="11.7109375" style="12" customWidth="1"/>
    <col min="13" max="14" width="9.140625" style="12" customWidth="1"/>
    <col min="15" max="17" width="9.140625" style="12"/>
    <col min="18" max="16384" width="9.140625" style="11"/>
  </cols>
  <sheetData>
    <row r="3" spans="1:15" ht="43.5" customHeight="1" x14ac:dyDescent="0.25">
      <c r="A3" s="95" t="s">
        <v>54</v>
      </c>
      <c r="B3" s="95"/>
      <c r="C3" s="95"/>
      <c r="D3" s="44"/>
      <c r="E3" s="44"/>
      <c r="F3" s="43"/>
      <c r="G3" s="36"/>
      <c r="H3" s="36"/>
      <c r="I3" s="36"/>
      <c r="J3" s="36"/>
      <c r="K3" s="36"/>
      <c r="L3" s="36"/>
      <c r="M3" s="36"/>
      <c r="N3" s="36"/>
      <c r="O3" s="36"/>
    </row>
    <row r="4" spans="1:15" ht="18" customHeight="1" x14ac:dyDescent="0.25">
      <c r="A4" s="42"/>
      <c r="B4" s="42"/>
      <c r="C4" s="42"/>
      <c r="D4" s="42"/>
      <c r="E4" s="42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customFormat="1" ht="28.5" customHeight="1" x14ac:dyDescent="0.25"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customFormat="1" ht="15.75" customHeight="1" x14ac:dyDescent="0.25"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customFormat="1" ht="49.5" customHeight="1" x14ac:dyDescent="0.25">
      <c r="F7" s="36"/>
      <c r="G7" s="36"/>
      <c r="H7" s="36"/>
      <c r="I7" s="41"/>
      <c r="J7" s="36"/>
      <c r="K7" s="36"/>
      <c r="L7" s="36"/>
      <c r="M7" s="36"/>
      <c r="N7" s="36"/>
      <c r="O7" s="36"/>
    </row>
    <row r="8" spans="1:15" customFormat="1" ht="66" customHeight="1" x14ac:dyDescent="0.25"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5" customFormat="1" ht="15" customHeight="1" x14ac:dyDescent="0.25">
      <c r="F9" s="36"/>
      <c r="G9" s="36"/>
      <c r="H9" s="36"/>
      <c r="I9" s="41"/>
      <c r="J9" s="36"/>
      <c r="K9" s="36"/>
      <c r="L9" s="36"/>
      <c r="M9" s="36"/>
      <c r="N9" s="36"/>
      <c r="O9" s="36"/>
    </row>
    <row r="10" spans="1:15" s="40" customFormat="1" ht="15" customHeight="1" x14ac:dyDescent="0.25"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5" s="37" customFormat="1" ht="30.75" customHeight="1" x14ac:dyDescent="0.2">
      <c r="A11" s="39"/>
      <c r="B11" s="39"/>
      <c r="C11" s="39"/>
      <c r="D11" s="39"/>
      <c r="E11" s="38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5" s="33" customFormat="1" ht="19.5" customHeight="1" x14ac:dyDescent="0.25">
      <c r="A12" s="34"/>
      <c r="B12" s="34"/>
      <c r="C12" s="34"/>
      <c r="D12" s="34"/>
      <c r="E12" s="35"/>
      <c r="F12" s="36"/>
      <c r="G12" s="36"/>
      <c r="H12" s="36"/>
      <c r="I12" s="36"/>
      <c r="J12" s="86"/>
      <c r="K12" s="36"/>
      <c r="L12" s="48"/>
      <c r="M12" s="36"/>
      <c r="N12" s="36"/>
      <c r="O12" s="36"/>
    </row>
    <row r="13" spans="1:15" s="33" customFormat="1" ht="19.5" customHeight="1" x14ac:dyDescent="0.25">
      <c r="A13" s="34"/>
      <c r="B13" s="34"/>
      <c r="C13" s="34"/>
      <c r="D13" s="34"/>
      <c r="E13" s="35"/>
      <c r="F13" s="36"/>
      <c r="G13" s="36"/>
      <c r="H13" s="41"/>
      <c r="I13" s="36"/>
      <c r="J13" s="36"/>
      <c r="K13" s="36"/>
      <c r="L13" s="36"/>
      <c r="M13" s="36"/>
      <c r="N13" s="36"/>
      <c r="O13" s="36"/>
    </row>
    <row r="14" spans="1:15" s="33" customFormat="1" ht="19.5" customHeight="1" x14ac:dyDescent="0.25">
      <c r="A14" s="34"/>
      <c r="B14" s="34"/>
      <c r="C14" s="34"/>
      <c r="D14" s="34"/>
      <c r="E14" s="64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s="33" customFormat="1" ht="19.5" customHeight="1" x14ac:dyDescent="0.25">
      <c r="A15" s="34"/>
      <c r="B15" s="34"/>
      <c r="C15" s="34"/>
      <c r="D15" s="34"/>
      <c r="E15" s="34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5" s="33" customFormat="1" ht="19.5" customHeight="1" x14ac:dyDescent="0.25">
      <c r="A16" s="34"/>
      <c r="B16" s="34"/>
      <c r="C16" s="34"/>
      <c r="D16" s="34"/>
      <c r="E16" s="64"/>
      <c r="F16" s="41"/>
      <c r="G16" s="36"/>
      <c r="H16" s="81"/>
      <c r="I16" s="36"/>
      <c r="J16" s="36"/>
      <c r="K16" s="36"/>
      <c r="L16" s="36"/>
      <c r="M16" s="36"/>
      <c r="N16" s="36"/>
      <c r="O16" s="36"/>
    </row>
    <row r="17" spans="1:17" s="33" customFormat="1" ht="39" customHeight="1" x14ac:dyDescent="0.25">
      <c r="A17" s="34"/>
      <c r="B17" s="34"/>
      <c r="C17" s="34"/>
      <c r="D17" s="34"/>
      <c r="E17" s="64"/>
      <c r="F17" s="41"/>
      <c r="G17" s="48"/>
      <c r="H17" s="36"/>
      <c r="I17" s="36"/>
      <c r="J17" s="36"/>
      <c r="K17" s="36"/>
      <c r="L17" s="36"/>
      <c r="M17" s="36"/>
      <c r="N17" s="36"/>
      <c r="O17" s="36"/>
    </row>
    <row r="18" spans="1:17" s="33" customFormat="1" ht="39" customHeight="1" x14ac:dyDescent="0.25">
      <c r="A18" s="34"/>
      <c r="B18" s="34"/>
      <c r="C18" s="34"/>
      <c r="D18" s="34"/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7" s="33" customFormat="1" ht="39" customHeight="1" x14ac:dyDescent="0.25">
      <c r="A19" s="34"/>
      <c r="B19" s="34"/>
      <c r="C19" s="34"/>
      <c r="D19" s="34"/>
      <c r="E19" s="35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7" s="33" customFormat="1" ht="39" customHeight="1" x14ac:dyDescent="0.25">
      <c r="A20" s="34"/>
      <c r="B20" s="34"/>
      <c r="C20" s="34"/>
      <c r="D20" s="34"/>
      <c r="E20" s="35"/>
      <c r="F20" s="31"/>
      <c r="G20" s="34"/>
      <c r="H20" s="34"/>
      <c r="I20" s="34"/>
      <c r="J20" s="34"/>
    </row>
    <row r="21" spans="1:17" s="33" customFormat="1" ht="19.5" customHeight="1" x14ac:dyDescent="0.25">
      <c r="A21" s="34"/>
      <c r="B21" s="34"/>
      <c r="C21" s="34"/>
      <c r="D21" s="34"/>
      <c r="E21" s="35"/>
      <c r="F21" s="31"/>
      <c r="G21" s="34"/>
      <c r="H21" s="34"/>
      <c r="I21" s="34"/>
      <c r="J21" s="34"/>
    </row>
    <row r="22" spans="1:17" customFormat="1" ht="34.5" customHeight="1" x14ac:dyDescent="0.3">
      <c r="D22" s="32"/>
      <c r="E22" s="32"/>
      <c r="F22" s="31"/>
      <c r="G22" s="32"/>
      <c r="H22" s="32"/>
      <c r="I22" s="32"/>
      <c r="J22" s="32"/>
      <c r="K22" s="32"/>
      <c r="L22" s="32"/>
    </row>
    <row r="23" spans="1:17" customFormat="1" ht="33.75" customHeight="1" x14ac:dyDescent="0.25">
      <c r="F23" s="31"/>
    </row>
    <row r="24" spans="1:17" customFormat="1" ht="34.5" customHeight="1" x14ac:dyDescent="0.25"/>
    <row r="25" spans="1:17" customFormat="1" ht="45.75" customHeight="1" x14ac:dyDescent="0.25"/>
    <row r="26" spans="1:17" x14ac:dyDescent="0.25">
      <c r="C26" s="13"/>
      <c r="D26" s="12"/>
      <c r="E26" s="12"/>
      <c r="F26" s="12"/>
      <c r="G26" s="13"/>
      <c r="K26" s="12"/>
      <c r="N26" s="11"/>
      <c r="O26" s="11"/>
      <c r="P26" s="11"/>
      <c r="Q26" s="11"/>
    </row>
    <row r="27" spans="1:17" x14ac:dyDescent="0.25">
      <c r="C27" s="13"/>
      <c r="D27" s="12"/>
      <c r="E27" s="12"/>
      <c r="F27" s="12"/>
      <c r="G27" s="13"/>
      <c r="K27" s="12"/>
      <c r="N27" s="11"/>
      <c r="O27" s="11"/>
      <c r="P27" s="11"/>
      <c r="Q27" s="11"/>
    </row>
    <row r="28" spans="1:17" x14ac:dyDescent="0.25">
      <c r="C28" s="13"/>
      <c r="D28" s="12"/>
      <c r="E28" s="12"/>
      <c r="F28" s="12"/>
      <c r="G28" s="13"/>
      <c r="I28" s="47"/>
      <c r="K28" s="12"/>
      <c r="N28" s="11"/>
      <c r="O28" s="11"/>
      <c r="P28" s="11"/>
      <c r="Q28" s="11"/>
    </row>
    <row r="29" spans="1:17" x14ac:dyDescent="0.25">
      <c r="C29" s="13"/>
      <c r="D29" s="12"/>
      <c r="E29" s="12"/>
      <c r="F29" s="12"/>
      <c r="G29" s="13"/>
      <c r="K29" s="12"/>
      <c r="N29" s="11"/>
      <c r="O29" s="11"/>
      <c r="P29" s="11"/>
      <c r="Q29" s="11"/>
    </row>
    <row r="30" spans="1:17" x14ac:dyDescent="0.25">
      <c r="C30" s="13"/>
      <c r="D30" s="12"/>
      <c r="E30" s="12"/>
      <c r="F30" s="12"/>
      <c r="G30" s="13"/>
      <c r="K30" s="12"/>
      <c r="N30" s="11"/>
      <c r="O30" s="11"/>
      <c r="P30" s="11"/>
      <c r="Q30" s="11"/>
    </row>
    <row r="31" spans="1:17" x14ac:dyDescent="0.25">
      <c r="C31" s="13"/>
      <c r="D31" s="12"/>
      <c r="E31" s="12"/>
      <c r="F31" s="12"/>
      <c r="G31" s="13"/>
      <c r="K31" s="12"/>
      <c r="N31" s="11"/>
      <c r="O31" s="11"/>
      <c r="P31" s="11"/>
      <c r="Q31" s="11"/>
    </row>
    <row r="32" spans="1:17" x14ac:dyDescent="0.25">
      <c r="C32" s="13"/>
      <c r="D32" s="12"/>
      <c r="E32" s="12"/>
      <c r="F32" s="12"/>
      <c r="G32" s="13"/>
      <c r="K32" s="12"/>
      <c r="N32" s="11"/>
      <c r="O32" s="11"/>
      <c r="P32" s="11"/>
      <c r="Q32" s="11"/>
    </row>
    <row r="33" spans="1:17" x14ac:dyDescent="0.25">
      <c r="C33" s="13"/>
      <c r="D33" s="12"/>
      <c r="E33" s="12"/>
      <c r="F33" s="12"/>
      <c r="G33" s="13"/>
      <c r="K33" s="12"/>
      <c r="N33" s="11"/>
      <c r="O33" s="11"/>
      <c r="P33" s="11"/>
      <c r="Q33" s="11"/>
    </row>
    <row r="34" spans="1:17" x14ac:dyDescent="0.25">
      <c r="C34" s="13"/>
      <c r="D34" s="12"/>
      <c r="E34" s="12"/>
      <c r="F34" s="12"/>
      <c r="G34" s="13"/>
      <c r="K34" s="12"/>
      <c r="N34" s="11"/>
      <c r="O34" s="11"/>
      <c r="P34" s="11"/>
      <c r="Q34" s="11"/>
    </row>
    <row r="35" spans="1:17" x14ac:dyDescent="0.25">
      <c r="C35" s="13"/>
      <c r="D35" s="12"/>
      <c r="E35" s="12"/>
      <c r="F35" s="12"/>
      <c r="G35" s="13"/>
      <c r="K35" s="12"/>
      <c r="N35" s="11"/>
      <c r="O35" s="11"/>
      <c r="P35" s="11"/>
      <c r="Q35" s="11"/>
    </row>
    <row r="36" spans="1:17" x14ac:dyDescent="0.25">
      <c r="C36" s="13"/>
      <c r="D36" s="12"/>
      <c r="E36" s="12"/>
      <c r="F36" s="12"/>
      <c r="G36" s="13"/>
      <c r="K36" s="12"/>
      <c r="N36" s="11"/>
      <c r="O36" s="11"/>
      <c r="P36" s="11"/>
      <c r="Q36" s="11"/>
    </row>
    <row r="37" spans="1:17" x14ac:dyDescent="0.25">
      <c r="C37" s="13"/>
      <c r="D37" s="12"/>
      <c r="E37" s="12"/>
      <c r="F37" s="12"/>
      <c r="G37" s="13"/>
      <c r="K37" s="12"/>
      <c r="N37" s="11"/>
      <c r="O37" s="11"/>
      <c r="P37" s="11"/>
      <c r="Q37" s="11"/>
    </row>
    <row r="38" spans="1:17" x14ac:dyDescent="0.25">
      <c r="C38" s="13"/>
      <c r="D38" s="12"/>
      <c r="E38" s="12"/>
      <c r="F38" s="12"/>
      <c r="G38" s="13"/>
      <c r="K38" s="12"/>
      <c r="N38" s="11"/>
      <c r="O38" s="11"/>
      <c r="P38" s="11"/>
      <c r="Q38" s="11"/>
    </row>
    <row r="39" spans="1:17" x14ac:dyDescent="0.25">
      <c r="C39" s="13"/>
      <c r="D39" s="12"/>
      <c r="E39" s="12"/>
      <c r="F39" s="12"/>
      <c r="G39" s="13"/>
      <c r="K39" s="12"/>
      <c r="N39" s="11"/>
      <c r="O39" s="11"/>
      <c r="P39" s="11"/>
      <c r="Q39" s="11"/>
    </row>
    <row r="40" spans="1:17" x14ac:dyDescent="0.25">
      <c r="C40" s="13"/>
      <c r="D40" s="12"/>
      <c r="E40" s="12"/>
      <c r="F40" s="12"/>
      <c r="G40" s="13"/>
      <c r="K40" s="12"/>
      <c r="N40" s="11"/>
      <c r="O40" s="11"/>
      <c r="P40" s="11"/>
      <c r="Q40" s="11"/>
    </row>
    <row r="41" spans="1:17" x14ac:dyDescent="0.25">
      <c r="C41" s="13"/>
      <c r="D41" s="12"/>
      <c r="E41" s="12"/>
      <c r="F41" s="12"/>
      <c r="G41" s="13"/>
      <c r="K41" s="12"/>
      <c r="N41" s="11"/>
      <c r="O41" s="11"/>
      <c r="P41" s="11"/>
      <c r="Q41" s="11"/>
    </row>
    <row r="42" spans="1:17" x14ac:dyDescent="0.25">
      <c r="C42" s="13"/>
      <c r="D42" s="12"/>
      <c r="E42" s="12"/>
      <c r="F42" s="12"/>
      <c r="G42" s="13"/>
      <c r="K42" s="12"/>
      <c r="N42" s="11"/>
      <c r="O42" s="11"/>
      <c r="P42" s="11"/>
      <c r="Q42" s="11"/>
    </row>
    <row r="43" spans="1:17" x14ac:dyDescent="0.25">
      <c r="C43" s="13"/>
      <c r="D43" s="12"/>
      <c r="E43" s="12"/>
      <c r="F43" s="12"/>
      <c r="G43" s="13"/>
      <c r="K43" s="12"/>
      <c r="N43" s="11"/>
      <c r="O43" s="11"/>
      <c r="P43" s="11"/>
      <c r="Q43" s="11"/>
    </row>
    <row r="44" spans="1:17" x14ac:dyDescent="0.25">
      <c r="C44" s="13"/>
      <c r="D44" s="12"/>
      <c r="E44" s="12"/>
      <c r="F44" s="12"/>
      <c r="G44" s="13"/>
      <c r="K44" s="12"/>
      <c r="N44" s="11"/>
      <c r="O44" s="11"/>
      <c r="P44" s="11"/>
      <c r="Q44" s="11"/>
    </row>
    <row r="45" spans="1:17" ht="15" customHeight="1" x14ac:dyDescent="0.25">
      <c r="A45" s="70" t="s">
        <v>55</v>
      </c>
      <c r="C45" s="13"/>
      <c r="D45" s="12"/>
      <c r="E45" s="12"/>
      <c r="F45" s="12"/>
      <c r="G45" s="13"/>
      <c r="K45" s="12"/>
      <c r="N45" s="11"/>
      <c r="O45" s="11"/>
      <c r="P45" s="11"/>
      <c r="Q45" s="11"/>
    </row>
    <row r="46" spans="1:17" ht="3" hidden="1" customHeight="1" x14ac:dyDescent="0.25">
      <c r="C46" s="13"/>
      <c r="D46" s="12"/>
      <c r="E46" s="12"/>
      <c r="F46" s="12"/>
      <c r="G46" s="13"/>
      <c r="K46" s="12"/>
      <c r="N46" s="11"/>
      <c r="O46" s="11"/>
      <c r="P46" s="11"/>
      <c r="Q46" s="11"/>
    </row>
    <row r="47" spans="1:17" ht="28.5" customHeight="1" x14ac:dyDescent="0.25">
      <c r="A47" s="97" t="s">
        <v>67</v>
      </c>
      <c r="B47" s="97"/>
      <c r="C47" s="97"/>
      <c r="D47" s="97"/>
    </row>
    <row r="48" spans="1:17" ht="36" customHeight="1" x14ac:dyDescent="0.25">
      <c r="A48" s="30" t="s">
        <v>38</v>
      </c>
      <c r="B48" s="30" t="s">
        <v>37</v>
      </c>
      <c r="C48" s="30" t="s">
        <v>36</v>
      </c>
      <c r="D48" s="69" t="s">
        <v>56</v>
      </c>
      <c r="F48" s="12"/>
    </row>
    <row r="49" spans="1:12" ht="20.25" customHeight="1" x14ac:dyDescent="0.25">
      <c r="A49" s="26" t="s">
        <v>35</v>
      </c>
      <c r="B49" s="49">
        <v>409733</v>
      </c>
      <c r="C49" s="50">
        <v>720.09</v>
      </c>
      <c r="D49" s="72">
        <f>C49/$C$69</f>
        <v>0.46308038585209005</v>
      </c>
      <c r="E49" s="84"/>
      <c r="K49" s="13" t="s">
        <v>41</v>
      </c>
    </row>
    <row r="50" spans="1:12" ht="20.25" customHeight="1" x14ac:dyDescent="0.25">
      <c r="A50" s="29" t="s">
        <v>46</v>
      </c>
      <c r="B50" s="49">
        <v>59049</v>
      </c>
      <c r="C50" s="50">
        <v>799.22</v>
      </c>
      <c r="D50" s="72">
        <f t="shared" ref="D50:D66" si="0">C50/$C$69</f>
        <v>0.51396784565916398</v>
      </c>
      <c r="E50" s="84"/>
    </row>
    <row r="51" spans="1:12" ht="20.25" customHeight="1" x14ac:dyDescent="0.25">
      <c r="A51" s="29" t="s">
        <v>34</v>
      </c>
      <c r="B51" s="49">
        <v>60771</v>
      </c>
      <c r="C51" s="50">
        <v>651.02</v>
      </c>
      <c r="D51" s="72">
        <f t="shared" si="0"/>
        <v>0.41866237942122186</v>
      </c>
      <c r="E51" s="84"/>
    </row>
    <row r="52" spans="1:12" ht="18" customHeight="1" x14ac:dyDescent="0.25">
      <c r="A52" s="27" t="s">
        <v>33</v>
      </c>
      <c r="B52" s="51">
        <v>529553</v>
      </c>
      <c r="C52" s="52">
        <v>720.98</v>
      </c>
      <c r="D52" s="73">
        <f t="shared" si="0"/>
        <v>0.46365273311897109</v>
      </c>
      <c r="E52" s="84"/>
    </row>
    <row r="53" spans="1:12" ht="21" customHeight="1" x14ac:dyDescent="0.25">
      <c r="A53" s="26" t="s">
        <v>32</v>
      </c>
      <c r="B53" s="49">
        <v>83981</v>
      </c>
      <c r="C53" s="50">
        <v>602.42999999999995</v>
      </c>
      <c r="D53" s="72">
        <f t="shared" si="0"/>
        <v>0.38741479099678455</v>
      </c>
      <c r="E53" s="84"/>
    </row>
    <row r="54" spans="1:12" ht="21" customHeight="1" x14ac:dyDescent="0.25">
      <c r="A54" s="91" t="s">
        <v>52</v>
      </c>
      <c r="B54" s="49">
        <v>96031</v>
      </c>
      <c r="C54" s="50">
        <v>746.69</v>
      </c>
      <c r="D54" s="72">
        <f t="shared" si="0"/>
        <v>0.48018649517684892</v>
      </c>
      <c r="E54" s="84"/>
      <c r="G54" s="90"/>
    </row>
    <row r="55" spans="1:12" ht="21" customHeight="1" x14ac:dyDescent="0.25">
      <c r="A55" s="28" t="s">
        <v>47</v>
      </c>
      <c r="B55" s="49">
        <v>379</v>
      </c>
      <c r="C55" s="50">
        <v>641.48</v>
      </c>
      <c r="D55" s="72">
        <f t="shared" si="0"/>
        <v>0.41252733118971063</v>
      </c>
      <c r="E55" s="84"/>
    </row>
    <row r="56" spans="1:12" ht="18" customHeight="1" x14ac:dyDescent="0.25">
      <c r="A56" s="27" t="s">
        <v>31</v>
      </c>
      <c r="B56" s="51">
        <v>709944</v>
      </c>
      <c r="C56" s="52">
        <v>710.4</v>
      </c>
      <c r="D56" s="73">
        <f t="shared" si="0"/>
        <v>0.45684887459807072</v>
      </c>
      <c r="E56" s="84"/>
    </row>
    <row r="57" spans="1:12" ht="19.5" customHeight="1" x14ac:dyDescent="0.25">
      <c r="A57" s="26" t="s">
        <v>30</v>
      </c>
      <c r="B57" s="49">
        <v>81410</v>
      </c>
      <c r="C57" s="50">
        <v>530.02</v>
      </c>
      <c r="D57" s="72">
        <f t="shared" si="0"/>
        <v>0.34084887459807073</v>
      </c>
      <c r="E57" s="84"/>
    </row>
    <row r="58" spans="1:12" ht="19.5" customHeight="1" x14ac:dyDescent="0.25">
      <c r="A58" s="26" t="s">
        <v>29</v>
      </c>
      <c r="B58" s="49">
        <v>152227</v>
      </c>
      <c r="C58" s="50">
        <v>545.88</v>
      </c>
      <c r="D58" s="72">
        <f t="shared" si="0"/>
        <v>0.35104823151125403</v>
      </c>
      <c r="E58" s="84"/>
    </row>
    <row r="59" spans="1:12" ht="18.75" x14ac:dyDescent="0.25">
      <c r="A59" s="93" t="s">
        <v>66</v>
      </c>
      <c r="B59" s="53">
        <v>943581</v>
      </c>
      <c r="C59" s="54">
        <v>668.29</v>
      </c>
      <c r="D59" s="74">
        <f t="shared" si="0"/>
        <v>0.42976848874598067</v>
      </c>
      <c r="K59" s="87"/>
    </row>
    <row r="60" spans="1:12" ht="19.5" customHeight="1" x14ac:dyDescent="0.25">
      <c r="A60" s="25" t="s">
        <v>28</v>
      </c>
      <c r="B60" s="55">
        <v>16209</v>
      </c>
      <c r="C60" s="56">
        <v>952.16</v>
      </c>
      <c r="D60" s="74">
        <f t="shared" si="0"/>
        <v>0.61232154340836009</v>
      </c>
      <c r="K60" s="87"/>
      <c r="L60" s="47"/>
    </row>
    <row r="61" spans="1:12" ht="19.5" customHeight="1" x14ac:dyDescent="0.25">
      <c r="A61" s="25" t="s">
        <v>27</v>
      </c>
      <c r="B61" s="55">
        <v>72364</v>
      </c>
      <c r="C61" s="56">
        <v>1445.84</v>
      </c>
      <c r="D61" s="74">
        <f t="shared" si="0"/>
        <v>0.92980064308681665</v>
      </c>
    </row>
    <row r="62" spans="1:12" ht="19.5" customHeight="1" x14ac:dyDescent="0.25">
      <c r="A62" s="25" t="s">
        <v>26</v>
      </c>
      <c r="B62" s="55">
        <v>7987</v>
      </c>
      <c r="C62" s="56">
        <v>820.61</v>
      </c>
      <c r="D62" s="74">
        <f t="shared" si="0"/>
        <v>0.52772347266881026</v>
      </c>
    </row>
    <row r="63" spans="1:12" ht="19.5" customHeight="1" x14ac:dyDescent="0.3">
      <c r="A63" s="24" t="s">
        <v>25</v>
      </c>
      <c r="B63" s="57">
        <v>1040141</v>
      </c>
      <c r="C63" s="58">
        <v>727.98</v>
      </c>
      <c r="D63" s="75">
        <f t="shared" si="0"/>
        <v>0.46815434083601287</v>
      </c>
    </row>
    <row r="64" spans="1:12" ht="18.75" customHeight="1" x14ac:dyDescent="0.25">
      <c r="A64" s="23" t="s">
        <v>24</v>
      </c>
      <c r="B64" s="59">
        <v>28159</v>
      </c>
      <c r="C64" s="60">
        <v>866.2</v>
      </c>
      <c r="D64" s="72">
        <f t="shared" si="0"/>
        <v>0.55704180064308684</v>
      </c>
    </row>
    <row r="65" spans="1:17" ht="18.75" customHeight="1" x14ac:dyDescent="0.25">
      <c r="A65" s="23" t="s">
        <v>23</v>
      </c>
      <c r="B65" s="59">
        <v>112323</v>
      </c>
      <c r="C65" s="60">
        <v>737.63</v>
      </c>
      <c r="D65" s="72">
        <f t="shared" si="0"/>
        <v>0.47436012861736332</v>
      </c>
    </row>
    <row r="66" spans="1:17" ht="27" customHeight="1" x14ac:dyDescent="0.25">
      <c r="A66" s="23" t="s">
        <v>22</v>
      </c>
      <c r="B66" s="61">
        <v>99804</v>
      </c>
      <c r="C66" s="63">
        <v>1031.33</v>
      </c>
      <c r="D66" s="89">
        <f t="shared" si="0"/>
        <v>0.66323472668810279</v>
      </c>
      <c r="K66" s="79"/>
    </row>
    <row r="67" spans="1:17" ht="30.75" customHeight="1" x14ac:dyDescent="0.25">
      <c r="A67" s="22" t="s">
        <v>21</v>
      </c>
      <c r="B67" s="61">
        <v>280353</v>
      </c>
      <c r="C67" s="62" t="s">
        <v>57</v>
      </c>
      <c r="D67" s="80">
        <v>0.30599999999999999</v>
      </c>
      <c r="E67" s="68"/>
      <c r="F67" s="88"/>
      <c r="G67" s="85"/>
      <c r="I67" s="21"/>
    </row>
    <row r="68" spans="1:17" ht="18" customHeight="1" x14ac:dyDescent="0.25">
      <c r="A68" s="20" t="s">
        <v>20</v>
      </c>
      <c r="B68" s="19">
        <v>14.84</v>
      </c>
      <c r="C68" s="18">
        <v>2.68</v>
      </c>
      <c r="F68" s="13"/>
      <c r="K68" s="12"/>
      <c r="M68" s="11"/>
      <c r="N68" s="11"/>
      <c r="O68" s="11"/>
      <c r="P68" s="11"/>
      <c r="Q68" s="11"/>
    </row>
    <row r="69" spans="1:17" ht="25.5" customHeight="1" x14ac:dyDescent="0.25">
      <c r="A69" s="96" t="s">
        <v>58</v>
      </c>
      <c r="B69" s="96"/>
      <c r="C69" s="76">
        <v>1555</v>
      </c>
      <c r="F69" s="13"/>
      <c r="K69" s="12"/>
      <c r="M69" s="11"/>
      <c r="N69" s="11"/>
      <c r="O69" s="11"/>
      <c r="P69" s="11"/>
      <c r="Q69" s="11"/>
    </row>
    <row r="70" spans="1:17" ht="14.25" customHeight="1" x14ac:dyDescent="0.25">
      <c r="A70" s="82" t="s">
        <v>50</v>
      </c>
    </row>
    <row r="71" spans="1:17" ht="14.25" customHeight="1" x14ac:dyDescent="0.25">
      <c r="A71" s="82" t="s">
        <v>62</v>
      </c>
    </row>
    <row r="96" spans="1:6" x14ac:dyDescent="0.25">
      <c r="A96" s="17" t="s">
        <v>19</v>
      </c>
      <c r="B96" s="16"/>
      <c r="C96"/>
      <c r="D96"/>
      <c r="E96"/>
      <c r="F96"/>
    </row>
    <row r="97" spans="1:12" ht="12" customHeight="1" x14ac:dyDescent="0.25">
      <c r="A97" s="17" t="s">
        <v>18</v>
      </c>
      <c r="B97" s="16"/>
      <c r="C97" s="16"/>
      <c r="D97" s="16"/>
      <c r="E97" s="16"/>
      <c r="F97" s="16"/>
    </row>
    <row r="98" spans="1:12" ht="5.25" customHeight="1" x14ac:dyDescent="0.25"/>
    <row r="99" spans="1:12" ht="15" customHeight="1" x14ac:dyDescent="0.25">
      <c r="A99" s="98" t="s">
        <v>39</v>
      </c>
      <c r="B99" s="98"/>
      <c r="C99" s="98"/>
      <c r="D99" s="98"/>
      <c r="E99" s="14"/>
      <c r="F99" s="14"/>
      <c r="G99" s="14"/>
      <c r="H99" s="14"/>
      <c r="I99" s="14"/>
      <c r="J99" s="14"/>
      <c r="K99" s="14"/>
      <c r="L99" s="14"/>
    </row>
    <row r="100" spans="1:12" ht="15" customHeight="1" x14ac:dyDescent="0.25">
      <c r="A100" s="98"/>
      <c r="B100" s="98"/>
      <c r="C100" s="98"/>
      <c r="D100" s="98"/>
      <c r="E100" s="15"/>
      <c r="F100" s="15"/>
      <c r="G100" s="15"/>
      <c r="H100" s="15"/>
      <c r="I100" s="15"/>
      <c r="J100" s="15"/>
      <c r="K100" s="15"/>
      <c r="L100" s="15"/>
    </row>
    <row r="101" spans="1:12" ht="11.25" customHeight="1" x14ac:dyDescent="0.25">
      <c r="A101" s="98"/>
      <c r="B101" s="98"/>
      <c r="C101" s="98"/>
      <c r="D101" s="98"/>
    </row>
    <row r="102" spans="1:12" ht="67.5" customHeight="1" x14ac:dyDescent="0.25">
      <c r="A102" s="98" t="s">
        <v>40</v>
      </c>
      <c r="B102" s="98"/>
      <c r="C102" s="98"/>
      <c r="D102" s="98"/>
    </row>
    <row r="103" spans="1:12" ht="59.25" customHeight="1" x14ac:dyDescent="0.25">
      <c r="A103" s="99" t="s">
        <v>51</v>
      </c>
      <c r="B103" s="99"/>
      <c r="C103" s="99"/>
      <c r="D103" s="99"/>
    </row>
    <row r="104" spans="1:12" x14ac:dyDescent="0.25">
      <c r="A104" s="99"/>
      <c r="B104" s="99"/>
      <c r="C104" s="99"/>
      <c r="D104" s="99"/>
    </row>
    <row r="105" spans="1:12" ht="24.75" customHeight="1" x14ac:dyDescent="0.25">
      <c r="A105" s="100" t="s">
        <v>61</v>
      </c>
      <c r="B105" s="101"/>
      <c r="C105" s="101"/>
      <c r="D105" s="101"/>
    </row>
    <row r="118" spans="1:11" ht="15" customHeight="1" x14ac:dyDescent="0.25">
      <c r="A118" s="94"/>
      <c r="B118" s="94"/>
      <c r="C118" s="94"/>
      <c r="D118" s="14"/>
      <c r="E118" s="14"/>
      <c r="F118" s="14"/>
      <c r="G118" s="14"/>
      <c r="H118" s="14"/>
      <c r="I118" s="14"/>
      <c r="J118" s="14"/>
      <c r="K118" s="14"/>
    </row>
    <row r="119" spans="1:11" x14ac:dyDescent="0.25">
      <c r="A119" s="94"/>
      <c r="B119" s="94"/>
      <c r="C119" s="94"/>
    </row>
  </sheetData>
  <mergeCells count="8">
    <mergeCell ref="A118:C119"/>
    <mergeCell ref="A3:C3"/>
    <mergeCell ref="A69:B69"/>
    <mergeCell ref="A47:D47"/>
    <mergeCell ref="A102:D102"/>
    <mergeCell ref="A99:D101"/>
    <mergeCell ref="A103:D104"/>
    <mergeCell ref="A105:D105"/>
  </mergeCells>
  <pageMargins left="0.59055118110236227" right="0" top="0.39370078740157483" bottom="0.39370078740157483" header="0.31496062992125984" footer="0.31496062992125984"/>
  <pageSetup paperSize="9" scale="92" orientation="portrait" r:id="rId1"/>
  <rowBreaks count="2" manualBreakCount="2">
    <brk id="24" max="3" man="1"/>
    <brk id="71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3"/>
  <sheetViews>
    <sheetView workbookViewId="0">
      <selection activeCell="J22" sqref="J22"/>
    </sheetView>
  </sheetViews>
  <sheetFormatPr defaultRowHeight="15" x14ac:dyDescent="0.25"/>
  <cols>
    <col min="2" max="2" width="15.140625" customWidth="1"/>
    <col min="3" max="3" width="17" customWidth="1"/>
    <col min="4" max="5" width="16.7109375" customWidth="1"/>
  </cols>
  <sheetData>
    <row r="1" spans="2:29" ht="9.75" customHeight="1" x14ac:dyDescent="0.25"/>
    <row r="2" spans="2:29" ht="39.75" customHeight="1" x14ac:dyDescent="0.25">
      <c r="B2" s="102" t="s">
        <v>16</v>
      </c>
      <c r="C2" s="102"/>
      <c r="D2" s="102"/>
      <c r="E2" s="10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travanj 2026. (isplata u svibnju 2026.)</v>
      </c>
    </row>
    <row r="6" spans="2:29" ht="36" x14ac:dyDescent="0.25">
      <c r="B6" s="4" t="s">
        <v>43</v>
      </c>
      <c r="C6" s="4" t="s">
        <v>0</v>
      </c>
      <c r="D6" s="4" t="s">
        <v>8</v>
      </c>
      <c r="E6" s="4" t="str">
        <f>'starosna mirovina BMU'!E6</f>
        <v>udio u prosječnoj netoplaći za ožujak 2026.</v>
      </c>
    </row>
    <row r="7" spans="2:29" x14ac:dyDescent="0.25">
      <c r="B7" s="5" t="s">
        <v>9</v>
      </c>
      <c r="C7" s="2">
        <v>39526</v>
      </c>
      <c r="D7" s="10">
        <v>360.99322926681168</v>
      </c>
      <c r="E7" s="3">
        <f t="shared" ref="E7:E30" si="0">D7/$D$33</f>
        <v>0.23214998666675993</v>
      </c>
    </row>
    <row r="8" spans="2:29" x14ac:dyDescent="0.25">
      <c r="B8" s="5" t="s">
        <v>1</v>
      </c>
      <c r="C8" s="2">
        <v>18020</v>
      </c>
      <c r="D8" s="10">
        <v>418.6</v>
      </c>
      <c r="E8" s="3">
        <f t="shared" si="0"/>
        <v>0.2691961414790997</v>
      </c>
    </row>
    <row r="9" spans="2:29" x14ac:dyDescent="0.25">
      <c r="B9" s="5" t="s">
        <v>2</v>
      </c>
      <c r="C9" s="2">
        <v>19453</v>
      </c>
      <c r="D9" s="10">
        <v>509.12</v>
      </c>
      <c r="E9" s="3">
        <f t="shared" si="0"/>
        <v>0.32740836012861735</v>
      </c>
    </row>
    <row r="10" spans="2:29" x14ac:dyDescent="0.25">
      <c r="B10" s="5">
        <v>30</v>
      </c>
      <c r="C10" s="2">
        <v>4792</v>
      </c>
      <c r="D10" s="10">
        <v>554.84</v>
      </c>
      <c r="E10" s="3">
        <f t="shared" si="0"/>
        <v>0.35681028938906756</v>
      </c>
    </row>
    <row r="11" spans="2:29" x14ac:dyDescent="0.25">
      <c r="B11" s="5">
        <v>31</v>
      </c>
      <c r="C11" s="2">
        <v>4332</v>
      </c>
      <c r="D11" s="10">
        <v>581.17999999999995</v>
      </c>
      <c r="E11" s="3">
        <f t="shared" si="0"/>
        <v>0.37374919614147906</v>
      </c>
    </row>
    <row r="12" spans="2:29" x14ac:dyDescent="0.25">
      <c r="B12" s="5">
        <v>32</v>
      </c>
      <c r="C12" s="2">
        <v>4246</v>
      </c>
      <c r="D12" s="10">
        <v>584.92999999999995</v>
      </c>
      <c r="E12" s="3">
        <f t="shared" si="0"/>
        <v>0.37616077170418005</v>
      </c>
    </row>
    <row r="13" spans="2:29" x14ac:dyDescent="0.25">
      <c r="B13" s="5">
        <v>33</v>
      </c>
      <c r="C13" s="2">
        <v>4120</v>
      </c>
      <c r="D13" s="10">
        <v>607.03</v>
      </c>
      <c r="E13" s="3">
        <f t="shared" si="0"/>
        <v>0.39037299035369771</v>
      </c>
    </row>
    <row r="14" spans="2:29" x14ac:dyDescent="0.25">
      <c r="B14" s="5">
        <v>34</v>
      </c>
      <c r="C14" s="2">
        <v>3714</v>
      </c>
      <c r="D14" s="10">
        <v>627.98</v>
      </c>
      <c r="E14" s="3">
        <f t="shared" si="0"/>
        <v>0.40384565916398713</v>
      </c>
    </row>
    <row r="15" spans="2:29" x14ac:dyDescent="0.25">
      <c r="B15" s="5">
        <v>35</v>
      </c>
      <c r="C15" s="2">
        <v>11985</v>
      </c>
      <c r="D15" s="10">
        <v>609.77</v>
      </c>
      <c r="E15" s="3">
        <f t="shared" si="0"/>
        <v>0.39213504823151124</v>
      </c>
    </row>
    <row r="16" spans="2:29" x14ac:dyDescent="0.25">
      <c r="B16" s="5">
        <v>36</v>
      </c>
      <c r="C16" s="2">
        <v>5638</v>
      </c>
      <c r="D16" s="10">
        <v>658.66</v>
      </c>
      <c r="E16" s="3">
        <f t="shared" si="0"/>
        <v>0.42357556270096464</v>
      </c>
    </row>
    <row r="17" spans="2:5" x14ac:dyDescent="0.25">
      <c r="B17" s="5">
        <v>37</v>
      </c>
      <c r="C17" s="2">
        <v>4702</v>
      </c>
      <c r="D17" s="10">
        <v>688.67</v>
      </c>
      <c r="E17" s="3">
        <f t="shared" si="0"/>
        <v>0.44287459807073953</v>
      </c>
    </row>
    <row r="18" spans="2:5" x14ac:dyDescent="0.25">
      <c r="B18" s="5">
        <v>38</v>
      </c>
      <c r="C18" s="2">
        <v>4241</v>
      </c>
      <c r="D18" s="10">
        <v>723.3</v>
      </c>
      <c r="E18" s="3">
        <f t="shared" si="0"/>
        <v>0.465144694533762</v>
      </c>
    </row>
    <row r="19" spans="2:5" x14ac:dyDescent="0.25">
      <c r="B19" s="5">
        <v>39</v>
      </c>
      <c r="C19" s="2">
        <v>3279</v>
      </c>
      <c r="D19" s="10">
        <v>747.28</v>
      </c>
      <c r="E19" s="3">
        <f t="shared" si="0"/>
        <v>0.48056591639871382</v>
      </c>
    </row>
    <row r="20" spans="2:5" x14ac:dyDescent="0.25">
      <c r="B20" s="5">
        <v>40</v>
      </c>
      <c r="C20" s="2">
        <v>13316</v>
      </c>
      <c r="D20" s="10">
        <v>739.44</v>
      </c>
      <c r="E20" s="3">
        <f t="shared" si="0"/>
        <v>0.47552411575562703</v>
      </c>
    </row>
    <row r="21" spans="2:5" x14ac:dyDescent="0.25">
      <c r="B21" s="5">
        <v>41</v>
      </c>
      <c r="C21" s="2">
        <v>3423</v>
      </c>
      <c r="D21" s="10">
        <v>774.2</v>
      </c>
      <c r="E21" s="3">
        <f t="shared" si="0"/>
        <v>0.49787781350482319</v>
      </c>
    </row>
    <row r="22" spans="2:5" x14ac:dyDescent="0.25">
      <c r="B22" s="5">
        <v>42</v>
      </c>
      <c r="C22" s="2">
        <v>2095</v>
      </c>
      <c r="D22" s="10">
        <v>803.36</v>
      </c>
      <c r="E22" s="3">
        <f t="shared" si="0"/>
        <v>0.51663022508038581</v>
      </c>
    </row>
    <row r="23" spans="2:5" x14ac:dyDescent="0.25">
      <c r="B23" s="5">
        <v>43</v>
      </c>
      <c r="C23" s="2">
        <v>1573</v>
      </c>
      <c r="D23" s="10">
        <v>843.9</v>
      </c>
      <c r="E23" s="3">
        <f t="shared" si="0"/>
        <v>0.5427009646302251</v>
      </c>
    </row>
    <row r="24" spans="2:5" x14ac:dyDescent="0.25">
      <c r="B24" s="5">
        <v>44</v>
      </c>
      <c r="C24" s="2">
        <v>1126</v>
      </c>
      <c r="D24" s="10">
        <v>885.43</v>
      </c>
      <c r="E24" s="3">
        <f t="shared" si="0"/>
        <v>0.56940836012861729</v>
      </c>
    </row>
    <row r="25" spans="2:5" x14ac:dyDescent="0.25">
      <c r="B25" s="5">
        <v>45</v>
      </c>
      <c r="C25" s="2">
        <v>862</v>
      </c>
      <c r="D25" s="10">
        <v>906.98</v>
      </c>
      <c r="E25" s="3">
        <f t="shared" si="0"/>
        <v>0.58326688102893887</v>
      </c>
    </row>
    <row r="26" spans="2:5" x14ac:dyDescent="0.25">
      <c r="B26" s="5" t="s">
        <v>3</v>
      </c>
      <c r="C26" s="2">
        <v>1784</v>
      </c>
      <c r="D26" s="10">
        <v>1023.51</v>
      </c>
      <c r="E26" s="3">
        <f t="shared" si="0"/>
        <v>0.65820578778135053</v>
      </c>
    </row>
    <row r="27" spans="2:5" x14ac:dyDescent="0.25">
      <c r="B27" s="5" t="s">
        <v>4</v>
      </c>
      <c r="C27" s="6">
        <v>152227</v>
      </c>
      <c r="D27" s="67">
        <v>545.88</v>
      </c>
      <c r="E27" s="78">
        <f t="shared" si="0"/>
        <v>0.35104823151125403</v>
      </c>
    </row>
    <row r="28" spans="2:5" x14ac:dyDescent="0.25">
      <c r="B28" s="5" t="s">
        <v>5</v>
      </c>
      <c r="C28" s="2">
        <v>98203</v>
      </c>
      <c r="D28" s="10">
        <v>450.18</v>
      </c>
      <c r="E28" s="3">
        <f t="shared" si="0"/>
        <v>0.28950482315112541</v>
      </c>
    </row>
    <row r="29" spans="2:5" x14ac:dyDescent="0.25">
      <c r="B29" s="5" t="s">
        <v>6</v>
      </c>
      <c r="C29" s="2">
        <v>29845</v>
      </c>
      <c r="D29" s="10">
        <v>662.68</v>
      </c>
      <c r="E29" s="3">
        <f t="shared" si="0"/>
        <v>0.42616077170418004</v>
      </c>
    </row>
    <row r="30" spans="2:5" x14ac:dyDescent="0.25">
      <c r="B30" s="5" t="s">
        <v>7</v>
      </c>
      <c r="C30" s="2">
        <v>24179</v>
      </c>
      <c r="D30" s="10">
        <v>790.43</v>
      </c>
      <c r="E30" s="3">
        <f t="shared" si="0"/>
        <v>0.5083151125401929</v>
      </c>
    </row>
    <row r="31" spans="2:5" ht="15" customHeight="1" x14ac:dyDescent="0.25">
      <c r="B31" s="107" t="s">
        <v>45</v>
      </c>
      <c r="C31" s="107"/>
      <c r="D31" s="107"/>
      <c r="E31" s="107"/>
    </row>
    <row r="32" spans="2:5" x14ac:dyDescent="0.25">
      <c r="B32" s="108"/>
      <c r="C32" s="108"/>
      <c r="D32" s="108"/>
      <c r="E32" s="108"/>
    </row>
    <row r="33" spans="2:4" ht="45.75" customHeight="1" x14ac:dyDescent="0.25">
      <c r="B33" s="103" t="str">
        <f>'starosna mirovina BMU'!B33:C33</f>
        <v>Prosječna mjesečna isplaćena netoplaća Republike Hrvatske za ožujak 2026. u eurima (EUR) (izvor: DZS)</v>
      </c>
      <c r="C33" s="103"/>
      <c r="D33" s="46">
        <f>'starosna mirovina BMU'!D33</f>
        <v>1555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{EB328C51-FA36-4FAD-86BD-A03FECF86510}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328C51-FA36-4FAD-86BD-A03FECF865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4"/>
  <sheetViews>
    <sheetView topLeftCell="A10" zoomScaleNormal="100" workbookViewId="0">
      <selection activeCell="F34" sqref="F34"/>
    </sheetView>
  </sheetViews>
  <sheetFormatPr defaultRowHeight="15" x14ac:dyDescent="0.25"/>
  <cols>
    <col min="2" max="2" width="15.140625" customWidth="1"/>
    <col min="3" max="5" width="16.7109375" customWidth="1"/>
    <col min="18" max="18" width="11.42578125" bestFit="1" customWidth="1"/>
  </cols>
  <sheetData>
    <row r="2" spans="2:29" ht="48.75" customHeight="1" x14ac:dyDescent="0.25">
      <c r="B2" s="102" t="s">
        <v>12</v>
      </c>
      <c r="C2" s="102"/>
      <c r="D2" s="102"/>
      <c r="E2" s="10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x14ac:dyDescent="0.25">
      <c r="R3" s="7"/>
    </row>
    <row r="4" spans="2:29" x14ac:dyDescent="0.25">
      <c r="R4" s="7"/>
    </row>
    <row r="5" spans="2:29" x14ac:dyDescent="0.25">
      <c r="B5" t="s">
        <v>63</v>
      </c>
      <c r="I5" s="12"/>
      <c r="R5" s="7"/>
    </row>
    <row r="6" spans="2:29" ht="34.5" customHeight="1" x14ac:dyDescent="0.25">
      <c r="B6" s="4" t="s">
        <v>11</v>
      </c>
      <c r="C6" s="4" t="s">
        <v>0</v>
      </c>
      <c r="D6" s="4" t="s">
        <v>8</v>
      </c>
      <c r="E6" s="4" t="s">
        <v>59</v>
      </c>
      <c r="R6" s="65"/>
    </row>
    <row r="7" spans="2:29" x14ac:dyDescent="0.25">
      <c r="B7" s="5" t="s">
        <v>9</v>
      </c>
      <c r="C7" s="2">
        <v>62600</v>
      </c>
      <c r="D7" s="10">
        <v>364.63871070287547</v>
      </c>
      <c r="E7" s="3">
        <f t="shared" ref="E7:E30" si="0">D7/$D$33</f>
        <v>0.23449434771889097</v>
      </c>
    </row>
    <row r="8" spans="2:29" x14ac:dyDescent="0.25">
      <c r="B8" s="5" t="s">
        <v>1</v>
      </c>
      <c r="C8" s="2">
        <v>46034</v>
      </c>
      <c r="D8" s="10">
        <v>429.6</v>
      </c>
      <c r="E8" s="3">
        <f t="shared" si="0"/>
        <v>0.27627009646302253</v>
      </c>
    </row>
    <row r="9" spans="2:29" x14ac:dyDescent="0.25">
      <c r="B9" s="5" t="s">
        <v>2</v>
      </c>
      <c r="C9" s="2">
        <v>49448</v>
      </c>
      <c r="D9" s="10">
        <v>551.17999999999995</v>
      </c>
      <c r="E9" s="3">
        <f t="shared" si="0"/>
        <v>0.35445659163987137</v>
      </c>
    </row>
    <row r="10" spans="2:29" x14ac:dyDescent="0.25">
      <c r="B10" s="5">
        <v>30</v>
      </c>
      <c r="C10" s="2">
        <v>19386</v>
      </c>
      <c r="D10" s="10">
        <v>682.67</v>
      </c>
      <c r="E10" s="3">
        <f t="shared" si="0"/>
        <v>0.43901607717041796</v>
      </c>
    </row>
    <row r="11" spans="2:29" x14ac:dyDescent="0.25">
      <c r="B11" s="5">
        <v>31</v>
      </c>
      <c r="C11" s="2">
        <v>12410</v>
      </c>
      <c r="D11" s="10">
        <v>703.76</v>
      </c>
      <c r="E11" s="3">
        <f t="shared" si="0"/>
        <v>0.45257877813504821</v>
      </c>
    </row>
    <row r="12" spans="2:29" x14ac:dyDescent="0.25">
      <c r="B12" s="5">
        <v>32</v>
      </c>
      <c r="C12" s="2">
        <v>11600</v>
      </c>
      <c r="D12" s="10">
        <v>715.86</v>
      </c>
      <c r="E12" s="3">
        <f t="shared" si="0"/>
        <v>0.46036012861736336</v>
      </c>
    </row>
    <row r="13" spans="2:29" x14ac:dyDescent="0.25">
      <c r="B13" s="5">
        <v>33</v>
      </c>
      <c r="C13" s="2">
        <v>10380</v>
      </c>
      <c r="D13" s="10">
        <v>740.22</v>
      </c>
      <c r="E13" s="3">
        <f t="shared" si="0"/>
        <v>0.4760257234726688</v>
      </c>
    </row>
    <row r="14" spans="2:29" x14ac:dyDescent="0.25">
      <c r="B14" s="5">
        <v>34</v>
      </c>
      <c r="C14" s="2">
        <v>8406</v>
      </c>
      <c r="D14" s="10">
        <v>782.84</v>
      </c>
      <c r="E14" s="3">
        <f t="shared" si="0"/>
        <v>0.50343408360128616</v>
      </c>
    </row>
    <row r="15" spans="2:29" x14ac:dyDescent="0.25">
      <c r="B15" s="5">
        <v>35</v>
      </c>
      <c r="C15" s="2">
        <v>38962</v>
      </c>
      <c r="D15" s="10">
        <v>802.44</v>
      </c>
      <c r="E15" s="3">
        <f t="shared" si="0"/>
        <v>0.51603858520900325</v>
      </c>
    </row>
    <row r="16" spans="2:29" x14ac:dyDescent="0.25">
      <c r="B16" s="5">
        <v>36</v>
      </c>
      <c r="C16" s="2">
        <v>13643</v>
      </c>
      <c r="D16" s="10">
        <v>848.57</v>
      </c>
      <c r="E16" s="3">
        <f t="shared" si="0"/>
        <v>0.54570418006430876</v>
      </c>
    </row>
    <row r="17" spans="2:5" x14ac:dyDescent="0.25">
      <c r="B17" s="5">
        <v>37</v>
      </c>
      <c r="C17" s="2">
        <v>12344</v>
      </c>
      <c r="D17" s="10">
        <v>892.11</v>
      </c>
      <c r="E17" s="3">
        <f t="shared" si="0"/>
        <v>0.57370418006430868</v>
      </c>
    </row>
    <row r="18" spans="2:5" x14ac:dyDescent="0.25">
      <c r="B18" s="5">
        <v>38</v>
      </c>
      <c r="C18" s="2">
        <v>12378</v>
      </c>
      <c r="D18" s="10">
        <v>941.48</v>
      </c>
      <c r="E18" s="3">
        <f t="shared" si="0"/>
        <v>0.60545337620578776</v>
      </c>
    </row>
    <row r="19" spans="2:5" x14ac:dyDescent="0.25">
      <c r="B19" s="5">
        <v>39</v>
      </c>
      <c r="C19" s="2">
        <v>12338</v>
      </c>
      <c r="D19" s="10">
        <v>989.75</v>
      </c>
      <c r="E19" s="3">
        <f t="shared" si="0"/>
        <v>0.63649517684887458</v>
      </c>
    </row>
    <row r="20" spans="2:5" x14ac:dyDescent="0.25">
      <c r="B20" s="5">
        <v>40</v>
      </c>
      <c r="C20" s="2">
        <v>25642</v>
      </c>
      <c r="D20" s="10">
        <v>981.91</v>
      </c>
      <c r="E20" s="3">
        <f t="shared" si="0"/>
        <v>0.63145337620578779</v>
      </c>
    </row>
    <row r="21" spans="2:5" x14ac:dyDescent="0.25">
      <c r="B21" s="5">
        <v>41</v>
      </c>
      <c r="C21" s="2">
        <v>14759</v>
      </c>
      <c r="D21" s="10">
        <v>1002.58</v>
      </c>
      <c r="E21" s="3">
        <f t="shared" si="0"/>
        <v>0.64474598070739553</v>
      </c>
    </row>
    <row r="22" spans="2:5" x14ac:dyDescent="0.25">
      <c r="B22" s="5">
        <v>42</v>
      </c>
      <c r="C22" s="2">
        <v>11626</v>
      </c>
      <c r="D22" s="10">
        <v>1008.23</v>
      </c>
      <c r="E22" s="3">
        <f t="shared" si="0"/>
        <v>0.64837942122186498</v>
      </c>
    </row>
    <row r="23" spans="2:5" x14ac:dyDescent="0.25">
      <c r="B23" s="5">
        <v>43</v>
      </c>
      <c r="C23" s="2">
        <v>10807</v>
      </c>
      <c r="D23" s="10">
        <v>1007.62</v>
      </c>
      <c r="E23" s="3">
        <f t="shared" si="0"/>
        <v>0.64798713826366561</v>
      </c>
    </row>
    <row r="24" spans="2:5" x14ac:dyDescent="0.25">
      <c r="B24" s="5">
        <v>44</v>
      </c>
      <c r="C24" s="2">
        <v>9551</v>
      </c>
      <c r="D24" s="10">
        <v>1023.57</v>
      </c>
      <c r="E24" s="3">
        <f t="shared" si="0"/>
        <v>0.65824437299035377</v>
      </c>
    </row>
    <row r="25" spans="2:5" x14ac:dyDescent="0.25">
      <c r="B25" s="5">
        <v>45</v>
      </c>
      <c r="C25" s="2">
        <v>9436</v>
      </c>
      <c r="D25" s="10">
        <v>1035.24</v>
      </c>
      <c r="E25" s="3">
        <f t="shared" si="0"/>
        <v>0.66574919614147909</v>
      </c>
    </row>
    <row r="26" spans="2:5" x14ac:dyDescent="0.25">
      <c r="B26" s="5" t="s">
        <v>3</v>
      </c>
      <c r="C26" s="2">
        <v>17983</v>
      </c>
      <c r="D26" s="10">
        <v>1156.6600000000001</v>
      </c>
      <c r="E26" s="3">
        <f t="shared" si="0"/>
        <v>0.74383279742765274</v>
      </c>
    </row>
    <row r="27" spans="2:5" x14ac:dyDescent="0.25">
      <c r="B27" s="5" t="s">
        <v>4</v>
      </c>
      <c r="C27" s="6">
        <v>409733</v>
      </c>
      <c r="D27" s="67">
        <v>720.09</v>
      </c>
      <c r="E27" s="78">
        <f t="shared" si="0"/>
        <v>0.46308038585209005</v>
      </c>
    </row>
    <row r="28" spans="2:5" x14ac:dyDescent="0.25">
      <c r="B28" s="5" t="s">
        <v>5</v>
      </c>
      <c r="C28" s="2">
        <v>220264</v>
      </c>
      <c r="D28" s="10">
        <v>519.34</v>
      </c>
      <c r="E28" s="3">
        <f t="shared" si="0"/>
        <v>0.3339807073954984</v>
      </c>
    </row>
    <row r="29" spans="2:5" x14ac:dyDescent="0.25">
      <c r="B29" s="5" t="s">
        <v>6</v>
      </c>
      <c r="C29" s="2">
        <v>89665</v>
      </c>
      <c r="D29" s="10">
        <v>866.77</v>
      </c>
      <c r="E29" s="3">
        <f t="shared" si="0"/>
        <v>0.55740836012861739</v>
      </c>
    </row>
    <row r="30" spans="2:5" x14ac:dyDescent="0.25">
      <c r="B30" s="5" t="s">
        <v>7</v>
      </c>
      <c r="C30" s="2">
        <v>99804</v>
      </c>
      <c r="D30" s="10">
        <v>1031.33</v>
      </c>
      <c r="E30" s="3">
        <f t="shared" si="0"/>
        <v>0.66323472668810279</v>
      </c>
    </row>
    <row r="31" spans="2:5" x14ac:dyDescent="0.25">
      <c r="B31" s="92" t="s">
        <v>44</v>
      </c>
    </row>
    <row r="32" spans="2:5" x14ac:dyDescent="0.25">
      <c r="B32" s="92" t="s">
        <v>53</v>
      </c>
    </row>
    <row r="33" spans="2:4" ht="40.5" customHeight="1" x14ac:dyDescent="0.25">
      <c r="B33" s="103" t="s">
        <v>60</v>
      </c>
      <c r="C33" s="103"/>
      <c r="D33" s="71">
        <v>1555</v>
      </c>
    </row>
    <row r="34" spans="2:4" x14ac:dyDescent="0.25">
      <c r="D34" s="13" t="s">
        <v>42</v>
      </c>
    </row>
  </sheetData>
  <mergeCells count="2">
    <mergeCell ref="B2:E2"/>
    <mergeCell ref="B33:C33"/>
  </mergeCells>
  <conditionalFormatting sqref="E7:E26 E28:E3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{F7714449-60C9-47BE-8A1E-03D3274A4FEC}</x14:id>
        </ext>
      </extLst>
    </cfRule>
  </conditionalFormatting>
  <conditionalFormatting sqref="E7:E2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{1C26FD4B-D5DC-477D-BD63-199124BC6638}</x14:id>
        </ext>
      </extLst>
    </cfRule>
  </conditionalFormatting>
  <conditionalFormatting sqref="E28:E3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{20BED7D4-F227-4D14-8CB9-C2AF6A1B097F}</x14:id>
        </ext>
      </extLst>
    </cfRule>
  </conditionalFormatting>
  <conditionalFormatting sqref="E2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{C68C8855-CADF-4F41-8CFE-CAB2A20D3C0E}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714449-60C9-47BE-8A1E-03D3274A4F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 E28:E30</xm:sqref>
        </x14:conditionalFormatting>
        <x14:conditionalFormatting xmlns:xm="http://schemas.microsoft.com/office/excel/2006/main">
          <x14:cfRule type="dataBar" id="{1C26FD4B-D5DC-477D-BD63-199124BC66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  <x14:conditionalFormatting xmlns:xm="http://schemas.microsoft.com/office/excel/2006/main">
          <x14:cfRule type="dataBar" id="{20BED7D4-F227-4D14-8CB9-C2AF6A1B097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E28:E30</xm:sqref>
        </x14:conditionalFormatting>
        <x14:conditionalFormatting xmlns:xm="http://schemas.microsoft.com/office/excel/2006/main">
          <x14:cfRule type="dataBar" id="{C68C8855-CADF-4F41-8CFE-CAB2A20D3C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6"/>
  <sheetViews>
    <sheetView workbookViewId="0">
      <selection activeCell="D16" sqref="D16"/>
    </sheetView>
  </sheetViews>
  <sheetFormatPr defaultRowHeight="15" x14ac:dyDescent="0.25"/>
  <cols>
    <col min="2" max="2" width="15.140625" customWidth="1"/>
    <col min="3" max="3" width="17.140625" customWidth="1"/>
    <col min="4" max="5" width="16.7109375" customWidth="1"/>
    <col min="7" max="7" width="11.5703125" bestFit="1" customWidth="1"/>
    <col min="8" max="8" width="9.5703125" bestFit="1" customWidth="1"/>
  </cols>
  <sheetData>
    <row r="2" spans="2:29" ht="68.25" customHeight="1" x14ac:dyDescent="0.25">
      <c r="B2" s="102" t="s">
        <v>48</v>
      </c>
      <c r="C2" s="102"/>
      <c r="D2" s="102"/>
      <c r="E2" s="10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travanj 2026. (isplata u svibnju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ožujak 2026.</v>
      </c>
    </row>
    <row r="7" spans="2:29" x14ac:dyDescent="0.25">
      <c r="B7" s="5" t="s">
        <v>10</v>
      </c>
      <c r="C7" s="2">
        <v>30935</v>
      </c>
      <c r="D7" s="10">
        <v>764.043752384031</v>
      </c>
      <c r="E7" s="3">
        <f t="shared" ref="E7:E13" si="0">D7/$D$16</f>
        <v>0.49134646455564696</v>
      </c>
      <c r="G7" s="66"/>
      <c r="H7" s="1"/>
    </row>
    <row r="8" spans="2:29" x14ac:dyDescent="0.25">
      <c r="B8" s="5">
        <v>42</v>
      </c>
      <c r="C8" s="2">
        <v>12414</v>
      </c>
      <c r="D8" s="10">
        <v>802.21</v>
      </c>
      <c r="E8" s="3">
        <f t="shared" si="0"/>
        <v>0.51589067524115761</v>
      </c>
      <c r="G8" s="66"/>
      <c r="H8" s="1"/>
    </row>
    <row r="9" spans="2:29" x14ac:dyDescent="0.25">
      <c r="B9" s="5">
        <v>43</v>
      </c>
      <c r="C9" s="2">
        <v>7101</v>
      </c>
      <c r="D9" s="10">
        <v>837.93</v>
      </c>
      <c r="E9" s="3">
        <f t="shared" si="0"/>
        <v>0.53886173633440515</v>
      </c>
      <c r="G9" s="66"/>
      <c r="H9" s="1"/>
    </row>
    <row r="10" spans="2:29" x14ac:dyDescent="0.25">
      <c r="B10" s="5">
        <v>44</v>
      </c>
      <c r="C10" s="2">
        <v>4112</v>
      </c>
      <c r="D10" s="10">
        <v>871.33</v>
      </c>
      <c r="E10" s="3">
        <f t="shared" si="0"/>
        <v>0.56034083601286178</v>
      </c>
      <c r="G10" s="66"/>
      <c r="H10" s="1"/>
    </row>
    <row r="11" spans="2:29" x14ac:dyDescent="0.25">
      <c r="B11" s="5">
        <v>45</v>
      </c>
      <c r="C11" s="2">
        <v>2378</v>
      </c>
      <c r="D11" s="10">
        <v>894.96</v>
      </c>
      <c r="E11" s="3">
        <f t="shared" si="0"/>
        <v>0.57553697749196142</v>
      </c>
      <c r="G11" s="66"/>
      <c r="H11" s="1"/>
    </row>
    <row r="12" spans="2:29" x14ac:dyDescent="0.25">
      <c r="B12" s="5" t="s">
        <v>3</v>
      </c>
      <c r="C12" s="2">
        <v>2109</v>
      </c>
      <c r="D12" s="10">
        <v>918.59</v>
      </c>
      <c r="E12" s="3">
        <f t="shared" si="0"/>
        <v>0.59073311897106107</v>
      </c>
      <c r="G12" s="66"/>
      <c r="H12" s="1"/>
    </row>
    <row r="13" spans="2:29" x14ac:dyDescent="0.25">
      <c r="B13" s="5" t="s">
        <v>4</v>
      </c>
      <c r="C13" s="45">
        <v>59049</v>
      </c>
      <c r="D13" s="83">
        <v>799.22</v>
      </c>
      <c r="E13" s="78">
        <f t="shared" si="0"/>
        <v>0.51396784565916398</v>
      </c>
      <c r="G13" s="66"/>
      <c r="H13" s="1"/>
    </row>
    <row r="14" spans="2:29" x14ac:dyDescent="0.25">
      <c r="B14" s="92" t="s">
        <v>44</v>
      </c>
    </row>
    <row r="15" spans="2:29" x14ac:dyDescent="0.25">
      <c r="B15" s="92" t="s">
        <v>53</v>
      </c>
    </row>
    <row r="16" spans="2:29" ht="44.25" customHeight="1" x14ac:dyDescent="0.25">
      <c r="B16" s="103" t="str">
        <f>'starosna mirovina BMU'!B33:C33</f>
        <v>Prosječna mjesečna isplaćena netoplaća Republike Hrvatske za ožujak 2026. u eurima (EUR) (izvor: DZS)</v>
      </c>
      <c r="C16" s="103"/>
      <c r="D16" s="46">
        <f>'starosna mirovina BMU'!D33</f>
        <v>1555</v>
      </c>
    </row>
  </sheetData>
  <mergeCells count="2">
    <mergeCell ref="B2:E2"/>
    <mergeCell ref="B16:C16"/>
  </mergeCells>
  <conditionalFormatting sqref="E1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{44101019-AF21-40C0-AAE8-945475B6F634}</x14:id>
        </ext>
      </extLst>
    </cfRule>
  </conditionalFormatting>
  <conditionalFormatting sqref="E7:E12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{52E7E933-229F-4E7B-B9DF-D0F23A3615E3}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101019-AF21-40C0-AAE8-945475B6F63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52E7E933-229F-4E7B-B9DF-D0F23A3615E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workbookViewId="0">
      <selection activeCell="C7" sqref="C7:D30"/>
    </sheetView>
  </sheetViews>
  <sheetFormatPr defaultRowHeight="15" x14ac:dyDescent="0.25"/>
  <cols>
    <col min="2" max="2" width="15.140625" customWidth="1"/>
    <col min="3" max="3" width="15.42578125" customWidth="1"/>
    <col min="4" max="5" width="16.7109375" customWidth="1"/>
  </cols>
  <sheetData>
    <row r="2" spans="2:29" ht="52.5" customHeight="1" x14ac:dyDescent="0.25">
      <c r="B2" s="104" t="s">
        <v>17</v>
      </c>
      <c r="C2" s="104"/>
      <c r="D2" s="104"/>
      <c r="E2" s="104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travanj 2026. (isplata u svibnju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ožujak 2026.</v>
      </c>
    </row>
    <row r="7" spans="2:29" x14ac:dyDescent="0.25">
      <c r="B7" s="5" t="s">
        <v>9</v>
      </c>
      <c r="C7" s="2">
        <v>17018</v>
      </c>
      <c r="D7" s="10">
        <v>461.72367728287696</v>
      </c>
      <c r="E7" s="3">
        <f t="shared" ref="E7:E30" si="0">D7/$D$33</f>
        <v>0.29692840982821672</v>
      </c>
    </row>
    <row r="8" spans="2:29" x14ac:dyDescent="0.25">
      <c r="B8" s="5" t="s">
        <v>1</v>
      </c>
      <c r="C8" s="2">
        <v>14199</v>
      </c>
      <c r="D8" s="10">
        <v>629.58000000000004</v>
      </c>
      <c r="E8" s="3">
        <f t="shared" si="0"/>
        <v>0.40487459807073956</v>
      </c>
      <c r="I8" s="77"/>
    </row>
    <row r="9" spans="2:29" x14ac:dyDescent="0.25">
      <c r="B9" s="5" t="s">
        <v>2</v>
      </c>
      <c r="C9" s="2">
        <v>15583</v>
      </c>
      <c r="D9" s="10">
        <v>737.63</v>
      </c>
      <c r="E9" s="3">
        <f t="shared" si="0"/>
        <v>0.47436012861736332</v>
      </c>
    </row>
    <row r="10" spans="2:29" x14ac:dyDescent="0.25">
      <c r="B10" s="5">
        <v>30</v>
      </c>
      <c r="C10" s="2">
        <v>2857</v>
      </c>
      <c r="D10" s="10">
        <v>781.95</v>
      </c>
      <c r="E10" s="3">
        <f t="shared" si="0"/>
        <v>0.50286173633440523</v>
      </c>
    </row>
    <row r="11" spans="2:29" x14ac:dyDescent="0.25">
      <c r="B11" s="5">
        <v>31</v>
      </c>
      <c r="C11" s="2">
        <v>2303</v>
      </c>
      <c r="D11" s="10">
        <v>793.02</v>
      </c>
      <c r="E11" s="3">
        <f t="shared" si="0"/>
        <v>0.50998070739549839</v>
      </c>
    </row>
    <row r="12" spans="2:29" x14ac:dyDescent="0.25">
      <c r="B12" s="5">
        <v>32</v>
      </c>
      <c r="C12" s="2">
        <v>2059</v>
      </c>
      <c r="D12" s="10">
        <v>799.96</v>
      </c>
      <c r="E12" s="3">
        <f t="shared" si="0"/>
        <v>0.51444372990353704</v>
      </c>
    </row>
    <row r="13" spans="2:29" x14ac:dyDescent="0.25">
      <c r="B13" s="5">
        <v>33</v>
      </c>
      <c r="C13" s="2">
        <v>1713</v>
      </c>
      <c r="D13" s="10">
        <v>821.05</v>
      </c>
      <c r="E13" s="3">
        <f t="shared" si="0"/>
        <v>0.52800643086816712</v>
      </c>
    </row>
    <row r="14" spans="2:29" x14ac:dyDescent="0.25">
      <c r="B14" s="5">
        <v>34</v>
      </c>
      <c r="C14" s="2">
        <v>1293</v>
      </c>
      <c r="D14" s="10">
        <v>817.97</v>
      </c>
      <c r="E14" s="3">
        <f t="shared" si="0"/>
        <v>0.52602572347266885</v>
      </c>
    </row>
    <row r="15" spans="2:29" x14ac:dyDescent="0.25">
      <c r="B15" s="5">
        <v>35</v>
      </c>
      <c r="C15" s="2">
        <v>1072</v>
      </c>
      <c r="D15" s="10">
        <v>806.77</v>
      </c>
      <c r="E15" s="3">
        <f t="shared" si="0"/>
        <v>0.51882315112540189</v>
      </c>
    </row>
    <row r="16" spans="2:29" x14ac:dyDescent="0.25">
      <c r="B16" s="5">
        <v>36</v>
      </c>
      <c r="C16" s="2">
        <v>825</v>
      </c>
      <c r="D16" s="10">
        <v>827.03</v>
      </c>
      <c r="E16" s="3">
        <f t="shared" si="0"/>
        <v>0.53185209003215428</v>
      </c>
    </row>
    <row r="17" spans="2:10" x14ac:dyDescent="0.25">
      <c r="B17" s="5">
        <v>37</v>
      </c>
      <c r="C17" s="2">
        <v>613</v>
      </c>
      <c r="D17" s="10">
        <v>810.92</v>
      </c>
      <c r="E17" s="3">
        <f t="shared" si="0"/>
        <v>0.52149196141479093</v>
      </c>
    </row>
    <row r="18" spans="2:10" x14ac:dyDescent="0.25">
      <c r="B18" s="5">
        <v>38</v>
      </c>
      <c r="C18" s="2">
        <v>474</v>
      </c>
      <c r="D18" s="10">
        <v>844.83</v>
      </c>
      <c r="E18" s="3">
        <f t="shared" si="0"/>
        <v>0.54329903536977497</v>
      </c>
    </row>
    <row r="19" spans="2:10" x14ac:dyDescent="0.25">
      <c r="B19" s="5">
        <v>39</v>
      </c>
      <c r="C19" s="2">
        <v>275</v>
      </c>
      <c r="D19" s="10">
        <v>859.22</v>
      </c>
      <c r="E19" s="3">
        <f t="shared" si="0"/>
        <v>0.55255305466237947</v>
      </c>
    </row>
    <row r="20" spans="2:10" x14ac:dyDescent="0.25">
      <c r="B20" s="5">
        <v>40</v>
      </c>
      <c r="C20" s="2">
        <v>224</v>
      </c>
      <c r="D20" s="10">
        <v>834.58</v>
      </c>
      <c r="E20" s="3">
        <f t="shared" si="0"/>
        <v>0.5367073954983923</v>
      </c>
    </row>
    <row r="21" spans="2:10" x14ac:dyDescent="0.25">
      <c r="B21" s="5">
        <v>41</v>
      </c>
      <c r="C21" s="2">
        <v>114</v>
      </c>
      <c r="D21" s="10">
        <v>853.35</v>
      </c>
      <c r="E21" s="3">
        <f t="shared" si="0"/>
        <v>0.54877813504823147</v>
      </c>
    </row>
    <row r="22" spans="2:10" x14ac:dyDescent="0.25">
      <c r="B22" s="5">
        <v>42</v>
      </c>
      <c r="C22" s="2">
        <v>58</v>
      </c>
      <c r="D22" s="10">
        <v>889.88</v>
      </c>
      <c r="E22" s="3">
        <f t="shared" si="0"/>
        <v>0.57227009646302252</v>
      </c>
    </row>
    <row r="23" spans="2:10" x14ac:dyDescent="0.25">
      <c r="B23" s="5">
        <v>43</v>
      </c>
      <c r="C23" s="2">
        <v>40</v>
      </c>
      <c r="D23" s="10">
        <v>881.75</v>
      </c>
      <c r="E23" s="3">
        <f t="shared" si="0"/>
        <v>0.56704180064308685</v>
      </c>
    </row>
    <row r="24" spans="2:10" x14ac:dyDescent="0.25">
      <c r="B24" s="5">
        <v>44</v>
      </c>
      <c r="C24" s="2">
        <v>23</v>
      </c>
      <c r="D24" s="10">
        <v>930.79</v>
      </c>
      <c r="E24" s="3">
        <f t="shared" si="0"/>
        <v>0.59857877813504823</v>
      </c>
    </row>
    <row r="25" spans="2:10" x14ac:dyDescent="0.25">
      <c r="B25" s="5">
        <v>45</v>
      </c>
      <c r="C25" s="2">
        <v>14</v>
      </c>
      <c r="D25" s="10">
        <v>910.67</v>
      </c>
      <c r="E25" s="3">
        <f t="shared" si="0"/>
        <v>0.58563987138263662</v>
      </c>
    </row>
    <row r="26" spans="2:10" x14ac:dyDescent="0.25">
      <c r="B26" s="5" t="s">
        <v>3</v>
      </c>
      <c r="C26" s="2">
        <v>14</v>
      </c>
      <c r="D26" s="10">
        <v>990.82</v>
      </c>
      <c r="E26" s="3">
        <f t="shared" si="0"/>
        <v>0.63718327974276534</v>
      </c>
    </row>
    <row r="27" spans="2:10" x14ac:dyDescent="0.25">
      <c r="B27" s="5" t="s">
        <v>4</v>
      </c>
      <c r="C27" s="6">
        <v>60771</v>
      </c>
      <c r="D27" s="67">
        <v>651.02</v>
      </c>
      <c r="E27" s="78">
        <f t="shared" si="0"/>
        <v>0.41866237942122186</v>
      </c>
      <c r="J27" s="1"/>
    </row>
    <row r="28" spans="2:10" x14ac:dyDescent="0.25">
      <c r="B28" s="5" t="s">
        <v>5</v>
      </c>
      <c r="C28" s="2">
        <v>57025</v>
      </c>
      <c r="D28" s="10">
        <v>639.41999999999996</v>
      </c>
      <c r="E28" s="3">
        <f t="shared" si="0"/>
        <v>0.41120257234726687</v>
      </c>
    </row>
    <row r="29" spans="2:10" x14ac:dyDescent="0.25">
      <c r="B29" s="5" t="s">
        <v>6</v>
      </c>
      <c r="C29" s="2">
        <v>3259</v>
      </c>
      <c r="D29" s="10">
        <v>822.64</v>
      </c>
      <c r="E29" s="3">
        <f t="shared" si="0"/>
        <v>0.5290289389067524</v>
      </c>
    </row>
    <row r="30" spans="2:10" x14ac:dyDescent="0.25">
      <c r="B30" s="5" t="s">
        <v>7</v>
      </c>
      <c r="C30" s="2">
        <v>487</v>
      </c>
      <c r="D30" s="10">
        <v>860.66</v>
      </c>
      <c r="E30" s="3">
        <f t="shared" si="0"/>
        <v>0.55347909967845654</v>
      </c>
    </row>
    <row r="31" spans="2:10" x14ac:dyDescent="0.25">
      <c r="B31" s="92" t="s">
        <v>44</v>
      </c>
    </row>
    <row r="32" spans="2:10" x14ac:dyDescent="0.25">
      <c r="B32" s="92" t="s">
        <v>53</v>
      </c>
    </row>
    <row r="33" spans="2:4" ht="46.5" customHeight="1" x14ac:dyDescent="0.25">
      <c r="B33" s="103" t="str">
        <f>'starosna mirovina BMU'!B33:C33</f>
        <v>Prosječna mjesečna isplaćena netoplaća Republike Hrvatske za ožujak 2026. u eurima (EUR) (izvor: DZS)</v>
      </c>
      <c r="C33" s="103"/>
      <c r="D33" s="46">
        <f>'starosna mirovina BMU'!D33</f>
        <v>1555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{1ED73458-5716-4A54-99D4-F957A34FA6A2}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D73458-5716-4A54-99D4-F957A34FA6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0"/>
  <sheetViews>
    <sheetView workbookViewId="0">
      <selection activeCell="I30" sqref="I30"/>
    </sheetView>
  </sheetViews>
  <sheetFormatPr defaultRowHeight="15" x14ac:dyDescent="0.25"/>
  <cols>
    <col min="2" max="2" width="15.140625" customWidth="1"/>
    <col min="3" max="3" width="16.140625" customWidth="1"/>
    <col min="4" max="5" width="16.7109375" customWidth="1"/>
  </cols>
  <sheetData>
    <row r="2" spans="2:29" ht="49.5" customHeight="1" x14ac:dyDescent="0.25">
      <c r="B2" s="102" t="s">
        <v>13</v>
      </c>
      <c r="C2" s="102"/>
      <c r="D2" s="102"/>
      <c r="E2" s="10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travanj 2026. (isplata u svibnju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ožujak 2026.</v>
      </c>
    </row>
    <row r="7" spans="2:29" x14ac:dyDescent="0.25">
      <c r="B7" s="5">
        <v>30</v>
      </c>
      <c r="C7" s="2">
        <v>4164</v>
      </c>
      <c r="D7" s="10">
        <v>479.44205571565806</v>
      </c>
      <c r="E7" s="3">
        <f t="shared" ref="E7:E27" si="0">D7/$D$30</f>
        <v>0.30832286541199877</v>
      </c>
      <c r="H7" s="1"/>
    </row>
    <row r="8" spans="2:29" x14ac:dyDescent="0.25">
      <c r="B8" s="5">
        <v>31</v>
      </c>
      <c r="C8" s="2">
        <v>3897</v>
      </c>
      <c r="D8" s="10">
        <v>458.26</v>
      </c>
      <c r="E8" s="3">
        <f t="shared" si="0"/>
        <v>0.29470096463022505</v>
      </c>
      <c r="H8" s="1"/>
    </row>
    <row r="9" spans="2:29" x14ac:dyDescent="0.25">
      <c r="B9" s="5">
        <v>32</v>
      </c>
      <c r="C9" s="2">
        <v>5389</v>
      </c>
      <c r="D9" s="10">
        <v>496.03</v>
      </c>
      <c r="E9" s="3">
        <f t="shared" si="0"/>
        <v>0.3189903536977492</v>
      </c>
      <c r="H9" s="1"/>
    </row>
    <row r="10" spans="2:29" x14ac:dyDescent="0.25">
      <c r="B10" s="5">
        <v>33</v>
      </c>
      <c r="C10" s="2">
        <v>6078</v>
      </c>
      <c r="D10" s="10">
        <v>531.92999999999995</v>
      </c>
      <c r="E10" s="3">
        <f t="shared" si="0"/>
        <v>0.34207717041800639</v>
      </c>
      <c r="H10" s="1"/>
    </row>
    <row r="11" spans="2:29" x14ac:dyDescent="0.25">
      <c r="B11" s="5">
        <v>34</v>
      </c>
      <c r="C11" s="2">
        <v>5493</v>
      </c>
      <c r="D11" s="10">
        <v>554.47</v>
      </c>
      <c r="E11" s="3">
        <f t="shared" si="0"/>
        <v>0.35657234726688103</v>
      </c>
      <c r="H11" s="1"/>
    </row>
    <row r="12" spans="2:29" x14ac:dyDescent="0.25">
      <c r="B12" s="5">
        <v>35</v>
      </c>
      <c r="C12" s="2">
        <v>12359</v>
      </c>
      <c r="D12" s="10">
        <v>606.25</v>
      </c>
      <c r="E12" s="3">
        <f t="shared" si="0"/>
        <v>0.38987138263665594</v>
      </c>
      <c r="H12" s="1"/>
    </row>
    <row r="13" spans="2:29" x14ac:dyDescent="0.25">
      <c r="B13" s="5">
        <v>36</v>
      </c>
      <c r="C13" s="2">
        <v>9997</v>
      </c>
      <c r="D13" s="10">
        <v>617.25</v>
      </c>
      <c r="E13" s="3">
        <f t="shared" si="0"/>
        <v>0.39694533762057876</v>
      </c>
      <c r="H13" s="1"/>
    </row>
    <row r="14" spans="2:29" x14ac:dyDescent="0.25">
      <c r="B14" s="5">
        <v>37</v>
      </c>
      <c r="C14" s="2">
        <v>10480</v>
      </c>
      <c r="D14" s="10">
        <v>637.12</v>
      </c>
      <c r="E14" s="3">
        <f t="shared" si="0"/>
        <v>0.40972347266881032</v>
      </c>
      <c r="H14" s="1"/>
    </row>
    <row r="15" spans="2:29" x14ac:dyDescent="0.25">
      <c r="B15" s="5">
        <v>38</v>
      </c>
      <c r="C15" s="2">
        <v>9985</v>
      </c>
      <c r="D15" s="10">
        <v>648.76</v>
      </c>
      <c r="E15" s="3">
        <f t="shared" si="0"/>
        <v>0.41720900321543408</v>
      </c>
      <c r="H15" s="1"/>
    </row>
    <row r="16" spans="2:29" x14ac:dyDescent="0.25">
      <c r="B16" s="5">
        <v>39</v>
      </c>
      <c r="C16" s="2">
        <v>8182</v>
      </c>
      <c r="D16" s="10">
        <v>673.37</v>
      </c>
      <c r="E16" s="3">
        <f t="shared" si="0"/>
        <v>0.43303536977491963</v>
      </c>
      <c r="H16" s="1"/>
    </row>
    <row r="17" spans="2:8" x14ac:dyDescent="0.25">
      <c r="B17" s="5">
        <v>40</v>
      </c>
      <c r="C17" s="2">
        <v>5271</v>
      </c>
      <c r="D17" s="10">
        <v>695.87</v>
      </c>
      <c r="E17" s="3">
        <f t="shared" si="0"/>
        <v>0.44750482315112539</v>
      </c>
      <c r="H17" s="1"/>
    </row>
    <row r="18" spans="2:8" x14ac:dyDescent="0.25">
      <c r="B18" s="5">
        <v>41</v>
      </c>
      <c r="C18" s="2">
        <v>1616</v>
      </c>
      <c r="D18" s="10">
        <v>686.7</v>
      </c>
      <c r="E18" s="3">
        <f t="shared" si="0"/>
        <v>0.44160771704180068</v>
      </c>
      <c r="H18" s="1"/>
    </row>
    <row r="19" spans="2:8" x14ac:dyDescent="0.25">
      <c r="B19" s="5">
        <v>42</v>
      </c>
      <c r="C19" s="2">
        <v>581</v>
      </c>
      <c r="D19" s="10">
        <v>683.19</v>
      </c>
      <c r="E19" s="3">
        <f t="shared" si="0"/>
        <v>0.43935048231511259</v>
      </c>
      <c r="H19" s="1"/>
    </row>
    <row r="20" spans="2:8" x14ac:dyDescent="0.25">
      <c r="B20" s="5">
        <v>43</v>
      </c>
      <c r="C20" s="2">
        <v>274</v>
      </c>
      <c r="D20" s="10">
        <v>707.47</v>
      </c>
      <c r="E20" s="3">
        <f t="shared" si="0"/>
        <v>0.45496463022508038</v>
      </c>
      <c r="H20" s="1"/>
    </row>
    <row r="21" spans="2:8" x14ac:dyDescent="0.25">
      <c r="B21" s="5">
        <v>44</v>
      </c>
      <c r="C21" s="2">
        <v>126</v>
      </c>
      <c r="D21" s="10">
        <v>732.91</v>
      </c>
      <c r="E21" s="3">
        <f t="shared" si="0"/>
        <v>0.47132475884244374</v>
      </c>
      <c r="H21" s="1"/>
    </row>
    <row r="22" spans="2:8" x14ac:dyDescent="0.25">
      <c r="B22" s="5">
        <v>45</v>
      </c>
      <c r="C22" s="2">
        <v>52</v>
      </c>
      <c r="D22" s="10">
        <v>771.53</v>
      </c>
      <c r="E22" s="3">
        <f t="shared" si="0"/>
        <v>0.49616077170418005</v>
      </c>
      <c r="H22" s="1"/>
    </row>
    <row r="23" spans="2:8" x14ac:dyDescent="0.25">
      <c r="B23" s="5" t="s">
        <v>3</v>
      </c>
      <c r="C23" s="2">
        <v>37</v>
      </c>
      <c r="D23" s="10">
        <v>815.78</v>
      </c>
      <c r="E23" s="3">
        <f t="shared" si="0"/>
        <v>0.5246173633440514</v>
      </c>
      <c r="H23" s="1"/>
    </row>
    <row r="24" spans="2:8" x14ac:dyDescent="0.25">
      <c r="B24" s="5" t="s">
        <v>4</v>
      </c>
      <c r="C24" s="6">
        <v>83981</v>
      </c>
      <c r="D24" s="67">
        <v>602.42999999999995</v>
      </c>
      <c r="E24" s="78">
        <f t="shared" si="0"/>
        <v>0.38741479099678455</v>
      </c>
      <c r="H24" s="1"/>
    </row>
    <row r="25" spans="2:8" x14ac:dyDescent="0.25">
      <c r="B25" s="5" t="s">
        <v>5</v>
      </c>
      <c r="C25" s="2">
        <v>25021</v>
      </c>
      <c r="D25" s="10">
        <v>508.94</v>
      </c>
      <c r="E25" s="3">
        <f t="shared" si="0"/>
        <v>0.32729260450160774</v>
      </c>
      <c r="H25" s="1"/>
    </row>
    <row r="26" spans="2:8" x14ac:dyDescent="0.25">
      <c r="B26" s="5" t="s">
        <v>6</v>
      </c>
      <c r="C26" s="2">
        <v>51003</v>
      </c>
      <c r="D26" s="10">
        <v>633.84</v>
      </c>
      <c r="E26" s="3">
        <f t="shared" si="0"/>
        <v>0.40761414790996786</v>
      </c>
      <c r="H26" s="1"/>
    </row>
    <row r="27" spans="2:8" x14ac:dyDescent="0.25">
      <c r="B27" s="5" t="s">
        <v>7</v>
      </c>
      <c r="C27" s="2">
        <v>7957</v>
      </c>
      <c r="D27" s="10">
        <v>695.12</v>
      </c>
      <c r="E27" s="3">
        <f t="shared" si="0"/>
        <v>0.44702250803858523</v>
      </c>
      <c r="H27" s="1"/>
    </row>
    <row r="28" spans="2:8" x14ac:dyDescent="0.25">
      <c r="B28" s="92" t="s">
        <v>44</v>
      </c>
    </row>
    <row r="29" spans="2:8" x14ac:dyDescent="0.25">
      <c r="B29" s="92" t="s">
        <v>53</v>
      </c>
    </row>
    <row r="30" spans="2:8" ht="51.75" customHeight="1" x14ac:dyDescent="0.25">
      <c r="B30" s="103" t="str">
        <f>'starosna mirovina BMU'!B33:C33</f>
        <v>Prosječna mjesečna isplaćena netoplaća Republike Hrvatske za ožujak 2026. u eurima (EUR) (izvor: DZS)</v>
      </c>
      <c r="C30" s="103"/>
      <c r="D30" s="46">
        <f>'starosna mirovina BMU'!D33</f>
        <v>1555</v>
      </c>
    </row>
  </sheetData>
  <mergeCells count="2">
    <mergeCell ref="B2:E2"/>
    <mergeCell ref="B30:C30"/>
  </mergeCells>
  <conditionalFormatting sqref="E7:E2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{7881B877-B836-466F-848E-68AA4EA6FB17}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81B877-B836-466F-848E-68AA4EA6FB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5"/>
  <sheetViews>
    <sheetView topLeftCell="A4" workbookViewId="0">
      <selection activeCell="J25" sqref="J25"/>
    </sheetView>
  </sheetViews>
  <sheetFormatPr defaultRowHeight="15" x14ac:dyDescent="0.25"/>
  <cols>
    <col min="2" max="2" width="15.140625" customWidth="1"/>
    <col min="3" max="3" width="16.140625" customWidth="1"/>
    <col min="4" max="5" width="16.7109375" customWidth="1"/>
  </cols>
  <sheetData>
    <row r="2" spans="2:29" ht="64.5" customHeight="1" x14ac:dyDescent="0.25">
      <c r="B2" s="102" t="s">
        <v>65</v>
      </c>
      <c r="C2" s="102"/>
      <c r="D2" s="102"/>
      <c r="E2" s="10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travanj 2026. (isplata u svibnju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ožujak 2026.</v>
      </c>
    </row>
    <row r="7" spans="2:29" x14ac:dyDescent="0.25">
      <c r="B7" s="5" t="s">
        <v>9</v>
      </c>
      <c r="C7" s="2">
        <v>14</v>
      </c>
      <c r="D7" s="10">
        <v>310.77999999999997</v>
      </c>
      <c r="E7" s="3">
        <f t="shared" ref="E7:E30" si="0">D7/$D$35</f>
        <v>0.19985852090032152</v>
      </c>
      <c r="H7" s="1"/>
    </row>
    <row r="8" spans="2:29" x14ac:dyDescent="0.25">
      <c r="B8" s="5" t="s">
        <v>1</v>
      </c>
      <c r="C8" s="2">
        <v>19</v>
      </c>
      <c r="D8" s="10">
        <v>447.56</v>
      </c>
      <c r="E8" s="3">
        <f t="shared" si="0"/>
        <v>0.28781993569131831</v>
      </c>
      <c r="H8" s="1"/>
    </row>
    <row r="9" spans="2:29" x14ac:dyDescent="0.25">
      <c r="B9" s="5" t="s">
        <v>2</v>
      </c>
      <c r="C9" s="2">
        <v>21</v>
      </c>
      <c r="D9" s="10">
        <v>515.24</v>
      </c>
      <c r="E9" s="3">
        <f t="shared" si="0"/>
        <v>0.33134405144694534</v>
      </c>
      <c r="H9" s="1"/>
    </row>
    <row r="10" spans="2:29" x14ac:dyDescent="0.25">
      <c r="B10" s="5">
        <v>30</v>
      </c>
      <c r="C10" s="2">
        <v>15712</v>
      </c>
      <c r="D10" s="10">
        <v>602.15</v>
      </c>
      <c r="E10" s="3">
        <f t="shared" si="0"/>
        <v>0.38723472668810288</v>
      </c>
      <c r="H10" s="1"/>
    </row>
    <row r="11" spans="2:29" x14ac:dyDescent="0.25">
      <c r="B11" s="5">
        <v>31</v>
      </c>
      <c r="C11" s="2">
        <v>6053</v>
      </c>
      <c r="D11" s="10">
        <v>639.70000000000005</v>
      </c>
      <c r="E11" s="3">
        <f t="shared" si="0"/>
        <v>0.4113826366559486</v>
      </c>
      <c r="H11" s="1"/>
    </row>
    <row r="12" spans="2:29" x14ac:dyDescent="0.25">
      <c r="B12" s="5">
        <v>32</v>
      </c>
      <c r="C12" s="2">
        <v>5332</v>
      </c>
      <c r="D12" s="10">
        <v>666.38</v>
      </c>
      <c r="E12" s="3">
        <f t="shared" si="0"/>
        <v>0.428540192926045</v>
      </c>
      <c r="H12" s="1"/>
    </row>
    <row r="13" spans="2:29" x14ac:dyDescent="0.25">
      <c r="B13" s="5">
        <v>33</v>
      </c>
      <c r="C13" s="2">
        <v>4452</v>
      </c>
      <c r="D13" s="10">
        <v>688.27</v>
      </c>
      <c r="E13" s="3">
        <f t="shared" si="0"/>
        <v>0.44261736334405144</v>
      </c>
      <c r="H13" s="1"/>
    </row>
    <row r="14" spans="2:29" x14ac:dyDescent="0.25">
      <c r="B14" s="5">
        <v>34</v>
      </c>
      <c r="C14" s="2">
        <v>3302</v>
      </c>
      <c r="D14" s="10">
        <v>707.48</v>
      </c>
      <c r="E14" s="3">
        <f t="shared" si="0"/>
        <v>0.45497106109324759</v>
      </c>
      <c r="H14" s="1"/>
    </row>
    <row r="15" spans="2:29" x14ac:dyDescent="0.25">
      <c r="B15" s="5">
        <v>35</v>
      </c>
      <c r="C15" s="2">
        <v>16581</v>
      </c>
      <c r="D15" s="10">
        <v>770.52</v>
      </c>
      <c r="E15" s="3">
        <f t="shared" si="0"/>
        <v>0.49551125401929258</v>
      </c>
      <c r="H15" s="1"/>
    </row>
    <row r="16" spans="2:29" x14ac:dyDescent="0.25">
      <c r="B16" s="5">
        <v>36</v>
      </c>
      <c r="C16" s="2">
        <v>8892</v>
      </c>
      <c r="D16" s="10">
        <v>783.87</v>
      </c>
      <c r="E16" s="3">
        <f t="shared" si="0"/>
        <v>0.50409646302250799</v>
      </c>
      <c r="H16" s="1"/>
    </row>
    <row r="17" spans="2:8" x14ac:dyDescent="0.25">
      <c r="B17" s="5">
        <v>37</v>
      </c>
      <c r="C17" s="2">
        <v>8167</v>
      </c>
      <c r="D17" s="10">
        <v>799.87</v>
      </c>
      <c r="E17" s="3">
        <f t="shared" si="0"/>
        <v>0.51438585209003218</v>
      </c>
      <c r="H17" s="1"/>
    </row>
    <row r="18" spans="2:8" x14ac:dyDescent="0.25">
      <c r="B18" s="5">
        <v>38</v>
      </c>
      <c r="C18" s="2">
        <v>7599</v>
      </c>
      <c r="D18" s="10">
        <v>816.06</v>
      </c>
      <c r="E18" s="3">
        <f t="shared" si="0"/>
        <v>0.52479742765273307</v>
      </c>
      <c r="H18" s="1"/>
    </row>
    <row r="19" spans="2:8" x14ac:dyDescent="0.25">
      <c r="B19" s="5">
        <v>39</v>
      </c>
      <c r="C19" s="2">
        <v>6631</v>
      </c>
      <c r="D19" s="10">
        <v>823.22</v>
      </c>
      <c r="E19" s="3">
        <f t="shared" si="0"/>
        <v>0.52940192926045015</v>
      </c>
      <c r="H19" s="1"/>
    </row>
    <row r="20" spans="2:8" x14ac:dyDescent="0.25">
      <c r="B20" s="5">
        <v>40</v>
      </c>
      <c r="C20" s="2">
        <v>6276</v>
      </c>
      <c r="D20" s="10">
        <v>834.58</v>
      </c>
      <c r="E20" s="3">
        <f t="shared" si="0"/>
        <v>0.5367073954983923</v>
      </c>
      <c r="H20" s="1"/>
    </row>
    <row r="21" spans="2:8" x14ac:dyDescent="0.25">
      <c r="B21" s="5">
        <v>41</v>
      </c>
      <c r="C21" s="2">
        <v>3275</v>
      </c>
      <c r="D21" s="10">
        <v>860.09</v>
      </c>
      <c r="E21" s="3">
        <f t="shared" si="0"/>
        <v>0.55311254019292611</v>
      </c>
      <c r="H21" s="1"/>
    </row>
    <row r="22" spans="2:8" x14ac:dyDescent="0.25">
      <c r="B22" s="5">
        <v>42</v>
      </c>
      <c r="C22" s="2">
        <v>1746</v>
      </c>
      <c r="D22" s="10">
        <v>895.63</v>
      </c>
      <c r="E22" s="3">
        <f t="shared" si="0"/>
        <v>0.57596784565916403</v>
      </c>
      <c r="H22" s="1"/>
    </row>
    <row r="23" spans="2:8" x14ac:dyDescent="0.25">
      <c r="B23" s="5">
        <v>43</v>
      </c>
      <c r="C23" s="2">
        <v>978</v>
      </c>
      <c r="D23" s="10">
        <v>911.18</v>
      </c>
      <c r="E23" s="3">
        <f t="shared" si="0"/>
        <v>0.58596784565916393</v>
      </c>
      <c r="H23" s="1"/>
    </row>
    <row r="24" spans="2:8" x14ac:dyDescent="0.25">
      <c r="B24" s="5">
        <v>44</v>
      </c>
      <c r="C24" s="2">
        <v>565</v>
      </c>
      <c r="D24" s="10">
        <v>953.86</v>
      </c>
      <c r="E24" s="3">
        <f t="shared" si="0"/>
        <v>0.61341479099678453</v>
      </c>
      <c r="H24" s="1"/>
    </row>
    <row r="25" spans="2:8" x14ac:dyDescent="0.25">
      <c r="B25" s="5">
        <v>45</v>
      </c>
      <c r="C25" s="2">
        <v>245</v>
      </c>
      <c r="D25" s="10">
        <v>960.04</v>
      </c>
      <c r="E25" s="3">
        <f t="shared" si="0"/>
        <v>0.61738906752411571</v>
      </c>
      <c r="H25" s="1"/>
    </row>
    <row r="26" spans="2:8" x14ac:dyDescent="0.25">
      <c r="B26" s="5" t="s">
        <v>3</v>
      </c>
      <c r="C26" s="2">
        <v>171</v>
      </c>
      <c r="D26" s="10">
        <v>1010.17</v>
      </c>
      <c r="E26" s="3">
        <f t="shared" si="0"/>
        <v>0.64962700964630227</v>
      </c>
      <c r="H26" s="1"/>
    </row>
    <row r="27" spans="2:8" x14ac:dyDescent="0.25">
      <c r="B27" s="5" t="s">
        <v>4</v>
      </c>
      <c r="C27" s="6">
        <v>96031</v>
      </c>
      <c r="D27" s="67">
        <v>746.69</v>
      </c>
      <c r="E27" s="78">
        <f t="shared" si="0"/>
        <v>0.48018649517684892</v>
      </c>
      <c r="H27" s="1"/>
    </row>
    <row r="28" spans="2:8" x14ac:dyDescent="0.25">
      <c r="B28" s="5" t="s">
        <v>5</v>
      </c>
      <c r="C28" s="2">
        <v>34905</v>
      </c>
      <c r="D28" s="10">
        <v>639.16999999999996</v>
      </c>
      <c r="E28" s="3">
        <f t="shared" si="0"/>
        <v>0.41104180064308676</v>
      </c>
      <c r="H28" s="1"/>
    </row>
    <row r="29" spans="2:8" x14ac:dyDescent="0.25">
      <c r="B29" s="5" t="s">
        <v>6</v>
      </c>
      <c r="C29" s="2">
        <v>47870</v>
      </c>
      <c r="D29" s="10">
        <v>792.54</v>
      </c>
      <c r="E29" s="3">
        <f t="shared" si="0"/>
        <v>0.5096720257234727</v>
      </c>
      <c r="H29" s="1"/>
    </row>
    <row r="30" spans="2:8" x14ac:dyDescent="0.25">
      <c r="B30" s="5" t="s">
        <v>7</v>
      </c>
      <c r="C30" s="2">
        <v>13256</v>
      </c>
      <c r="D30" s="10">
        <v>864.24</v>
      </c>
      <c r="E30" s="3">
        <f t="shared" si="0"/>
        <v>0.55578135048231514</v>
      </c>
      <c r="H30" s="1"/>
    </row>
    <row r="31" spans="2:8" x14ac:dyDescent="0.25">
      <c r="B31" s="92" t="s">
        <v>44</v>
      </c>
    </row>
    <row r="32" spans="2:8" x14ac:dyDescent="0.25">
      <c r="B32" s="92" t="s">
        <v>53</v>
      </c>
    </row>
    <row r="33" spans="2:5" x14ac:dyDescent="0.25">
      <c r="B33" s="105" t="s">
        <v>64</v>
      </c>
      <c r="C33" s="105"/>
      <c r="D33" s="105"/>
      <c r="E33" s="105"/>
    </row>
    <row r="34" spans="2:5" ht="6" customHeight="1" x14ac:dyDescent="0.25">
      <c r="B34" s="105"/>
      <c r="C34" s="105"/>
      <c r="D34" s="105"/>
      <c r="E34" s="105"/>
    </row>
    <row r="35" spans="2:5" ht="15" customHeight="1" x14ac:dyDescent="0.25">
      <c r="B35" s="103" t="str">
        <f>'starosna mirovina BMU'!B33:C33</f>
        <v>Prosječna mjesečna isplaćena netoplaća Republike Hrvatske za ožujak 2026. u eurima (EUR) (izvor: DZS)</v>
      </c>
      <c r="C35" s="103"/>
      <c r="D35" s="46">
        <f>'starosna mirovina BMU'!D33</f>
        <v>1555</v>
      </c>
    </row>
  </sheetData>
  <mergeCells count="3">
    <mergeCell ref="B2:E2"/>
    <mergeCell ref="B35:C35"/>
    <mergeCell ref="B33:E34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{7D570C5F-584B-4C81-ABCD-5507FBAEC9E2}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D570C5F-584B-4C81-ABCD-5507FBAEC9E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9"/>
  <sheetViews>
    <sheetView workbookViewId="0">
      <selection activeCell="C7" sqref="C7:D26"/>
    </sheetView>
  </sheetViews>
  <sheetFormatPr defaultRowHeight="15" x14ac:dyDescent="0.25"/>
  <cols>
    <col min="2" max="2" width="15.140625" customWidth="1"/>
    <col min="3" max="5" width="16.7109375" customWidth="1"/>
  </cols>
  <sheetData>
    <row r="2" spans="2:29" ht="57.75" customHeight="1" x14ac:dyDescent="0.25">
      <c r="B2" s="104" t="s">
        <v>49</v>
      </c>
      <c r="C2" s="104"/>
      <c r="D2" s="104"/>
      <c r="E2" s="104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travanj 2026. (isplata u svibnju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ožujak 2026.</v>
      </c>
    </row>
    <row r="7" spans="2:29" x14ac:dyDescent="0.25">
      <c r="B7" s="5">
        <v>31</v>
      </c>
      <c r="C7" s="2">
        <v>13</v>
      </c>
      <c r="D7" s="10">
        <v>540.99</v>
      </c>
      <c r="E7" s="3">
        <f t="shared" ref="E7:E26" si="0">D7/$D$29</f>
        <v>0.34790353697749199</v>
      </c>
    </row>
    <row r="8" spans="2:29" x14ac:dyDescent="0.25">
      <c r="B8" s="5">
        <v>32</v>
      </c>
      <c r="C8" s="2">
        <v>45</v>
      </c>
      <c r="D8" s="10">
        <v>537.71</v>
      </c>
      <c r="E8" s="3">
        <f t="shared" si="0"/>
        <v>0.34579421221864953</v>
      </c>
    </row>
    <row r="9" spans="2:29" x14ac:dyDescent="0.25">
      <c r="B9" s="5">
        <v>33</v>
      </c>
      <c r="C9" s="2">
        <v>39</v>
      </c>
      <c r="D9" s="10">
        <v>555.38</v>
      </c>
      <c r="E9" s="3">
        <f t="shared" si="0"/>
        <v>0.35715755627009643</v>
      </c>
    </row>
    <row r="10" spans="2:29" x14ac:dyDescent="0.25">
      <c r="B10" s="5">
        <v>34</v>
      </c>
      <c r="C10" s="2">
        <v>23</v>
      </c>
      <c r="D10" s="10">
        <v>571.61</v>
      </c>
      <c r="E10" s="3">
        <f t="shared" si="0"/>
        <v>0.36759485530546626</v>
      </c>
    </row>
    <row r="11" spans="2:29" x14ac:dyDescent="0.25">
      <c r="B11" s="5">
        <v>35</v>
      </c>
      <c r="C11" s="2">
        <v>89</v>
      </c>
      <c r="D11" s="10">
        <v>663.29</v>
      </c>
      <c r="E11" s="3">
        <f t="shared" si="0"/>
        <v>0.42655305466237942</v>
      </c>
    </row>
    <row r="12" spans="2:29" x14ac:dyDescent="0.25">
      <c r="B12" s="5">
        <v>36</v>
      </c>
      <c r="C12" s="2">
        <v>57</v>
      </c>
      <c r="D12" s="10">
        <v>656.47</v>
      </c>
      <c r="E12" s="3">
        <f t="shared" si="0"/>
        <v>0.4221672025723473</v>
      </c>
    </row>
    <row r="13" spans="2:29" x14ac:dyDescent="0.25">
      <c r="B13" s="5">
        <v>37</v>
      </c>
      <c r="C13" s="2">
        <v>48</v>
      </c>
      <c r="D13" s="10">
        <v>669.97</v>
      </c>
      <c r="E13" s="3">
        <f t="shared" si="0"/>
        <v>0.43084887459807075</v>
      </c>
    </row>
    <row r="14" spans="2:29" x14ac:dyDescent="0.25">
      <c r="B14" s="5">
        <v>38</v>
      </c>
      <c r="C14" s="2">
        <v>27</v>
      </c>
      <c r="D14" s="10">
        <v>717.25</v>
      </c>
      <c r="E14" s="3">
        <f t="shared" si="0"/>
        <v>0.46125401929260451</v>
      </c>
    </row>
    <row r="15" spans="2:29" x14ac:dyDescent="0.25">
      <c r="B15" s="5">
        <v>39</v>
      </c>
      <c r="C15" s="2">
        <v>19</v>
      </c>
      <c r="D15" s="10">
        <v>726.88</v>
      </c>
      <c r="E15" s="3">
        <f t="shared" si="0"/>
        <v>0.4674469453376206</v>
      </c>
    </row>
    <row r="16" spans="2:29" x14ac:dyDescent="0.25">
      <c r="B16" s="5">
        <v>40</v>
      </c>
      <c r="C16" s="2">
        <v>10</v>
      </c>
      <c r="D16" s="10">
        <v>779.32</v>
      </c>
      <c r="E16" s="3">
        <f t="shared" si="0"/>
        <v>0.50117041800643092</v>
      </c>
    </row>
    <row r="17" spans="2:5" x14ac:dyDescent="0.25">
      <c r="B17" s="5">
        <v>41</v>
      </c>
      <c r="C17" s="2">
        <v>3</v>
      </c>
      <c r="D17" s="10">
        <v>813.05</v>
      </c>
      <c r="E17" s="3">
        <f t="shared" si="0"/>
        <v>0.52286173633440514</v>
      </c>
    </row>
    <row r="18" spans="2:5" x14ac:dyDescent="0.25">
      <c r="B18" s="5">
        <v>42</v>
      </c>
      <c r="C18" s="2">
        <v>4</v>
      </c>
      <c r="D18" s="10">
        <v>808.79</v>
      </c>
      <c r="E18" s="3">
        <f t="shared" si="0"/>
        <v>0.52012218649517683</v>
      </c>
    </row>
    <row r="19" spans="2:5" x14ac:dyDescent="0.25">
      <c r="B19" s="5">
        <v>43</v>
      </c>
      <c r="C19" s="2">
        <v>2</v>
      </c>
      <c r="D19" s="10">
        <v>915.78</v>
      </c>
      <c r="E19" s="3">
        <f t="shared" si="0"/>
        <v>0.58892604501607715</v>
      </c>
    </row>
    <row r="20" spans="2:5" x14ac:dyDescent="0.25">
      <c r="B20" s="5">
        <v>44</v>
      </c>
      <c r="C20" s="2">
        <v>0</v>
      </c>
      <c r="D20" s="10">
        <v>0</v>
      </c>
      <c r="E20" s="3">
        <f t="shared" si="0"/>
        <v>0</v>
      </c>
    </row>
    <row r="21" spans="2:5" x14ac:dyDescent="0.25">
      <c r="B21" s="5">
        <v>45</v>
      </c>
      <c r="C21" s="2">
        <v>0</v>
      </c>
      <c r="D21" s="10">
        <v>0</v>
      </c>
      <c r="E21" s="3">
        <f t="shared" si="0"/>
        <v>0</v>
      </c>
    </row>
    <row r="22" spans="2:5" x14ac:dyDescent="0.25">
      <c r="B22" s="5" t="s">
        <v>3</v>
      </c>
      <c r="C22" s="2">
        <v>0</v>
      </c>
      <c r="D22" s="10">
        <v>0</v>
      </c>
      <c r="E22" s="3">
        <f t="shared" si="0"/>
        <v>0</v>
      </c>
    </row>
    <row r="23" spans="2:5" x14ac:dyDescent="0.25">
      <c r="B23" s="5" t="s">
        <v>4</v>
      </c>
      <c r="C23" s="6">
        <v>379</v>
      </c>
      <c r="D23" s="67">
        <v>641.48</v>
      </c>
      <c r="E23" s="78">
        <f t="shared" si="0"/>
        <v>0.41252733118971063</v>
      </c>
    </row>
    <row r="24" spans="2:5" x14ac:dyDescent="0.25">
      <c r="B24" s="5" t="s">
        <v>5</v>
      </c>
      <c r="C24" s="2">
        <v>120</v>
      </c>
      <c r="D24" s="10">
        <v>550.29999999999995</v>
      </c>
      <c r="E24" s="3">
        <f t="shared" si="0"/>
        <v>0.35389067524115753</v>
      </c>
    </row>
    <row r="25" spans="2:5" x14ac:dyDescent="0.25">
      <c r="B25" s="5" t="s">
        <v>6</v>
      </c>
      <c r="C25" s="2">
        <v>240</v>
      </c>
      <c r="D25" s="10">
        <v>674.11</v>
      </c>
      <c r="E25" s="3">
        <f t="shared" si="0"/>
        <v>0.43351125401929264</v>
      </c>
    </row>
    <row r="26" spans="2:5" x14ac:dyDescent="0.25">
      <c r="B26" s="5" t="s">
        <v>7</v>
      </c>
      <c r="C26" s="2">
        <v>19</v>
      </c>
      <c r="D26" s="10">
        <v>805.21</v>
      </c>
      <c r="E26" s="3">
        <f t="shared" si="0"/>
        <v>0.51781993569131834</v>
      </c>
    </row>
    <row r="27" spans="2:5" x14ac:dyDescent="0.25">
      <c r="B27" s="92" t="s">
        <v>44</v>
      </c>
    </row>
    <row r="28" spans="2:5" x14ac:dyDescent="0.25">
      <c r="B28" s="92" t="s">
        <v>53</v>
      </c>
    </row>
    <row r="29" spans="2:5" ht="48" customHeight="1" x14ac:dyDescent="0.25">
      <c r="B29" s="103" t="str">
        <f>'starosna mirovina BMU'!B33:C33</f>
        <v>Prosječna mjesečna isplaćena netoplaća Republike Hrvatske za ožujak 2026. u eurima (EUR) (izvor: DZS)</v>
      </c>
      <c r="C29" s="103"/>
      <c r="D29" s="46">
        <f>'starosna mirovina BMU'!D33</f>
        <v>1555</v>
      </c>
    </row>
  </sheetData>
  <mergeCells count="2">
    <mergeCell ref="B2:E2"/>
    <mergeCell ref="B29:C29"/>
  </mergeCells>
  <conditionalFormatting sqref="E7:E26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{3DB55979-8B77-4158-8C4C-29F0848DDEF3}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B55979-8B77-4158-8C4C-29F0848DDE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7" workbookViewId="0">
      <selection activeCell="K33" sqref="K33"/>
    </sheetView>
  </sheetViews>
  <sheetFormatPr defaultRowHeight="15" x14ac:dyDescent="0.25"/>
  <cols>
    <col min="2" max="2" width="15.140625" customWidth="1"/>
    <col min="3" max="3" width="17.7109375" customWidth="1"/>
    <col min="4" max="5" width="16.7109375" customWidth="1"/>
  </cols>
  <sheetData>
    <row r="2" spans="2:29" ht="50.25" customHeight="1" x14ac:dyDescent="0.25">
      <c r="B2" s="102" t="s">
        <v>14</v>
      </c>
      <c r="C2" s="102"/>
      <c r="D2" s="102"/>
      <c r="E2" s="10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ht="26.25" customHeight="1" x14ac:dyDescent="0.25"/>
    <row r="5" spans="2:29" x14ac:dyDescent="0.25">
      <c r="B5" t="str">
        <f>'starosna mirovina BMU'!B5</f>
        <v>za travanj 2026. (isplata u svibnju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ožujak 2026.</v>
      </c>
    </row>
    <row r="7" spans="2:29" x14ac:dyDescent="0.25">
      <c r="B7" s="5" t="s">
        <v>9</v>
      </c>
      <c r="C7" s="2">
        <v>83988</v>
      </c>
      <c r="D7" s="10">
        <v>395.0965779635186</v>
      </c>
      <c r="E7" s="3">
        <f t="shared" ref="E7:E30" si="0">D7/$D$33</f>
        <v>0.25408140061962609</v>
      </c>
    </row>
    <row r="8" spans="2:29" x14ac:dyDescent="0.25">
      <c r="B8" s="5" t="s">
        <v>1</v>
      </c>
      <c r="C8" s="2">
        <v>60252</v>
      </c>
      <c r="D8" s="10">
        <v>476.73</v>
      </c>
      <c r="E8" s="3">
        <f t="shared" si="0"/>
        <v>0.30657877813504825</v>
      </c>
    </row>
    <row r="9" spans="2:29" x14ac:dyDescent="0.25">
      <c r="B9" s="5" t="s">
        <v>2</v>
      </c>
      <c r="C9" s="2">
        <v>65052</v>
      </c>
      <c r="D9" s="10">
        <v>595.83000000000004</v>
      </c>
      <c r="E9" s="3">
        <f t="shared" si="0"/>
        <v>0.38317041800643087</v>
      </c>
    </row>
    <row r="10" spans="2:29" x14ac:dyDescent="0.25">
      <c r="B10" s="5">
        <v>30</v>
      </c>
      <c r="C10" s="2">
        <v>39614</v>
      </c>
      <c r="D10" s="10">
        <v>646.95000000000005</v>
      </c>
      <c r="E10" s="3">
        <f t="shared" si="0"/>
        <v>0.41604501607717043</v>
      </c>
    </row>
    <row r="11" spans="2:29" x14ac:dyDescent="0.25">
      <c r="B11" s="5">
        <v>31</v>
      </c>
      <c r="C11" s="2">
        <v>24677</v>
      </c>
      <c r="D11" s="10">
        <v>657.54</v>
      </c>
      <c r="E11" s="3">
        <f t="shared" si="0"/>
        <v>0.4228553054662379</v>
      </c>
    </row>
    <row r="12" spans="2:29" x14ac:dyDescent="0.25">
      <c r="B12" s="5">
        <v>32</v>
      </c>
      <c r="C12" s="2">
        <v>24425</v>
      </c>
      <c r="D12" s="10">
        <v>663.32</v>
      </c>
      <c r="E12" s="3">
        <f t="shared" si="0"/>
        <v>0.42657234726688104</v>
      </c>
    </row>
    <row r="13" spans="2:29" x14ac:dyDescent="0.25">
      <c r="B13" s="5">
        <v>33</v>
      </c>
      <c r="C13" s="2">
        <v>22662</v>
      </c>
      <c r="D13" s="10">
        <v>679.94</v>
      </c>
      <c r="E13" s="3">
        <f t="shared" si="0"/>
        <v>0.43726045016077175</v>
      </c>
    </row>
    <row r="14" spans="2:29" x14ac:dyDescent="0.25">
      <c r="B14" s="5">
        <v>34</v>
      </c>
      <c r="C14" s="2">
        <v>18517</v>
      </c>
      <c r="D14" s="10">
        <v>703.85</v>
      </c>
      <c r="E14" s="3">
        <f t="shared" si="0"/>
        <v>0.45263665594855307</v>
      </c>
    </row>
    <row r="15" spans="2:29" x14ac:dyDescent="0.25">
      <c r="B15" s="5">
        <v>35</v>
      </c>
      <c r="C15" s="2">
        <v>69063</v>
      </c>
      <c r="D15" s="10">
        <v>759.56</v>
      </c>
      <c r="E15" s="3">
        <f t="shared" si="0"/>
        <v>0.48846302250803852</v>
      </c>
    </row>
    <row r="16" spans="2:29" x14ac:dyDescent="0.25">
      <c r="B16" s="5">
        <v>36</v>
      </c>
      <c r="C16" s="2">
        <v>33414</v>
      </c>
      <c r="D16" s="10">
        <v>761.29</v>
      </c>
      <c r="E16" s="3">
        <f t="shared" si="0"/>
        <v>0.48957556270096458</v>
      </c>
    </row>
    <row r="17" spans="2:5" x14ac:dyDescent="0.25">
      <c r="B17" s="5">
        <v>37</v>
      </c>
      <c r="C17" s="2">
        <v>31654</v>
      </c>
      <c r="D17" s="10">
        <v>781.98</v>
      </c>
      <c r="E17" s="3">
        <f t="shared" si="0"/>
        <v>0.50288102893890674</v>
      </c>
    </row>
    <row r="18" spans="2:5" x14ac:dyDescent="0.25">
      <c r="B18" s="5">
        <v>38</v>
      </c>
      <c r="C18" s="2">
        <v>30463</v>
      </c>
      <c r="D18" s="10">
        <v>812.54</v>
      </c>
      <c r="E18" s="3">
        <f t="shared" si="0"/>
        <v>0.52253376205787783</v>
      </c>
    </row>
    <row r="19" spans="2:5" x14ac:dyDescent="0.25">
      <c r="B19" s="5">
        <v>39</v>
      </c>
      <c r="C19" s="2">
        <v>27445</v>
      </c>
      <c r="D19" s="10">
        <v>853.7</v>
      </c>
      <c r="E19" s="3">
        <f t="shared" si="0"/>
        <v>0.54900321543408359</v>
      </c>
    </row>
    <row r="20" spans="2:5" x14ac:dyDescent="0.25">
      <c r="B20" s="5">
        <v>40</v>
      </c>
      <c r="C20" s="2">
        <v>37427</v>
      </c>
      <c r="D20" s="10">
        <v>915.97</v>
      </c>
      <c r="E20" s="3">
        <f t="shared" si="0"/>
        <v>0.58904823151125407</v>
      </c>
    </row>
    <row r="21" spans="2:5" x14ac:dyDescent="0.25">
      <c r="B21" s="5">
        <v>41</v>
      </c>
      <c r="C21" s="2">
        <v>48844</v>
      </c>
      <c r="D21" s="10">
        <v>844.63</v>
      </c>
      <c r="E21" s="3">
        <f t="shared" si="0"/>
        <v>0.54317041800643084</v>
      </c>
    </row>
    <row r="22" spans="2:5" x14ac:dyDescent="0.25">
      <c r="B22" s="5">
        <v>42</v>
      </c>
      <c r="C22" s="2">
        <v>26429</v>
      </c>
      <c r="D22" s="10">
        <v>896.59</v>
      </c>
      <c r="E22" s="3">
        <f t="shared" si="0"/>
        <v>0.57658520900321542</v>
      </c>
    </row>
    <row r="23" spans="2:5" x14ac:dyDescent="0.25">
      <c r="B23" s="5">
        <v>43</v>
      </c>
      <c r="C23" s="2">
        <v>19202</v>
      </c>
      <c r="D23" s="10">
        <v>935.4</v>
      </c>
      <c r="E23" s="3">
        <f t="shared" si="0"/>
        <v>0.60154340836012865</v>
      </c>
    </row>
    <row r="24" spans="2:5" x14ac:dyDescent="0.25">
      <c r="B24" s="5">
        <v>44</v>
      </c>
      <c r="C24" s="2">
        <v>14377</v>
      </c>
      <c r="D24" s="10">
        <v>974.59</v>
      </c>
      <c r="E24" s="3">
        <f t="shared" si="0"/>
        <v>0.62674598070739551</v>
      </c>
    </row>
    <row r="25" spans="2:5" x14ac:dyDescent="0.25">
      <c r="B25" s="5">
        <v>45</v>
      </c>
      <c r="C25" s="2">
        <v>12125</v>
      </c>
      <c r="D25" s="10">
        <v>1004.94</v>
      </c>
      <c r="E25" s="3">
        <f t="shared" si="0"/>
        <v>0.64626366559485537</v>
      </c>
    </row>
    <row r="26" spans="2:5" x14ac:dyDescent="0.25">
      <c r="B26" s="5" t="s">
        <v>3</v>
      </c>
      <c r="C26" s="2">
        <v>20314</v>
      </c>
      <c r="D26" s="10">
        <v>1129.98</v>
      </c>
      <c r="E26" s="3">
        <f t="shared" si="0"/>
        <v>0.72667524115755633</v>
      </c>
    </row>
    <row r="27" spans="2:5" x14ac:dyDescent="0.25">
      <c r="B27" s="5" t="s">
        <v>4</v>
      </c>
      <c r="C27" s="6">
        <v>709944</v>
      </c>
      <c r="D27" s="67">
        <v>710.4</v>
      </c>
      <c r="E27" s="78">
        <f t="shared" si="0"/>
        <v>0.45684887459807072</v>
      </c>
    </row>
    <row r="28" spans="2:5" x14ac:dyDescent="0.25">
      <c r="B28" s="5" t="s">
        <v>5</v>
      </c>
      <c r="C28" s="2">
        <v>339187</v>
      </c>
      <c r="D28" s="10">
        <v>551.80999999999995</v>
      </c>
      <c r="E28" s="3">
        <f t="shared" si="0"/>
        <v>0.3548617363344051</v>
      </c>
    </row>
    <row r="29" spans="2:5" x14ac:dyDescent="0.25">
      <c r="B29" s="5" t="s">
        <v>6</v>
      </c>
      <c r="C29" s="2">
        <v>192039</v>
      </c>
      <c r="D29" s="10">
        <v>785.41</v>
      </c>
      <c r="E29" s="3">
        <f t="shared" si="0"/>
        <v>0.50508681672025724</v>
      </c>
    </row>
    <row r="30" spans="2:5" x14ac:dyDescent="0.25">
      <c r="B30" s="5" t="s">
        <v>7</v>
      </c>
      <c r="C30" s="2">
        <v>178718</v>
      </c>
      <c r="D30" s="10">
        <v>930.77</v>
      </c>
      <c r="E30" s="3">
        <f t="shared" si="0"/>
        <v>0.59856591639871382</v>
      </c>
    </row>
    <row r="31" spans="2:5" x14ac:dyDescent="0.25">
      <c r="B31" s="92" t="s">
        <v>44</v>
      </c>
    </row>
    <row r="32" spans="2:5" x14ac:dyDescent="0.25">
      <c r="B32" s="92" t="s">
        <v>53</v>
      </c>
    </row>
    <row r="33" spans="2:4" ht="45.75" customHeight="1" x14ac:dyDescent="0.25">
      <c r="B33" s="103" t="str">
        <f>'starosna mirovina BMU'!B33:C33</f>
        <v>Prosječna mjesečna isplaćena netoplaća Republike Hrvatske za ožujak 2026. u eurima (EUR) (izvor: DZS)</v>
      </c>
      <c r="C33" s="103"/>
      <c r="D33" s="46">
        <f>'starosna mirovina BMU'!D33</f>
        <v>1555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{891DE951-73B4-4BE3-A51D-5EBAF9AE1DEA}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DE951-73B4-4BE3-A51D-5EBAF9AE1DE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>
      <selection activeCell="C7" sqref="C7:D30"/>
    </sheetView>
  </sheetViews>
  <sheetFormatPr defaultRowHeight="15" x14ac:dyDescent="0.25"/>
  <cols>
    <col min="2" max="2" width="15.140625" customWidth="1"/>
    <col min="3" max="3" width="16.28515625" customWidth="1"/>
    <col min="4" max="5" width="16.7109375" customWidth="1"/>
  </cols>
  <sheetData>
    <row r="2" spans="2:29" ht="46.5" customHeight="1" x14ac:dyDescent="0.25">
      <c r="B2" s="106" t="s">
        <v>15</v>
      </c>
      <c r="C2" s="106"/>
      <c r="D2" s="106"/>
      <c r="E2" s="106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za travanj 2026. (isplata u svibnju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ožujak 2026.</v>
      </c>
    </row>
    <row r="7" spans="2:29" x14ac:dyDescent="0.25">
      <c r="B7" s="5" t="s">
        <v>9</v>
      </c>
      <c r="C7" s="2">
        <v>32784</v>
      </c>
      <c r="D7" s="10">
        <v>434.3993786603221</v>
      </c>
      <c r="E7" s="3">
        <f t="shared" ref="E7:E30" si="0">D7/$D$33</f>
        <v>0.27935651360792418</v>
      </c>
    </row>
    <row r="8" spans="2:29" x14ac:dyDescent="0.25">
      <c r="B8" s="5" t="s">
        <v>1</v>
      </c>
      <c r="C8" s="2">
        <v>16737</v>
      </c>
      <c r="D8" s="10">
        <v>528.96</v>
      </c>
      <c r="E8" s="3">
        <f t="shared" si="0"/>
        <v>0.34016720257234728</v>
      </c>
      <c r="I8" s="1"/>
    </row>
    <row r="9" spans="2:29" x14ac:dyDescent="0.25">
      <c r="B9" s="5" t="s">
        <v>2</v>
      </c>
      <c r="C9" s="2">
        <v>16656</v>
      </c>
      <c r="D9" s="10">
        <v>590.08000000000004</v>
      </c>
      <c r="E9" s="3">
        <f t="shared" si="0"/>
        <v>0.3794726688102894</v>
      </c>
    </row>
    <row r="10" spans="2:29" x14ac:dyDescent="0.25">
      <c r="B10" s="5">
        <v>30</v>
      </c>
      <c r="C10" s="2">
        <v>2828</v>
      </c>
      <c r="D10" s="10">
        <v>630.82000000000005</v>
      </c>
      <c r="E10" s="3">
        <f t="shared" si="0"/>
        <v>0.40567202572347272</v>
      </c>
    </row>
    <row r="11" spans="2:29" x14ac:dyDescent="0.25">
      <c r="B11" s="5">
        <v>31</v>
      </c>
      <c r="C11" s="2">
        <v>2358</v>
      </c>
      <c r="D11" s="10">
        <v>636.82000000000005</v>
      </c>
      <c r="E11" s="3">
        <f t="shared" si="0"/>
        <v>0.40953054662379423</v>
      </c>
    </row>
    <row r="12" spans="2:29" x14ac:dyDescent="0.25">
      <c r="B12" s="5">
        <v>32</v>
      </c>
      <c r="C12" s="2">
        <v>2036</v>
      </c>
      <c r="D12" s="10">
        <v>654.95000000000005</v>
      </c>
      <c r="E12" s="3">
        <f t="shared" si="0"/>
        <v>0.42118971061093252</v>
      </c>
    </row>
    <row r="13" spans="2:29" x14ac:dyDescent="0.25">
      <c r="B13" s="5">
        <v>33</v>
      </c>
      <c r="C13" s="2">
        <v>1846</v>
      </c>
      <c r="D13" s="10">
        <v>670.78</v>
      </c>
      <c r="E13" s="3">
        <f t="shared" si="0"/>
        <v>0.43136977491961415</v>
      </c>
    </row>
    <row r="14" spans="2:29" x14ac:dyDescent="0.25">
      <c r="B14" s="5">
        <v>34</v>
      </c>
      <c r="C14" s="2">
        <v>1535</v>
      </c>
      <c r="D14" s="10">
        <v>683.11</v>
      </c>
      <c r="E14" s="3">
        <f t="shared" si="0"/>
        <v>0.43929903536977494</v>
      </c>
    </row>
    <row r="15" spans="2:29" x14ac:dyDescent="0.25">
      <c r="B15" s="5">
        <v>35</v>
      </c>
      <c r="C15" s="2">
        <v>1267</v>
      </c>
      <c r="D15" s="10">
        <v>689.1</v>
      </c>
      <c r="E15" s="3">
        <f t="shared" si="0"/>
        <v>0.4431511254019293</v>
      </c>
    </row>
    <row r="16" spans="2:29" x14ac:dyDescent="0.25">
      <c r="B16" s="5">
        <v>36</v>
      </c>
      <c r="C16" s="2">
        <v>1035</v>
      </c>
      <c r="D16" s="10">
        <v>701.4</v>
      </c>
      <c r="E16" s="3">
        <f t="shared" si="0"/>
        <v>0.45106109324758842</v>
      </c>
    </row>
    <row r="17" spans="2:5" x14ac:dyDescent="0.25">
      <c r="B17" s="5">
        <v>37</v>
      </c>
      <c r="C17" s="2">
        <v>730</v>
      </c>
      <c r="D17" s="10">
        <v>718.04</v>
      </c>
      <c r="E17" s="3">
        <f t="shared" si="0"/>
        <v>0.46176205787781349</v>
      </c>
    </row>
    <row r="18" spans="2:5" x14ac:dyDescent="0.25">
      <c r="B18" s="5">
        <v>38</v>
      </c>
      <c r="C18" s="2">
        <v>585</v>
      </c>
      <c r="D18" s="10">
        <v>722.52</v>
      </c>
      <c r="E18" s="3">
        <f t="shared" si="0"/>
        <v>0.46464308681672023</v>
      </c>
    </row>
    <row r="19" spans="2:5" x14ac:dyDescent="0.25">
      <c r="B19" s="5">
        <v>39</v>
      </c>
      <c r="C19" s="2">
        <v>407</v>
      </c>
      <c r="D19" s="10">
        <v>733.77</v>
      </c>
      <c r="E19" s="3">
        <f t="shared" si="0"/>
        <v>0.47187781350482316</v>
      </c>
    </row>
    <row r="20" spans="2:5" x14ac:dyDescent="0.25">
      <c r="B20" s="5">
        <v>40</v>
      </c>
      <c r="C20" s="2">
        <v>240</v>
      </c>
      <c r="D20" s="10">
        <v>750.14</v>
      </c>
      <c r="E20" s="3">
        <f t="shared" si="0"/>
        <v>0.48240514469453377</v>
      </c>
    </row>
    <row r="21" spans="2:5" x14ac:dyDescent="0.25">
      <c r="B21" s="5">
        <v>41</v>
      </c>
      <c r="C21" s="2">
        <v>142</v>
      </c>
      <c r="D21" s="10">
        <v>752.81</v>
      </c>
      <c r="E21" s="3">
        <f t="shared" si="0"/>
        <v>0.4841221864951768</v>
      </c>
    </row>
    <row r="22" spans="2:5" x14ac:dyDescent="0.25">
      <c r="B22" s="5">
        <v>42</v>
      </c>
      <c r="C22" s="2">
        <v>81</v>
      </c>
      <c r="D22" s="10">
        <v>811.72</v>
      </c>
      <c r="E22" s="3">
        <f t="shared" si="0"/>
        <v>0.52200643086816723</v>
      </c>
    </row>
    <row r="23" spans="2:5" x14ac:dyDescent="0.25">
      <c r="B23" s="5">
        <v>43</v>
      </c>
      <c r="C23" s="2">
        <v>56</v>
      </c>
      <c r="D23" s="10">
        <v>864.11</v>
      </c>
      <c r="E23" s="3">
        <f t="shared" si="0"/>
        <v>0.55569774919614146</v>
      </c>
    </row>
    <row r="24" spans="2:5" x14ac:dyDescent="0.25">
      <c r="B24" s="5">
        <v>44</v>
      </c>
      <c r="C24" s="2">
        <v>34</v>
      </c>
      <c r="D24" s="10">
        <v>835.42</v>
      </c>
      <c r="E24" s="3">
        <f t="shared" si="0"/>
        <v>0.53724758842443732</v>
      </c>
    </row>
    <row r="25" spans="2:5" x14ac:dyDescent="0.25">
      <c r="B25" s="5">
        <v>45</v>
      </c>
      <c r="C25" s="2">
        <v>23</v>
      </c>
      <c r="D25" s="10">
        <v>839.98</v>
      </c>
      <c r="E25" s="3">
        <f t="shared" si="0"/>
        <v>0.54018006430868171</v>
      </c>
    </row>
    <row r="26" spans="2:5" x14ac:dyDescent="0.25">
      <c r="B26" s="5" t="s">
        <v>3</v>
      </c>
      <c r="C26" s="2">
        <v>30</v>
      </c>
      <c r="D26" s="10">
        <v>906.4</v>
      </c>
      <c r="E26" s="3">
        <f t="shared" si="0"/>
        <v>0.58289389067524111</v>
      </c>
    </row>
    <row r="27" spans="2:5" x14ac:dyDescent="0.25">
      <c r="B27" s="5" t="s">
        <v>4</v>
      </c>
      <c r="C27" s="6">
        <v>81410</v>
      </c>
      <c r="D27" s="67">
        <v>530.02</v>
      </c>
      <c r="E27" s="78">
        <f t="shared" si="0"/>
        <v>0.34084887459807073</v>
      </c>
    </row>
    <row r="28" spans="2:5" x14ac:dyDescent="0.25">
      <c r="B28" s="5" t="s">
        <v>5</v>
      </c>
      <c r="C28" s="2">
        <v>76780</v>
      </c>
      <c r="D28" s="10">
        <v>518.74</v>
      </c>
      <c r="E28" s="3">
        <f t="shared" si="0"/>
        <v>0.33359485530546623</v>
      </c>
    </row>
    <row r="29" spans="2:5" x14ac:dyDescent="0.25">
      <c r="B29" s="5" t="s">
        <v>6</v>
      </c>
      <c r="C29" s="2">
        <v>4024</v>
      </c>
      <c r="D29" s="10">
        <v>706.89</v>
      </c>
      <c r="E29" s="3">
        <f t="shared" si="0"/>
        <v>0.45459163987138262</v>
      </c>
    </row>
    <row r="30" spans="2:5" x14ac:dyDescent="0.25">
      <c r="B30" s="5" t="s">
        <v>7</v>
      </c>
      <c r="C30" s="2">
        <v>606</v>
      </c>
      <c r="D30" s="10">
        <v>785.46</v>
      </c>
      <c r="E30" s="3">
        <f t="shared" si="0"/>
        <v>0.50511897106109327</v>
      </c>
    </row>
    <row r="31" spans="2:5" x14ac:dyDescent="0.25">
      <c r="B31" s="92" t="s">
        <v>44</v>
      </c>
    </row>
    <row r="32" spans="2:5" x14ac:dyDescent="0.25">
      <c r="B32" s="92" t="s">
        <v>53</v>
      </c>
    </row>
    <row r="33" spans="2:4" ht="46.5" customHeight="1" x14ac:dyDescent="0.25">
      <c r="B33" s="103" t="str">
        <f>'starosna mirovina BMU'!B33:C33</f>
        <v>Prosječna mjesečna isplaćena netoplaća Republike Hrvatske za ožujak 2026. u eurima (EUR) (izvor: DZS)</v>
      </c>
      <c r="C33" s="103"/>
      <c r="D33" s="46">
        <f>'starosna mirovina BMU'!D33</f>
        <v>1555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{B10FB4BF-1B7C-42CA-B250-0ED4EFA8503A}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0FB4BF-1B7C-42CA-B250-0ED4EFA850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1</vt:i4>
      </vt:variant>
    </vt:vector>
  </HeadingPairs>
  <TitlesOfParts>
    <vt:vector size="11" baseType="lpstr">
      <vt:lpstr>NOVO GRAF+TABLICA</vt:lpstr>
      <vt:lpstr>starosna mirovina BMU</vt:lpstr>
      <vt:lpstr>starosna za dugo.osig. BMU</vt:lpstr>
      <vt:lpstr>starosna prevedena iz inv.BMU</vt:lpstr>
      <vt:lpstr>PSM BMU</vt:lpstr>
      <vt:lpstr>PSM +70</vt:lpstr>
      <vt:lpstr>PSM zbog stečaja BMU</vt:lpstr>
      <vt:lpstr>sveukupno ST BMU</vt:lpstr>
      <vt:lpstr>invalidska BMU</vt:lpstr>
      <vt:lpstr>obiteljska BMU</vt:lpstr>
      <vt:lpstr>'NOVO GRAF+TABLICA'!Podrucje_ispisa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Oštarić</dc:creator>
  <cp:lastModifiedBy>Tomislav Oštarić</cp:lastModifiedBy>
  <cp:lastPrinted>2026-05-22T09:23:00Z</cp:lastPrinted>
  <dcterms:created xsi:type="dcterms:W3CDTF">2023-10-03T11:00:22Z</dcterms:created>
  <dcterms:modified xsi:type="dcterms:W3CDTF">2026-05-22T09:23:39Z</dcterms:modified>
</cp:coreProperties>
</file>