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ljiljana\AppData\Local\Microsoft\Windows\INetCache\Content.Outlook\V3USNN20\"/>
    </mc:Choice>
  </mc:AlternateContent>
  <bookViews>
    <workbookView xWindow="0" yWindow="0" windowWidth="28800" windowHeight="11400" activeTab="1"/>
  </bookViews>
  <sheets>
    <sheet name="ispl. u lipnju" sheetId="2" r:id="rId1"/>
    <sheet name="6" sheetId="1" r:id="rId2"/>
  </sheets>
  <externalReferences>
    <externalReference r:id="rId3"/>
  </externalReferences>
  <definedNames>
    <definedName name="_xlnm.Print_Area" localSheetId="1">'6'!$A$1:$G$87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2" l="1"/>
  <c r="C22" i="2" s="1"/>
  <c r="D15" i="2"/>
  <c r="E15" i="2"/>
  <c r="F15" i="2"/>
  <c r="G15" i="2" s="1"/>
  <c r="C16" i="2"/>
  <c r="D16" i="2"/>
  <c r="E16" i="2"/>
  <c r="F16" i="2"/>
  <c r="C17" i="2"/>
  <c r="D17" i="2"/>
  <c r="E17" i="2"/>
  <c r="G17" i="2" s="1"/>
  <c r="F17" i="2"/>
  <c r="C18" i="2"/>
  <c r="D18" i="2"/>
  <c r="E18" i="2"/>
  <c r="F18" i="2"/>
  <c r="G18" i="2"/>
  <c r="C19" i="2"/>
  <c r="D19" i="2"/>
  <c r="E19" i="2"/>
  <c r="F19" i="2"/>
  <c r="G19" i="2" s="1"/>
  <c r="C20" i="2"/>
  <c r="D20" i="2"/>
  <c r="E20" i="2"/>
  <c r="F20" i="2"/>
  <c r="C21" i="2"/>
  <c r="D21" i="2"/>
  <c r="E21" i="2"/>
  <c r="F21" i="2"/>
  <c r="E74" i="1"/>
  <c r="G73" i="1"/>
  <c r="F72" i="1"/>
  <c r="F74" i="1" s="1"/>
  <c r="E72" i="1"/>
  <c r="G72" i="1" s="1"/>
  <c r="G74" i="1" s="1"/>
  <c r="D72" i="1"/>
  <c r="D74" i="1" s="1"/>
  <c r="G71" i="1"/>
  <c r="G70" i="1"/>
  <c r="G65" i="1"/>
  <c r="F63" i="1"/>
  <c r="E63" i="1"/>
  <c r="G63" i="1" s="1"/>
  <c r="D63" i="1"/>
  <c r="C63" i="1"/>
  <c r="F62" i="1"/>
  <c r="E62" i="1"/>
  <c r="G62" i="1" s="1"/>
  <c r="D62" i="1"/>
  <c r="C62" i="1"/>
  <c r="F61" i="1"/>
  <c r="E61" i="1"/>
  <c r="G61" i="1" s="1"/>
  <c r="D61" i="1"/>
  <c r="C61" i="1"/>
  <c r="F60" i="1"/>
  <c r="E60" i="1"/>
  <c r="G60" i="1" s="1"/>
  <c r="D60" i="1"/>
  <c r="C60" i="1"/>
  <c r="F59" i="1"/>
  <c r="F64" i="1" s="1"/>
  <c r="F66" i="1" s="1"/>
  <c r="E59" i="1"/>
  <c r="G59" i="1" s="1"/>
  <c r="G64" i="1" s="1"/>
  <c r="G66" i="1" s="1"/>
  <c r="D59" i="1"/>
  <c r="D64" i="1" s="1"/>
  <c r="D66" i="1" s="1"/>
  <c r="C59" i="1"/>
  <c r="F57" i="1"/>
  <c r="E57" i="1"/>
  <c r="D57" i="1"/>
  <c r="C57" i="1"/>
  <c r="G56" i="1"/>
  <c r="G55" i="1"/>
  <c r="G54" i="1"/>
  <c r="G53" i="1"/>
  <c r="G52" i="1"/>
  <c r="G57" i="1" s="1"/>
  <c r="F44" i="1"/>
  <c r="E44" i="1"/>
  <c r="D44" i="1"/>
  <c r="C44" i="1"/>
  <c r="G43" i="1"/>
  <c r="G42" i="1"/>
  <c r="G41" i="1"/>
  <c r="G40" i="1"/>
  <c r="G39" i="1"/>
  <c r="G44" i="1" s="1"/>
  <c r="F37" i="1"/>
  <c r="E37" i="1"/>
  <c r="D37" i="1"/>
  <c r="C37" i="1"/>
  <c r="G36" i="1"/>
  <c r="G35" i="1"/>
  <c r="G34" i="1"/>
  <c r="G33" i="1"/>
  <c r="G32" i="1"/>
  <c r="G37" i="1" s="1"/>
  <c r="F29" i="1"/>
  <c r="E29" i="1"/>
  <c r="D29" i="1"/>
  <c r="C29" i="1"/>
  <c r="G28" i="1"/>
  <c r="G27" i="1"/>
  <c r="G26" i="1"/>
  <c r="G25" i="1"/>
  <c r="G24" i="1"/>
  <c r="G29" i="1" s="1"/>
  <c r="F22" i="1"/>
  <c r="E22" i="1"/>
  <c r="D22" i="1"/>
  <c r="C22" i="1"/>
  <c r="G21" i="1"/>
  <c r="G20" i="1"/>
  <c r="G19" i="1"/>
  <c r="G18" i="1"/>
  <c r="G17" i="1"/>
  <c r="G22" i="1" s="1"/>
  <c r="F15" i="1"/>
  <c r="E15" i="1"/>
  <c r="D15" i="1"/>
  <c r="C15" i="1"/>
  <c r="C64" i="1" s="1"/>
  <c r="C66" i="1" s="1"/>
  <c r="G14" i="1"/>
  <c r="G13" i="1"/>
  <c r="G12" i="1"/>
  <c r="G11" i="1"/>
  <c r="G10" i="1"/>
  <c r="G15" i="1" s="1"/>
  <c r="G21" i="2" l="1"/>
  <c r="G20" i="2"/>
  <c r="G16" i="2"/>
  <c r="D22" i="2"/>
  <c r="G22" i="2"/>
  <c r="F22" i="2"/>
  <c r="E22" i="2"/>
  <c r="E64" i="1"/>
  <c r="E66" i="1" s="1"/>
</calcChain>
</file>

<file path=xl/sharedStrings.xml><?xml version="1.0" encoding="utf-8"?>
<sst xmlns="http://schemas.openxmlformats.org/spreadsheetml/2006/main" count="133" uniqueCount="60">
  <si>
    <t>HRVATSKI ZAVOD ZA</t>
  </si>
  <si>
    <t>MIROVINSKO OSIGURANJE</t>
  </si>
  <si>
    <t xml:space="preserve"> MJESEČNI PREGLED BROJA KORISNIKA DOPLATKA ZA DJECU, </t>
  </si>
  <si>
    <t xml:space="preserve"> BROJA DJECE I OBRAČUNATIH SVOTA DOPLATKA ZA DJECU PO VRSTAMA KORISNIKA I CENZUSIMA</t>
  </si>
  <si>
    <t>OBRADA ZA SVIBANJ 2021. (ISPLATA U LIPNJU 2021.)</t>
  </si>
  <si>
    <t>Red.
br.</t>
  </si>
  <si>
    <t>KORISNICI DOPLATKA ZA DJECU KOJIMA JE OBRAČUNAT DOPLATAK ZA DJECU</t>
  </si>
  <si>
    <t>BROJ 
DJECE</t>
  </si>
  <si>
    <t>BROJ KORISNIKA</t>
  </si>
  <si>
    <t>OBRAČUNATA MJESEČNA SVOTA</t>
  </si>
  <si>
    <t>OBRAČUNATA SVOTA ZA PRETHODNE MJESECE</t>
  </si>
  <si>
    <t>UKUPNA OBRAČUNATA SVOTA</t>
  </si>
  <si>
    <t>6 (4+5)</t>
  </si>
  <si>
    <t>1.</t>
  </si>
  <si>
    <t>RADNICI</t>
  </si>
  <si>
    <t>I. CENZUS 16,33% PRORAČUNSKE OSNOVICE</t>
  </si>
  <si>
    <t>II. CENZUS 16,34% - 33,66% PRORAČUNSKE OSNOVICE</t>
  </si>
  <si>
    <t>III. CENZUS 33,67% - 70% PRORAČUNSKE OSNOVICE</t>
  </si>
  <si>
    <t>Čl. 22. ZDD - BEZ CENZUSA</t>
  </si>
  <si>
    <t>Čl. 122. ZOHBDR - BEZ CENZUSA</t>
  </si>
  <si>
    <t xml:space="preserve">1. UKUPNO </t>
  </si>
  <si>
    <t>2.</t>
  </si>
  <si>
    <t>OBRTNICI</t>
  </si>
  <si>
    <t>2. UKUPNO</t>
  </si>
  <si>
    <t>3.</t>
  </si>
  <si>
    <t>POLJOPRIVREDNICI</t>
  </si>
  <si>
    <t>3. UKUPNO</t>
  </si>
  <si>
    <t>4.</t>
  </si>
  <si>
    <t>OSOBE KOJE SAMOSTALNO</t>
  </si>
  <si>
    <t>OBAVLJAJU PROF.DJ.</t>
  </si>
  <si>
    <t>4. UKUPNO</t>
  </si>
  <si>
    <t>5.</t>
  </si>
  <si>
    <t>NEZAPOSLENE OSOBE</t>
  </si>
  <si>
    <t>5. UKUPNO</t>
  </si>
  <si>
    <t>6.</t>
  </si>
  <si>
    <t>KORISNICI MIROVINA</t>
  </si>
  <si>
    <t>6. UKUPNO</t>
  </si>
  <si>
    <t>SVEUKUPNO</t>
  </si>
  <si>
    <t>SVEUKUPNO (1.-6.)</t>
  </si>
  <si>
    <t>7.</t>
  </si>
  <si>
    <t>DOPLATAK ZA DJECU PRIMJENOM PROPISA EU</t>
  </si>
  <si>
    <t>SVEUKUPNO (1.-7.)</t>
  </si>
  <si>
    <t>PRONATALITETNI DODATAK čl. 18 ZDD-a (već obuhvaćen u mjesečnom pregledu od 1.-6.)</t>
  </si>
  <si>
    <t>KORISNICI DOPLATKA ZA DJECU KOJIMA 
PRIPADA DODATAK</t>
  </si>
  <si>
    <t>-</t>
  </si>
  <si>
    <t>REDOVITA MJESEČNA ISPLATA</t>
  </si>
  <si>
    <t>ISPLATA ZA PRETHODNE MJESECE</t>
  </si>
  <si>
    <t>UKUPNO DODATAK ZA ISPLATU</t>
  </si>
  <si>
    <t>Dodatak za troje djece</t>
  </si>
  <si>
    <t>Dodatak za više od troje djece</t>
  </si>
  <si>
    <t>UKUPNO REPUBLIKA HRVATSKA</t>
  </si>
  <si>
    <t>Pronatalitetni dodatak - EU</t>
  </si>
  <si>
    <t>SVEUKUPNO RH + EU</t>
  </si>
  <si>
    <t>UKUPNO</t>
  </si>
  <si>
    <t>OSOBE KOJE SAMOSTALNO OBAVLJAJU PROF.DJELATNOST</t>
  </si>
  <si>
    <r>
      <t xml:space="preserve">     </t>
    </r>
    <r>
      <rPr>
        <sz val="9"/>
        <rFont val="Arial"/>
        <family val="2"/>
      </rPr>
      <t>u kn</t>
    </r>
    <r>
      <rPr>
        <b/>
        <sz val="9"/>
        <rFont val="Arial"/>
        <family val="2"/>
      </rPr>
      <t xml:space="preserve">    </t>
    </r>
  </si>
  <si>
    <t xml:space="preserve"> BROJA DJECE I OBRAČUNATIH SVOTA DOPLATKA ZA DJECU </t>
  </si>
  <si>
    <t>Zagreb, 11. lipnja 2021.</t>
  </si>
  <si>
    <t>Odjel za poslove planiranja i analize</t>
  </si>
  <si>
    <t>SEKTOR EKONOMSKIH POSLOVA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</si>
</sst>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#"/>
    <numFmt numFmtId="165" formatCode="0\ 000;\ 000"/>
  </numFmts>
  <fonts count="19" x14ac:knownFonts="1"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FF0000"/>
      <name val="Arial"/>
      <family val="2"/>
    </font>
    <font>
      <sz val="10"/>
      <name val="Times New Roman CE"/>
      <family val="1"/>
      <charset val="238"/>
    </font>
    <font>
      <sz val="9"/>
      <name val="Times New Roman CE"/>
      <family val="1"/>
      <charset val="238"/>
    </font>
    <font>
      <b/>
      <sz val="9"/>
      <name val="Times New Roman CE"/>
      <family val="1"/>
      <charset val="238"/>
    </font>
    <font>
      <sz val="7"/>
      <name val="Times New Roman CE"/>
      <family val="1"/>
      <charset val="238"/>
    </font>
    <font>
      <sz val="10"/>
      <name val="Times New Roman CE"/>
      <charset val="238"/>
    </font>
    <font>
      <i/>
      <sz val="9"/>
      <name val="Arial"/>
      <family val="2"/>
    </font>
    <font>
      <sz val="11"/>
      <name val="Times New Roman C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0" xfId="0" applyFont="1" applyBorder="1" applyAlignment="1">
      <alignment horizontal="centerContinuous"/>
    </xf>
    <xf numFmtId="0" fontId="4" fillId="0" borderId="0" xfId="0" applyFont="1" applyBorder="1" applyAlignment="1"/>
    <xf numFmtId="0" fontId="1" fillId="0" borderId="0" xfId="0" applyFont="1" applyBorder="1" applyAlignment="1"/>
    <xf numFmtId="0" fontId="2" fillId="0" borderId="0" xfId="0" applyFont="1"/>
    <xf numFmtId="0" fontId="5" fillId="2" borderId="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3" xfId="0" applyFont="1" applyBorder="1"/>
    <xf numFmtId="164" fontId="8" fillId="0" borderId="4" xfId="0" applyNumberFormat="1" applyFont="1" applyBorder="1"/>
    <xf numFmtId="164" fontId="8" fillId="0" borderId="3" xfId="0" applyNumberFormat="1" applyFont="1" applyBorder="1"/>
    <xf numFmtId="0" fontId="8" fillId="0" borderId="0" xfId="0" applyFont="1" applyBorder="1"/>
    <xf numFmtId="0" fontId="8" fillId="0" borderId="3" xfId="0" applyFont="1" applyBorder="1"/>
    <xf numFmtId="0" fontId="8" fillId="0" borderId="5" xfId="0" applyFont="1" applyBorder="1"/>
    <xf numFmtId="0" fontId="8" fillId="0" borderId="5" xfId="0" applyFont="1" applyBorder="1" applyAlignment="1">
      <alignment horizontal="left"/>
    </xf>
    <xf numFmtId="164" fontId="9" fillId="0" borderId="4" xfId="0" applyNumberFormat="1" applyFont="1" applyBorder="1"/>
    <xf numFmtId="4" fontId="9" fillId="0" borderId="0" xfId="0" applyNumberFormat="1" applyFont="1" applyBorder="1"/>
    <xf numFmtId="4" fontId="9" fillId="0" borderId="5" xfId="0" applyNumberFormat="1" applyFont="1" applyBorder="1"/>
    <xf numFmtId="4" fontId="8" fillId="0" borderId="5" xfId="0" applyNumberFormat="1" applyFont="1" applyBorder="1"/>
    <xf numFmtId="0" fontId="6" fillId="0" borderId="6" xfId="0" applyFont="1" applyFill="1" applyBorder="1"/>
    <xf numFmtId="0" fontId="6" fillId="0" borderId="2" xfId="0" applyFont="1" applyFill="1" applyBorder="1" applyAlignment="1">
      <alignment horizontal="right"/>
    </xf>
    <xf numFmtId="1" fontId="6" fillId="0" borderId="2" xfId="0" applyNumberFormat="1" applyFont="1" applyFill="1" applyBorder="1"/>
    <xf numFmtId="4" fontId="6" fillId="0" borderId="2" xfId="0" applyNumberFormat="1" applyFont="1" applyBorder="1"/>
    <xf numFmtId="4" fontId="6" fillId="0" borderId="2" xfId="0" applyNumberFormat="1" applyFont="1" applyFill="1" applyBorder="1"/>
    <xf numFmtId="0" fontId="6" fillId="0" borderId="0" xfId="0" applyFont="1" applyBorder="1" applyAlignment="1">
      <alignment horizontal="left"/>
    </xf>
    <xf numFmtId="164" fontId="8" fillId="0" borderId="0" xfId="0" applyNumberFormat="1" applyFont="1" applyBorder="1"/>
    <xf numFmtId="4" fontId="8" fillId="0" borderId="3" xfId="0" applyNumberFormat="1" applyFont="1" applyBorder="1"/>
    <xf numFmtId="4" fontId="8" fillId="0" borderId="0" xfId="0" applyNumberFormat="1" applyFont="1" applyBorder="1"/>
    <xf numFmtId="0" fontId="6" fillId="0" borderId="5" xfId="0" applyFont="1" applyBorder="1" applyAlignment="1">
      <alignment horizontal="center"/>
    </xf>
    <xf numFmtId="164" fontId="9" fillId="0" borderId="0" xfId="0" applyNumberFormat="1" applyFont="1" applyBorder="1"/>
    <xf numFmtId="0" fontId="9" fillId="0" borderId="4" xfId="0" applyNumberFormat="1" applyFont="1" applyBorder="1"/>
    <xf numFmtId="0" fontId="8" fillId="0" borderId="6" xfId="0" applyFont="1" applyBorder="1"/>
    <xf numFmtId="0" fontId="6" fillId="0" borderId="2" xfId="0" applyFont="1" applyBorder="1" applyAlignment="1">
      <alignment horizontal="right"/>
    </xf>
    <xf numFmtId="1" fontId="9" fillId="0" borderId="4" xfId="0" applyNumberFormat="1" applyFont="1" applyBorder="1"/>
    <xf numFmtId="164" fontId="8" fillId="0" borderId="7" xfId="0" applyNumberFormat="1" applyFont="1" applyBorder="1"/>
    <xf numFmtId="4" fontId="8" fillId="0" borderId="7" xfId="0" applyNumberFormat="1" applyFont="1" applyBorder="1"/>
    <xf numFmtId="0" fontId="6" fillId="0" borderId="5" xfId="0" applyFont="1" applyBorder="1"/>
    <xf numFmtId="164" fontId="8" fillId="0" borderId="5" xfId="0" applyNumberFormat="1" applyFont="1" applyBorder="1"/>
    <xf numFmtId="4" fontId="8" fillId="0" borderId="4" xfId="0" applyNumberFormat="1" applyFont="1" applyBorder="1"/>
    <xf numFmtId="4" fontId="9" fillId="0" borderId="4" xfId="0" applyNumberFormat="1" applyFont="1" applyBorder="1"/>
    <xf numFmtId="0" fontId="6" fillId="0" borderId="6" xfId="0" applyFont="1" applyBorder="1"/>
    <xf numFmtId="164" fontId="8" fillId="0" borderId="3" xfId="0" applyNumberFormat="1" applyFont="1" applyBorder="1" applyAlignment="1"/>
    <xf numFmtId="4" fontId="6" fillId="0" borderId="3" xfId="0" applyNumberFormat="1" applyFont="1" applyBorder="1"/>
    <xf numFmtId="0" fontId="6" fillId="0" borderId="0" xfId="0" applyFont="1" applyBorder="1" applyAlignment="1">
      <alignment horizontal="right"/>
    </xf>
    <xf numFmtId="1" fontId="6" fillId="0" borderId="0" xfId="0" applyNumberFormat="1" applyFont="1" applyBorder="1"/>
    <xf numFmtId="4" fontId="6" fillId="0" borderId="0" xfId="0" applyNumberFormat="1" applyFont="1" applyBorder="1"/>
    <xf numFmtId="0" fontId="2" fillId="0" borderId="0" xfId="0" applyFont="1" applyBorder="1" applyAlignment="1">
      <alignment horizontal="centerContinuous"/>
    </xf>
    <xf numFmtId="1" fontId="1" fillId="0" borderId="0" xfId="0" applyNumberFormat="1" applyFont="1" applyBorder="1" applyAlignment="1">
      <alignment horizontal="centerContinuous"/>
    </xf>
    <xf numFmtId="4" fontId="1" fillId="0" borderId="0" xfId="0" applyNumberFormat="1" applyFont="1" applyBorder="1" applyAlignment="1">
      <alignment horizontal="centerContinuous"/>
    </xf>
    <xf numFmtId="1" fontId="6" fillId="0" borderId="3" xfId="0" applyNumberFormat="1" applyFont="1" applyBorder="1"/>
    <xf numFmtId="1" fontId="6" fillId="0" borderId="7" xfId="0" applyNumberFormat="1" applyFont="1" applyBorder="1"/>
    <xf numFmtId="4" fontId="6" fillId="0" borderId="7" xfId="0" applyNumberFormat="1" applyFont="1" applyBorder="1"/>
    <xf numFmtId="0" fontId="8" fillId="0" borderId="6" xfId="0" applyFont="1" applyFill="1" applyBorder="1"/>
    <xf numFmtId="1" fontId="10" fillId="0" borderId="8" xfId="0" applyNumberFormat="1" applyFont="1" applyFill="1" applyBorder="1"/>
    <xf numFmtId="4" fontId="10" fillId="0" borderId="2" xfId="0" applyNumberFormat="1" applyFont="1" applyBorder="1"/>
    <xf numFmtId="0" fontId="6" fillId="0" borderId="7" xfId="0" applyFont="1" applyBorder="1"/>
    <xf numFmtId="164" fontId="6" fillId="0" borderId="3" xfId="0" applyNumberFormat="1" applyFont="1" applyBorder="1"/>
    <xf numFmtId="164" fontId="6" fillId="0" borderId="9" xfId="0" applyNumberFormat="1" applyFont="1" applyBorder="1"/>
    <xf numFmtId="164" fontId="6" fillId="0" borderId="4" xfId="0" applyNumberFormat="1" applyFont="1" applyBorder="1"/>
    <xf numFmtId="4" fontId="6" fillId="0" borderId="5" xfId="0" applyNumberFormat="1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164" fontId="6" fillId="0" borderId="2" xfId="0" applyNumberFormat="1" applyFont="1" applyBorder="1"/>
    <xf numFmtId="0" fontId="10" fillId="0" borderId="5" xfId="0" applyFont="1" applyBorder="1" applyAlignment="1">
      <alignment horizontal="left"/>
    </xf>
    <xf numFmtId="0" fontId="6" fillId="0" borderId="2" xfId="0" applyNumberFormat="1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NumberFormat="1" applyFont="1" applyBorder="1"/>
    <xf numFmtId="0" fontId="1" fillId="0" borderId="0" xfId="0" applyFont="1" applyBorder="1" applyAlignment="1">
      <alignment horizontal="left"/>
    </xf>
    <xf numFmtId="165" fontId="6" fillId="0" borderId="0" xfId="0" applyNumberFormat="1" applyFont="1" applyBorder="1"/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164" fontId="9" fillId="0" borderId="2" xfId="0" applyNumberFormat="1" applyFont="1" applyBorder="1"/>
    <xf numFmtId="4" fontId="9" fillId="0" borderId="2" xfId="0" applyNumberFormat="1" applyFont="1" applyBorder="1"/>
    <xf numFmtId="4" fontId="8" fillId="0" borderId="2" xfId="0" applyNumberFormat="1" applyFont="1" applyBorder="1"/>
    <xf numFmtId="0" fontId="6" fillId="0" borderId="8" xfId="0" applyFont="1" applyBorder="1" applyAlignment="1">
      <alignment horizontal="center"/>
    </xf>
    <xf numFmtId="1" fontId="6" fillId="0" borderId="2" xfId="0" applyNumberFormat="1" applyFont="1" applyBorder="1"/>
    <xf numFmtId="0" fontId="8" fillId="0" borderId="2" xfId="0" applyNumberFormat="1" applyFont="1" applyBorder="1" applyAlignment="1">
      <alignment horizontal="center"/>
    </xf>
    <xf numFmtId="3" fontId="8" fillId="0" borderId="2" xfId="0" applyNumberFormat="1" applyFont="1" applyBorder="1"/>
    <xf numFmtId="0" fontId="8" fillId="0" borderId="0" xfId="0" applyFont="1"/>
    <xf numFmtId="0" fontId="8" fillId="0" borderId="0" xfId="0" applyFont="1" applyAlignment="1">
      <alignment horizontal="centerContinuous"/>
    </xf>
    <xf numFmtId="0" fontId="11" fillId="0" borderId="0" xfId="0" applyFont="1" applyBorder="1"/>
    <xf numFmtId="2" fontId="6" fillId="0" borderId="0" xfId="0" applyNumberFormat="1" applyFont="1" applyBorder="1"/>
    <xf numFmtId="4" fontId="6" fillId="0" borderId="0" xfId="0" applyNumberFormat="1" applyFont="1" applyBorder="1" applyAlignment="1">
      <alignment horizontal="centerContinuous"/>
    </xf>
    <xf numFmtId="0" fontId="12" fillId="0" borderId="0" xfId="0" applyFont="1"/>
    <xf numFmtId="0" fontId="13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14" fillId="0" borderId="0" xfId="0" applyFont="1"/>
    <xf numFmtId="0" fontId="6" fillId="0" borderId="0" xfId="0" applyFont="1"/>
    <xf numFmtId="0" fontId="6" fillId="0" borderId="10" xfId="0" applyFont="1" applyBorder="1" applyAlignment="1">
      <alignment horizontal="center"/>
    </xf>
    <xf numFmtId="1" fontId="9" fillId="0" borderId="2" xfId="0" applyNumberFormat="1" applyFont="1" applyBorder="1"/>
    <xf numFmtId="4" fontId="8" fillId="0" borderId="0" xfId="0" applyNumberFormat="1" applyFont="1"/>
    <xf numFmtId="4" fontId="9" fillId="0" borderId="6" xfId="0" applyNumberFormat="1" applyFont="1" applyBorder="1"/>
    <xf numFmtId="1" fontId="9" fillId="0" borderId="6" xfId="0" applyNumberFormat="1" applyFont="1" applyBorder="1"/>
    <xf numFmtId="0" fontId="8" fillId="0" borderId="11" xfId="0" applyFont="1" applyBorder="1"/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15" fillId="0" borderId="0" xfId="0" applyFont="1"/>
    <xf numFmtId="0" fontId="7" fillId="0" borderId="0" xfId="0" applyFont="1"/>
    <xf numFmtId="0" fontId="16" fillId="0" borderId="0" xfId="0" applyFont="1"/>
    <xf numFmtId="0" fontId="17" fillId="2" borderId="2" xfId="0" applyFont="1" applyFill="1" applyBorder="1" applyAlignment="1">
      <alignment horizontal="center" wrapText="1"/>
    </xf>
    <xf numFmtId="0" fontId="18" fillId="0" borderId="0" xfId="0" applyFont="1"/>
    <xf numFmtId="0" fontId="6" fillId="0" borderId="0" xfId="0" applyFont="1" applyBorder="1" applyAlignment="1"/>
    <xf numFmtId="0" fontId="6" fillId="0" borderId="0" xfId="0" applyFont="1" applyBorder="1" applyAlignment="1">
      <alignment horizontal="centerContinuous"/>
    </xf>
    <xf numFmtId="0" fontId="8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6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6" fillId="0" borderId="10" xfId="0" applyFont="1" applyBorder="1" applyAlignment="1">
      <alignment horizontal="center"/>
    </xf>
    <xf numFmtId="0" fontId="6" fillId="0" borderId="8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ljiljana/Desktop/DD%202017-2021/DD%202021/DD%202021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pl. u lipnju (2)"/>
      <sheetName val="1"/>
      <sheetName val="2"/>
      <sheetName val="3"/>
      <sheetName val="4"/>
      <sheetName val="5"/>
      <sheetName val="6"/>
      <sheetName val="ispl. u siječnju"/>
      <sheetName val="ispl. u veljači"/>
      <sheetName val="ispl. u ožujku"/>
      <sheetName val="ispl. u travnju"/>
      <sheetName val="ispl. u svibnju"/>
      <sheetName val="ispl. u lipnju"/>
      <sheetName val="Prosjek"/>
    </sheetNames>
    <sheetDataSet>
      <sheetData sheetId="0"/>
      <sheetData sheetId="1"/>
      <sheetData sheetId="2"/>
      <sheetData sheetId="3"/>
      <sheetData sheetId="4"/>
      <sheetData sheetId="5"/>
      <sheetData sheetId="6">
        <row r="15">
          <cell r="C15">
            <v>152472</v>
          </cell>
          <cell r="D15">
            <v>77309</v>
          </cell>
          <cell r="E15">
            <v>55280505.649999999</v>
          </cell>
          <cell r="F15">
            <v>5755662.5300000003</v>
          </cell>
        </row>
        <row r="22">
          <cell r="C22">
            <v>5892</v>
          </cell>
          <cell r="D22">
            <v>2977</v>
          </cell>
          <cell r="E22">
            <v>2153186.17</v>
          </cell>
          <cell r="F22">
            <v>359484.51</v>
          </cell>
        </row>
        <row r="29">
          <cell r="C29">
            <v>1951</v>
          </cell>
          <cell r="D29">
            <v>986</v>
          </cell>
          <cell r="E29">
            <v>709129.71</v>
          </cell>
          <cell r="F29">
            <v>42891.93</v>
          </cell>
        </row>
        <row r="37">
          <cell r="C37">
            <v>37</v>
          </cell>
          <cell r="D37">
            <v>23</v>
          </cell>
          <cell r="E37">
            <v>17299.599999999999</v>
          </cell>
          <cell r="F37">
            <v>2660.8</v>
          </cell>
        </row>
        <row r="44">
          <cell r="C44">
            <v>85181</v>
          </cell>
          <cell r="D44">
            <v>40194</v>
          </cell>
          <cell r="E44">
            <v>33659145.980000004</v>
          </cell>
          <cell r="F44">
            <v>3062894.0700000003</v>
          </cell>
        </row>
        <row r="57">
          <cell r="C57">
            <v>12510</v>
          </cell>
          <cell r="D57">
            <v>8839</v>
          </cell>
          <cell r="E57">
            <v>5784802.3599999994</v>
          </cell>
          <cell r="F57">
            <v>378300.07999999996</v>
          </cell>
        </row>
        <row r="65">
          <cell r="C65">
            <v>1696</v>
          </cell>
          <cell r="D65">
            <v>1016</v>
          </cell>
          <cell r="E65">
            <v>675724.3</v>
          </cell>
          <cell r="F65">
            <v>478251.17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9"/>
  <sheetViews>
    <sheetView workbookViewId="0">
      <selection activeCell="A6" sqref="A6"/>
    </sheetView>
  </sheetViews>
  <sheetFormatPr defaultRowHeight="12.75" x14ac:dyDescent="0.2"/>
  <cols>
    <col min="1" max="1" width="5.28515625" style="84" customWidth="1"/>
    <col min="2" max="2" width="52.42578125" style="84" customWidth="1"/>
    <col min="3" max="3" width="10.140625" style="84" bestFit="1" customWidth="1"/>
    <col min="4" max="4" width="12.7109375" style="84" customWidth="1"/>
    <col min="5" max="5" width="16.85546875" style="84" customWidth="1"/>
    <col min="6" max="6" width="22.28515625" style="84" customWidth="1"/>
    <col min="7" max="7" width="17.28515625" style="84" customWidth="1"/>
    <col min="8" max="14" width="9.140625" style="8"/>
    <col min="15" max="15" width="12.28515625" style="8" bestFit="1" customWidth="1"/>
    <col min="16" max="38" width="9.140625" style="8"/>
    <col min="39" max="256" width="9.140625" style="89"/>
    <col min="257" max="257" width="5.28515625" style="89" customWidth="1"/>
    <col min="258" max="258" width="52.42578125" style="89" customWidth="1"/>
    <col min="259" max="259" width="10.140625" style="89" bestFit="1" customWidth="1"/>
    <col min="260" max="260" width="12.7109375" style="89" customWidth="1"/>
    <col min="261" max="261" width="16.85546875" style="89" customWidth="1"/>
    <col min="262" max="262" width="22.28515625" style="89" customWidth="1"/>
    <col min="263" max="263" width="17.28515625" style="89" customWidth="1"/>
    <col min="264" max="512" width="9.140625" style="89"/>
    <col min="513" max="513" width="5.28515625" style="89" customWidth="1"/>
    <col min="514" max="514" width="52.42578125" style="89" customWidth="1"/>
    <col min="515" max="515" width="10.140625" style="89" bestFit="1" customWidth="1"/>
    <col min="516" max="516" width="12.7109375" style="89" customWidth="1"/>
    <col min="517" max="517" width="16.85546875" style="89" customWidth="1"/>
    <col min="518" max="518" width="22.28515625" style="89" customWidth="1"/>
    <col min="519" max="519" width="17.28515625" style="89" customWidth="1"/>
    <col min="520" max="768" width="9.140625" style="89"/>
    <col min="769" max="769" width="5.28515625" style="89" customWidth="1"/>
    <col min="770" max="770" width="52.42578125" style="89" customWidth="1"/>
    <col min="771" max="771" width="10.140625" style="89" bestFit="1" customWidth="1"/>
    <col min="772" max="772" width="12.7109375" style="89" customWidth="1"/>
    <col min="773" max="773" width="16.85546875" style="89" customWidth="1"/>
    <col min="774" max="774" width="22.28515625" style="89" customWidth="1"/>
    <col min="775" max="775" width="17.28515625" style="89" customWidth="1"/>
    <col min="776" max="1024" width="9.140625" style="89"/>
    <col min="1025" max="1025" width="5.28515625" style="89" customWidth="1"/>
    <col min="1026" max="1026" width="52.42578125" style="89" customWidth="1"/>
    <col min="1027" max="1027" width="10.140625" style="89" bestFit="1" customWidth="1"/>
    <col min="1028" max="1028" width="12.7109375" style="89" customWidth="1"/>
    <col min="1029" max="1029" width="16.85546875" style="89" customWidth="1"/>
    <col min="1030" max="1030" width="22.28515625" style="89" customWidth="1"/>
    <col min="1031" max="1031" width="17.28515625" style="89" customWidth="1"/>
    <col min="1032" max="1280" width="9.140625" style="89"/>
    <col min="1281" max="1281" width="5.28515625" style="89" customWidth="1"/>
    <col min="1282" max="1282" width="52.42578125" style="89" customWidth="1"/>
    <col min="1283" max="1283" width="10.140625" style="89" bestFit="1" customWidth="1"/>
    <col min="1284" max="1284" width="12.7109375" style="89" customWidth="1"/>
    <col min="1285" max="1285" width="16.85546875" style="89" customWidth="1"/>
    <col min="1286" max="1286" width="22.28515625" style="89" customWidth="1"/>
    <col min="1287" max="1287" width="17.28515625" style="89" customWidth="1"/>
    <col min="1288" max="1536" width="9.140625" style="89"/>
    <col min="1537" max="1537" width="5.28515625" style="89" customWidth="1"/>
    <col min="1538" max="1538" width="52.42578125" style="89" customWidth="1"/>
    <col min="1539" max="1539" width="10.140625" style="89" bestFit="1" customWidth="1"/>
    <col min="1540" max="1540" width="12.7109375" style="89" customWidth="1"/>
    <col min="1541" max="1541" width="16.85546875" style="89" customWidth="1"/>
    <col min="1542" max="1542" width="22.28515625" style="89" customWidth="1"/>
    <col min="1543" max="1543" width="17.28515625" style="89" customWidth="1"/>
    <col min="1544" max="1792" width="9.140625" style="89"/>
    <col min="1793" max="1793" width="5.28515625" style="89" customWidth="1"/>
    <col min="1794" max="1794" width="52.42578125" style="89" customWidth="1"/>
    <col min="1795" max="1795" width="10.140625" style="89" bestFit="1" customWidth="1"/>
    <col min="1796" max="1796" width="12.7109375" style="89" customWidth="1"/>
    <col min="1797" max="1797" width="16.85546875" style="89" customWidth="1"/>
    <col min="1798" max="1798" width="22.28515625" style="89" customWidth="1"/>
    <col min="1799" max="1799" width="17.28515625" style="89" customWidth="1"/>
    <col min="1800" max="2048" width="9.140625" style="89"/>
    <col min="2049" max="2049" width="5.28515625" style="89" customWidth="1"/>
    <col min="2050" max="2050" width="52.42578125" style="89" customWidth="1"/>
    <col min="2051" max="2051" width="10.140625" style="89" bestFit="1" customWidth="1"/>
    <col min="2052" max="2052" width="12.7109375" style="89" customWidth="1"/>
    <col min="2053" max="2053" width="16.85546875" style="89" customWidth="1"/>
    <col min="2054" max="2054" width="22.28515625" style="89" customWidth="1"/>
    <col min="2055" max="2055" width="17.28515625" style="89" customWidth="1"/>
    <col min="2056" max="2304" width="9.140625" style="89"/>
    <col min="2305" max="2305" width="5.28515625" style="89" customWidth="1"/>
    <col min="2306" max="2306" width="52.42578125" style="89" customWidth="1"/>
    <col min="2307" max="2307" width="10.140625" style="89" bestFit="1" customWidth="1"/>
    <col min="2308" max="2308" width="12.7109375" style="89" customWidth="1"/>
    <col min="2309" max="2309" width="16.85546875" style="89" customWidth="1"/>
    <col min="2310" max="2310" width="22.28515625" style="89" customWidth="1"/>
    <col min="2311" max="2311" width="17.28515625" style="89" customWidth="1"/>
    <col min="2312" max="2560" width="9.140625" style="89"/>
    <col min="2561" max="2561" width="5.28515625" style="89" customWidth="1"/>
    <col min="2562" max="2562" width="52.42578125" style="89" customWidth="1"/>
    <col min="2563" max="2563" width="10.140625" style="89" bestFit="1" customWidth="1"/>
    <col min="2564" max="2564" width="12.7109375" style="89" customWidth="1"/>
    <col min="2565" max="2565" width="16.85546875" style="89" customWidth="1"/>
    <col min="2566" max="2566" width="22.28515625" style="89" customWidth="1"/>
    <col min="2567" max="2567" width="17.28515625" style="89" customWidth="1"/>
    <col min="2568" max="2816" width="9.140625" style="89"/>
    <col min="2817" max="2817" width="5.28515625" style="89" customWidth="1"/>
    <col min="2818" max="2818" width="52.42578125" style="89" customWidth="1"/>
    <col min="2819" max="2819" width="10.140625" style="89" bestFit="1" customWidth="1"/>
    <col min="2820" max="2820" width="12.7109375" style="89" customWidth="1"/>
    <col min="2821" max="2821" width="16.85546875" style="89" customWidth="1"/>
    <col min="2822" max="2822" width="22.28515625" style="89" customWidth="1"/>
    <col min="2823" max="2823" width="17.28515625" style="89" customWidth="1"/>
    <col min="2824" max="3072" width="9.140625" style="89"/>
    <col min="3073" max="3073" width="5.28515625" style="89" customWidth="1"/>
    <col min="3074" max="3074" width="52.42578125" style="89" customWidth="1"/>
    <col min="3075" max="3075" width="10.140625" style="89" bestFit="1" customWidth="1"/>
    <col min="3076" max="3076" width="12.7109375" style="89" customWidth="1"/>
    <col min="3077" max="3077" width="16.85546875" style="89" customWidth="1"/>
    <col min="3078" max="3078" width="22.28515625" style="89" customWidth="1"/>
    <col min="3079" max="3079" width="17.28515625" style="89" customWidth="1"/>
    <col min="3080" max="3328" width="9.140625" style="89"/>
    <col min="3329" max="3329" width="5.28515625" style="89" customWidth="1"/>
    <col min="3330" max="3330" width="52.42578125" style="89" customWidth="1"/>
    <col min="3331" max="3331" width="10.140625" style="89" bestFit="1" customWidth="1"/>
    <col min="3332" max="3332" width="12.7109375" style="89" customWidth="1"/>
    <col min="3333" max="3333" width="16.85546875" style="89" customWidth="1"/>
    <col min="3334" max="3334" width="22.28515625" style="89" customWidth="1"/>
    <col min="3335" max="3335" width="17.28515625" style="89" customWidth="1"/>
    <col min="3336" max="3584" width="9.140625" style="89"/>
    <col min="3585" max="3585" width="5.28515625" style="89" customWidth="1"/>
    <col min="3586" max="3586" width="52.42578125" style="89" customWidth="1"/>
    <col min="3587" max="3587" width="10.140625" style="89" bestFit="1" customWidth="1"/>
    <col min="3588" max="3588" width="12.7109375" style="89" customWidth="1"/>
    <col min="3589" max="3589" width="16.85546875" style="89" customWidth="1"/>
    <col min="3590" max="3590" width="22.28515625" style="89" customWidth="1"/>
    <col min="3591" max="3591" width="17.28515625" style="89" customWidth="1"/>
    <col min="3592" max="3840" width="9.140625" style="89"/>
    <col min="3841" max="3841" width="5.28515625" style="89" customWidth="1"/>
    <col min="3842" max="3842" width="52.42578125" style="89" customWidth="1"/>
    <col min="3843" max="3843" width="10.140625" style="89" bestFit="1" customWidth="1"/>
    <col min="3844" max="3844" width="12.7109375" style="89" customWidth="1"/>
    <col min="3845" max="3845" width="16.85546875" style="89" customWidth="1"/>
    <col min="3846" max="3846" width="22.28515625" style="89" customWidth="1"/>
    <col min="3847" max="3847" width="17.28515625" style="89" customWidth="1"/>
    <col min="3848" max="4096" width="9.140625" style="89"/>
    <col min="4097" max="4097" width="5.28515625" style="89" customWidth="1"/>
    <col min="4098" max="4098" width="52.42578125" style="89" customWidth="1"/>
    <col min="4099" max="4099" width="10.140625" style="89" bestFit="1" customWidth="1"/>
    <col min="4100" max="4100" width="12.7109375" style="89" customWidth="1"/>
    <col min="4101" max="4101" width="16.85546875" style="89" customWidth="1"/>
    <col min="4102" max="4102" width="22.28515625" style="89" customWidth="1"/>
    <col min="4103" max="4103" width="17.28515625" style="89" customWidth="1"/>
    <col min="4104" max="4352" width="9.140625" style="89"/>
    <col min="4353" max="4353" width="5.28515625" style="89" customWidth="1"/>
    <col min="4354" max="4354" width="52.42578125" style="89" customWidth="1"/>
    <col min="4355" max="4355" width="10.140625" style="89" bestFit="1" customWidth="1"/>
    <col min="4356" max="4356" width="12.7109375" style="89" customWidth="1"/>
    <col min="4357" max="4357" width="16.85546875" style="89" customWidth="1"/>
    <col min="4358" max="4358" width="22.28515625" style="89" customWidth="1"/>
    <col min="4359" max="4359" width="17.28515625" style="89" customWidth="1"/>
    <col min="4360" max="4608" width="9.140625" style="89"/>
    <col min="4609" max="4609" width="5.28515625" style="89" customWidth="1"/>
    <col min="4610" max="4610" width="52.42578125" style="89" customWidth="1"/>
    <col min="4611" max="4611" width="10.140625" style="89" bestFit="1" customWidth="1"/>
    <col min="4612" max="4612" width="12.7109375" style="89" customWidth="1"/>
    <col min="4613" max="4613" width="16.85546875" style="89" customWidth="1"/>
    <col min="4614" max="4614" width="22.28515625" style="89" customWidth="1"/>
    <col min="4615" max="4615" width="17.28515625" style="89" customWidth="1"/>
    <col min="4616" max="4864" width="9.140625" style="89"/>
    <col min="4865" max="4865" width="5.28515625" style="89" customWidth="1"/>
    <col min="4866" max="4866" width="52.42578125" style="89" customWidth="1"/>
    <col min="4867" max="4867" width="10.140625" style="89" bestFit="1" customWidth="1"/>
    <col min="4868" max="4868" width="12.7109375" style="89" customWidth="1"/>
    <col min="4869" max="4869" width="16.85546875" style="89" customWidth="1"/>
    <col min="4870" max="4870" width="22.28515625" style="89" customWidth="1"/>
    <col min="4871" max="4871" width="17.28515625" style="89" customWidth="1"/>
    <col min="4872" max="5120" width="9.140625" style="89"/>
    <col min="5121" max="5121" width="5.28515625" style="89" customWidth="1"/>
    <col min="5122" max="5122" width="52.42578125" style="89" customWidth="1"/>
    <col min="5123" max="5123" width="10.140625" style="89" bestFit="1" customWidth="1"/>
    <col min="5124" max="5124" width="12.7109375" style="89" customWidth="1"/>
    <col min="5125" max="5125" width="16.85546875" style="89" customWidth="1"/>
    <col min="5126" max="5126" width="22.28515625" style="89" customWidth="1"/>
    <col min="5127" max="5127" width="17.28515625" style="89" customWidth="1"/>
    <col min="5128" max="5376" width="9.140625" style="89"/>
    <col min="5377" max="5377" width="5.28515625" style="89" customWidth="1"/>
    <col min="5378" max="5378" width="52.42578125" style="89" customWidth="1"/>
    <col min="5379" max="5379" width="10.140625" style="89" bestFit="1" customWidth="1"/>
    <col min="5380" max="5380" width="12.7109375" style="89" customWidth="1"/>
    <col min="5381" max="5381" width="16.85546875" style="89" customWidth="1"/>
    <col min="5382" max="5382" width="22.28515625" style="89" customWidth="1"/>
    <col min="5383" max="5383" width="17.28515625" style="89" customWidth="1"/>
    <col min="5384" max="5632" width="9.140625" style="89"/>
    <col min="5633" max="5633" width="5.28515625" style="89" customWidth="1"/>
    <col min="5634" max="5634" width="52.42578125" style="89" customWidth="1"/>
    <col min="5635" max="5635" width="10.140625" style="89" bestFit="1" customWidth="1"/>
    <col min="5636" max="5636" width="12.7109375" style="89" customWidth="1"/>
    <col min="5637" max="5637" width="16.85546875" style="89" customWidth="1"/>
    <col min="5638" max="5638" width="22.28515625" style="89" customWidth="1"/>
    <col min="5639" max="5639" width="17.28515625" style="89" customWidth="1"/>
    <col min="5640" max="5888" width="9.140625" style="89"/>
    <col min="5889" max="5889" width="5.28515625" style="89" customWidth="1"/>
    <col min="5890" max="5890" width="52.42578125" style="89" customWidth="1"/>
    <col min="5891" max="5891" width="10.140625" style="89" bestFit="1" customWidth="1"/>
    <col min="5892" max="5892" width="12.7109375" style="89" customWidth="1"/>
    <col min="5893" max="5893" width="16.85546875" style="89" customWidth="1"/>
    <col min="5894" max="5894" width="22.28515625" style="89" customWidth="1"/>
    <col min="5895" max="5895" width="17.28515625" style="89" customWidth="1"/>
    <col min="5896" max="6144" width="9.140625" style="89"/>
    <col min="6145" max="6145" width="5.28515625" style="89" customWidth="1"/>
    <col min="6146" max="6146" width="52.42578125" style="89" customWidth="1"/>
    <col min="6147" max="6147" width="10.140625" style="89" bestFit="1" customWidth="1"/>
    <col min="6148" max="6148" width="12.7109375" style="89" customWidth="1"/>
    <col min="6149" max="6149" width="16.85546875" style="89" customWidth="1"/>
    <col min="6150" max="6150" width="22.28515625" style="89" customWidth="1"/>
    <col min="6151" max="6151" width="17.28515625" style="89" customWidth="1"/>
    <col min="6152" max="6400" width="9.140625" style="89"/>
    <col min="6401" max="6401" width="5.28515625" style="89" customWidth="1"/>
    <col min="6402" max="6402" width="52.42578125" style="89" customWidth="1"/>
    <col min="6403" max="6403" width="10.140625" style="89" bestFit="1" customWidth="1"/>
    <col min="6404" max="6404" width="12.7109375" style="89" customWidth="1"/>
    <col min="6405" max="6405" width="16.85546875" style="89" customWidth="1"/>
    <col min="6406" max="6406" width="22.28515625" style="89" customWidth="1"/>
    <col min="6407" max="6407" width="17.28515625" style="89" customWidth="1"/>
    <col min="6408" max="6656" width="9.140625" style="89"/>
    <col min="6657" max="6657" width="5.28515625" style="89" customWidth="1"/>
    <col min="6658" max="6658" width="52.42578125" style="89" customWidth="1"/>
    <col min="6659" max="6659" width="10.140625" style="89" bestFit="1" customWidth="1"/>
    <col min="6660" max="6660" width="12.7109375" style="89" customWidth="1"/>
    <col min="6661" max="6661" width="16.85546875" style="89" customWidth="1"/>
    <col min="6662" max="6662" width="22.28515625" style="89" customWidth="1"/>
    <col min="6663" max="6663" width="17.28515625" style="89" customWidth="1"/>
    <col min="6664" max="6912" width="9.140625" style="89"/>
    <col min="6913" max="6913" width="5.28515625" style="89" customWidth="1"/>
    <col min="6914" max="6914" width="52.42578125" style="89" customWidth="1"/>
    <col min="6915" max="6915" width="10.140625" style="89" bestFit="1" customWidth="1"/>
    <col min="6916" max="6916" width="12.7109375" style="89" customWidth="1"/>
    <col min="6917" max="6917" width="16.85546875" style="89" customWidth="1"/>
    <col min="6918" max="6918" width="22.28515625" style="89" customWidth="1"/>
    <col min="6919" max="6919" width="17.28515625" style="89" customWidth="1"/>
    <col min="6920" max="7168" width="9.140625" style="89"/>
    <col min="7169" max="7169" width="5.28515625" style="89" customWidth="1"/>
    <col min="7170" max="7170" width="52.42578125" style="89" customWidth="1"/>
    <col min="7171" max="7171" width="10.140625" style="89" bestFit="1" customWidth="1"/>
    <col min="7172" max="7172" width="12.7109375" style="89" customWidth="1"/>
    <col min="7173" max="7173" width="16.85546875" style="89" customWidth="1"/>
    <col min="7174" max="7174" width="22.28515625" style="89" customWidth="1"/>
    <col min="7175" max="7175" width="17.28515625" style="89" customWidth="1"/>
    <col min="7176" max="7424" width="9.140625" style="89"/>
    <col min="7425" max="7425" width="5.28515625" style="89" customWidth="1"/>
    <col min="7426" max="7426" width="52.42578125" style="89" customWidth="1"/>
    <col min="7427" max="7427" width="10.140625" style="89" bestFit="1" customWidth="1"/>
    <col min="7428" max="7428" width="12.7109375" style="89" customWidth="1"/>
    <col min="7429" max="7429" width="16.85546875" style="89" customWidth="1"/>
    <col min="7430" max="7430" width="22.28515625" style="89" customWidth="1"/>
    <col min="7431" max="7431" width="17.28515625" style="89" customWidth="1"/>
    <col min="7432" max="7680" width="9.140625" style="89"/>
    <col min="7681" max="7681" width="5.28515625" style="89" customWidth="1"/>
    <col min="7682" max="7682" width="52.42578125" style="89" customWidth="1"/>
    <col min="7683" max="7683" width="10.140625" style="89" bestFit="1" customWidth="1"/>
    <col min="7684" max="7684" width="12.7109375" style="89" customWidth="1"/>
    <col min="7685" max="7685" width="16.85546875" style="89" customWidth="1"/>
    <col min="7686" max="7686" width="22.28515625" style="89" customWidth="1"/>
    <col min="7687" max="7687" width="17.28515625" style="89" customWidth="1"/>
    <col min="7688" max="7936" width="9.140625" style="89"/>
    <col min="7937" max="7937" width="5.28515625" style="89" customWidth="1"/>
    <col min="7938" max="7938" width="52.42578125" style="89" customWidth="1"/>
    <col min="7939" max="7939" width="10.140625" style="89" bestFit="1" customWidth="1"/>
    <col min="7940" max="7940" width="12.7109375" style="89" customWidth="1"/>
    <col min="7941" max="7941" width="16.85546875" style="89" customWidth="1"/>
    <col min="7942" max="7942" width="22.28515625" style="89" customWidth="1"/>
    <col min="7943" max="7943" width="17.28515625" style="89" customWidth="1"/>
    <col min="7944" max="8192" width="9.140625" style="89"/>
    <col min="8193" max="8193" width="5.28515625" style="89" customWidth="1"/>
    <col min="8194" max="8194" width="52.42578125" style="89" customWidth="1"/>
    <col min="8195" max="8195" width="10.140625" style="89" bestFit="1" customWidth="1"/>
    <col min="8196" max="8196" width="12.7109375" style="89" customWidth="1"/>
    <col min="8197" max="8197" width="16.85546875" style="89" customWidth="1"/>
    <col min="8198" max="8198" width="22.28515625" style="89" customWidth="1"/>
    <col min="8199" max="8199" width="17.28515625" style="89" customWidth="1"/>
    <col min="8200" max="8448" width="9.140625" style="89"/>
    <col min="8449" max="8449" width="5.28515625" style="89" customWidth="1"/>
    <col min="8450" max="8450" width="52.42578125" style="89" customWidth="1"/>
    <col min="8451" max="8451" width="10.140625" style="89" bestFit="1" customWidth="1"/>
    <col min="8452" max="8452" width="12.7109375" style="89" customWidth="1"/>
    <col min="8453" max="8453" width="16.85546875" style="89" customWidth="1"/>
    <col min="8454" max="8454" width="22.28515625" style="89" customWidth="1"/>
    <col min="8455" max="8455" width="17.28515625" style="89" customWidth="1"/>
    <col min="8456" max="8704" width="9.140625" style="89"/>
    <col min="8705" max="8705" width="5.28515625" style="89" customWidth="1"/>
    <col min="8706" max="8706" width="52.42578125" style="89" customWidth="1"/>
    <col min="8707" max="8707" width="10.140625" style="89" bestFit="1" customWidth="1"/>
    <col min="8708" max="8708" width="12.7109375" style="89" customWidth="1"/>
    <col min="8709" max="8709" width="16.85546875" style="89" customWidth="1"/>
    <col min="8710" max="8710" width="22.28515625" style="89" customWidth="1"/>
    <col min="8711" max="8711" width="17.28515625" style="89" customWidth="1"/>
    <col min="8712" max="8960" width="9.140625" style="89"/>
    <col min="8961" max="8961" width="5.28515625" style="89" customWidth="1"/>
    <col min="8962" max="8962" width="52.42578125" style="89" customWidth="1"/>
    <col min="8963" max="8963" width="10.140625" style="89" bestFit="1" customWidth="1"/>
    <col min="8964" max="8964" width="12.7109375" style="89" customWidth="1"/>
    <col min="8965" max="8965" width="16.85546875" style="89" customWidth="1"/>
    <col min="8966" max="8966" width="22.28515625" style="89" customWidth="1"/>
    <col min="8967" max="8967" width="17.28515625" style="89" customWidth="1"/>
    <col min="8968" max="9216" width="9.140625" style="89"/>
    <col min="9217" max="9217" width="5.28515625" style="89" customWidth="1"/>
    <col min="9218" max="9218" width="52.42578125" style="89" customWidth="1"/>
    <col min="9219" max="9219" width="10.140625" style="89" bestFit="1" customWidth="1"/>
    <col min="9220" max="9220" width="12.7109375" style="89" customWidth="1"/>
    <col min="9221" max="9221" width="16.85546875" style="89" customWidth="1"/>
    <col min="9222" max="9222" width="22.28515625" style="89" customWidth="1"/>
    <col min="9223" max="9223" width="17.28515625" style="89" customWidth="1"/>
    <col min="9224" max="9472" width="9.140625" style="89"/>
    <col min="9473" max="9473" width="5.28515625" style="89" customWidth="1"/>
    <col min="9474" max="9474" width="52.42578125" style="89" customWidth="1"/>
    <col min="9475" max="9475" width="10.140625" style="89" bestFit="1" customWidth="1"/>
    <col min="9476" max="9476" width="12.7109375" style="89" customWidth="1"/>
    <col min="9477" max="9477" width="16.85546875" style="89" customWidth="1"/>
    <col min="9478" max="9478" width="22.28515625" style="89" customWidth="1"/>
    <col min="9479" max="9479" width="17.28515625" style="89" customWidth="1"/>
    <col min="9480" max="9728" width="9.140625" style="89"/>
    <col min="9729" max="9729" width="5.28515625" style="89" customWidth="1"/>
    <col min="9730" max="9730" width="52.42578125" style="89" customWidth="1"/>
    <col min="9731" max="9731" width="10.140625" style="89" bestFit="1" customWidth="1"/>
    <col min="9732" max="9732" width="12.7109375" style="89" customWidth="1"/>
    <col min="9733" max="9733" width="16.85546875" style="89" customWidth="1"/>
    <col min="9734" max="9734" width="22.28515625" style="89" customWidth="1"/>
    <col min="9735" max="9735" width="17.28515625" style="89" customWidth="1"/>
    <col min="9736" max="9984" width="9.140625" style="89"/>
    <col min="9985" max="9985" width="5.28515625" style="89" customWidth="1"/>
    <col min="9986" max="9986" width="52.42578125" style="89" customWidth="1"/>
    <col min="9987" max="9987" width="10.140625" style="89" bestFit="1" customWidth="1"/>
    <col min="9988" max="9988" width="12.7109375" style="89" customWidth="1"/>
    <col min="9989" max="9989" width="16.85546875" style="89" customWidth="1"/>
    <col min="9990" max="9990" width="22.28515625" style="89" customWidth="1"/>
    <col min="9991" max="9991" width="17.28515625" style="89" customWidth="1"/>
    <col min="9992" max="10240" width="9.140625" style="89"/>
    <col min="10241" max="10241" width="5.28515625" style="89" customWidth="1"/>
    <col min="10242" max="10242" width="52.42578125" style="89" customWidth="1"/>
    <col min="10243" max="10243" width="10.140625" style="89" bestFit="1" customWidth="1"/>
    <col min="10244" max="10244" width="12.7109375" style="89" customWidth="1"/>
    <col min="10245" max="10245" width="16.85546875" style="89" customWidth="1"/>
    <col min="10246" max="10246" width="22.28515625" style="89" customWidth="1"/>
    <col min="10247" max="10247" width="17.28515625" style="89" customWidth="1"/>
    <col min="10248" max="10496" width="9.140625" style="89"/>
    <col min="10497" max="10497" width="5.28515625" style="89" customWidth="1"/>
    <col min="10498" max="10498" width="52.42578125" style="89" customWidth="1"/>
    <col min="10499" max="10499" width="10.140625" style="89" bestFit="1" customWidth="1"/>
    <col min="10500" max="10500" width="12.7109375" style="89" customWidth="1"/>
    <col min="10501" max="10501" width="16.85546875" style="89" customWidth="1"/>
    <col min="10502" max="10502" width="22.28515625" style="89" customWidth="1"/>
    <col min="10503" max="10503" width="17.28515625" style="89" customWidth="1"/>
    <col min="10504" max="10752" width="9.140625" style="89"/>
    <col min="10753" max="10753" width="5.28515625" style="89" customWidth="1"/>
    <col min="10754" max="10754" width="52.42578125" style="89" customWidth="1"/>
    <col min="10755" max="10755" width="10.140625" style="89" bestFit="1" customWidth="1"/>
    <col min="10756" max="10756" width="12.7109375" style="89" customWidth="1"/>
    <col min="10757" max="10757" width="16.85546875" style="89" customWidth="1"/>
    <col min="10758" max="10758" width="22.28515625" style="89" customWidth="1"/>
    <col min="10759" max="10759" width="17.28515625" style="89" customWidth="1"/>
    <col min="10760" max="11008" width="9.140625" style="89"/>
    <col min="11009" max="11009" width="5.28515625" style="89" customWidth="1"/>
    <col min="11010" max="11010" width="52.42578125" style="89" customWidth="1"/>
    <col min="11011" max="11011" width="10.140625" style="89" bestFit="1" customWidth="1"/>
    <col min="11012" max="11012" width="12.7109375" style="89" customWidth="1"/>
    <col min="11013" max="11013" width="16.85546875" style="89" customWidth="1"/>
    <col min="11014" max="11014" width="22.28515625" style="89" customWidth="1"/>
    <col min="11015" max="11015" width="17.28515625" style="89" customWidth="1"/>
    <col min="11016" max="11264" width="9.140625" style="89"/>
    <col min="11265" max="11265" width="5.28515625" style="89" customWidth="1"/>
    <col min="11266" max="11266" width="52.42578125" style="89" customWidth="1"/>
    <col min="11267" max="11267" width="10.140625" style="89" bestFit="1" customWidth="1"/>
    <col min="11268" max="11268" width="12.7109375" style="89" customWidth="1"/>
    <col min="11269" max="11269" width="16.85546875" style="89" customWidth="1"/>
    <col min="11270" max="11270" width="22.28515625" style="89" customWidth="1"/>
    <col min="11271" max="11271" width="17.28515625" style="89" customWidth="1"/>
    <col min="11272" max="11520" width="9.140625" style="89"/>
    <col min="11521" max="11521" width="5.28515625" style="89" customWidth="1"/>
    <col min="11522" max="11522" width="52.42578125" style="89" customWidth="1"/>
    <col min="11523" max="11523" width="10.140625" style="89" bestFit="1" customWidth="1"/>
    <col min="11524" max="11524" width="12.7109375" style="89" customWidth="1"/>
    <col min="11525" max="11525" width="16.85546875" style="89" customWidth="1"/>
    <col min="11526" max="11526" width="22.28515625" style="89" customWidth="1"/>
    <col min="11527" max="11527" width="17.28515625" style="89" customWidth="1"/>
    <col min="11528" max="11776" width="9.140625" style="89"/>
    <col min="11777" max="11777" width="5.28515625" style="89" customWidth="1"/>
    <col min="11778" max="11778" width="52.42578125" style="89" customWidth="1"/>
    <col min="11779" max="11779" width="10.140625" style="89" bestFit="1" customWidth="1"/>
    <col min="11780" max="11780" width="12.7109375" style="89" customWidth="1"/>
    <col min="11781" max="11781" width="16.85546875" style="89" customWidth="1"/>
    <col min="11782" max="11782" width="22.28515625" style="89" customWidth="1"/>
    <col min="11783" max="11783" width="17.28515625" style="89" customWidth="1"/>
    <col min="11784" max="12032" width="9.140625" style="89"/>
    <col min="12033" max="12033" width="5.28515625" style="89" customWidth="1"/>
    <col min="12034" max="12034" width="52.42578125" style="89" customWidth="1"/>
    <col min="12035" max="12035" width="10.140625" style="89" bestFit="1" customWidth="1"/>
    <col min="12036" max="12036" width="12.7109375" style="89" customWidth="1"/>
    <col min="12037" max="12037" width="16.85546875" style="89" customWidth="1"/>
    <col min="12038" max="12038" width="22.28515625" style="89" customWidth="1"/>
    <col min="12039" max="12039" width="17.28515625" style="89" customWidth="1"/>
    <col min="12040" max="12288" width="9.140625" style="89"/>
    <col min="12289" max="12289" width="5.28515625" style="89" customWidth="1"/>
    <col min="12290" max="12290" width="52.42578125" style="89" customWidth="1"/>
    <col min="12291" max="12291" width="10.140625" style="89" bestFit="1" customWidth="1"/>
    <col min="12292" max="12292" width="12.7109375" style="89" customWidth="1"/>
    <col min="12293" max="12293" width="16.85546875" style="89" customWidth="1"/>
    <col min="12294" max="12294" width="22.28515625" style="89" customWidth="1"/>
    <col min="12295" max="12295" width="17.28515625" style="89" customWidth="1"/>
    <col min="12296" max="12544" width="9.140625" style="89"/>
    <col min="12545" max="12545" width="5.28515625" style="89" customWidth="1"/>
    <col min="12546" max="12546" width="52.42578125" style="89" customWidth="1"/>
    <col min="12547" max="12547" width="10.140625" style="89" bestFit="1" customWidth="1"/>
    <col min="12548" max="12548" width="12.7109375" style="89" customWidth="1"/>
    <col min="12549" max="12549" width="16.85546875" style="89" customWidth="1"/>
    <col min="12550" max="12550" width="22.28515625" style="89" customWidth="1"/>
    <col min="12551" max="12551" width="17.28515625" style="89" customWidth="1"/>
    <col min="12552" max="12800" width="9.140625" style="89"/>
    <col min="12801" max="12801" width="5.28515625" style="89" customWidth="1"/>
    <col min="12802" max="12802" width="52.42578125" style="89" customWidth="1"/>
    <col min="12803" max="12803" width="10.140625" style="89" bestFit="1" customWidth="1"/>
    <col min="12804" max="12804" width="12.7109375" style="89" customWidth="1"/>
    <col min="12805" max="12805" width="16.85546875" style="89" customWidth="1"/>
    <col min="12806" max="12806" width="22.28515625" style="89" customWidth="1"/>
    <col min="12807" max="12807" width="17.28515625" style="89" customWidth="1"/>
    <col min="12808" max="13056" width="9.140625" style="89"/>
    <col min="13057" max="13057" width="5.28515625" style="89" customWidth="1"/>
    <col min="13058" max="13058" width="52.42578125" style="89" customWidth="1"/>
    <col min="13059" max="13059" width="10.140625" style="89" bestFit="1" customWidth="1"/>
    <col min="13060" max="13060" width="12.7109375" style="89" customWidth="1"/>
    <col min="13061" max="13061" width="16.85546875" style="89" customWidth="1"/>
    <col min="13062" max="13062" width="22.28515625" style="89" customWidth="1"/>
    <col min="13063" max="13063" width="17.28515625" style="89" customWidth="1"/>
    <col min="13064" max="13312" width="9.140625" style="89"/>
    <col min="13313" max="13313" width="5.28515625" style="89" customWidth="1"/>
    <col min="13314" max="13314" width="52.42578125" style="89" customWidth="1"/>
    <col min="13315" max="13315" width="10.140625" style="89" bestFit="1" customWidth="1"/>
    <col min="13316" max="13316" width="12.7109375" style="89" customWidth="1"/>
    <col min="13317" max="13317" width="16.85546875" style="89" customWidth="1"/>
    <col min="13318" max="13318" width="22.28515625" style="89" customWidth="1"/>
    <col min="13319" max="13319" width="17.28515625" style="89" customWidth="1"/>
    <col min="13320" max="13568" width="9.140625" style="89"/>
    <col min="13569" max="13569" width="5.28515625" style="89" customWidth="1"/>
    <col min="13570" max="13570" width="52.42578125" style="89" customWidth="1"/>
    <col min="13571" max="13571" width="10.140625" style="89" bestFit="1" customWidth="1"/>
    <col min="13572" max="13572" width="12.7109375" style="89" customWidth="1"/>
    <col min="13573" max="13573" width="16.85546875" style="89" customWidth="1"/>
    <col min="13574" max="13574" width="22.28515625" style="89" customWidth="1"/>
    <col min="13575" max="13575" width="17.28515625" style="89" customWidth="1"/>
    <col min="13576" max="13824" width="9.140625" style="89"/>
    <col min="13825" max="13825" width="5.28515625" style="89" customWidth="1"/>
    <col min="13826" max="13826" width="52.42578125" style="89" customWidth="1"/>
    <col min="13827" max="13827" width="10.140625" style="89" bestFit="1" customWidth="1"/>
    <col min="13828" max="13828" width="12.7109375" style="89" customWidth="1"/>
    <col min="13829" max="13829" width="16.85546875" style="89" customWidth="1"/>
    <col min="13830" max="13830" width="22.28515625" style="89" customWidth="1"/>
    <col min="13831" max="13831" width="17.28515625" style="89" customWidth="1"/>
    <col min="13832" max="14080" width="9.140625" style="89"/>
    <col min="14081" max="14081" width="5.28515625" style="89" customWidth="1"/>
    <col min="14082" max="14082" width="52.42578125" style="89" customWidth="1"/>
    <col min="14083" max="14083" width="10.140625" style="89" bestFit="1" customWidth="1"/>
    <col min="14084" max="14084" width="12.7109375" style="89" customWidth="1"/>
    <col min="14085" max="14085" width="16.85546875" style="89" customWidth="1"/>
    <col min="14086" max="14086" width="22.28515625" style="89" customWidth="1"/>
    <col min="14087" max="14087" width="17.28515625" style="89" customWidth="1"/>
    <col min="14088" max="14336" width="9.140625" style="89"/>
    <col min="14337" max="14337" width="5.28515625" style="89" customWidth="1"/>
    <col min="14338" max="14338" width="52.42578125" style="89" customWidth="1"/>
    <col min="14339" max="14339" width="10.140625" style="89" bestFit="1" customWidth="1"/>
    <col min="14340" max="14340" width="12.7109375" style="89" customWidth="1"/>
    <col min="14341" max="14341" width="16.85546875" style="89" customWidth="1"/>
    <col min="14342" max="14342" width="22.28515625" style="89" customWidth="1"/>
    <col min="14343" max="14343" width="17.28515625" style="89" customWidth="1"/>
    <col min="14344" max="14592" width="9.140625" style="89"/>
    <col min="14593" max="14593" width="5.28515625" style="89" customWidth="1"/>
    <col min="14594" max="14594" width="52.42578125" style="89" customWidth="1"/>
    <col min="14595" max="14595" width="10.140625" style="89" bestFit="1" customWidth="1"/>
    <col min="14596" max="14596" width="12.7109375" style="89" customWidth="1"/>
    <col min="14597" max="14597" width="16.85546875" style="89" customWidth="1"/>
    <col min="14598" max="14598" width="22.28515625" style="89" customWidth="1"/>
    <col min="14599" max="14599" width="17.28515625" style="89" customWidth="1"/>
    <col min="14600" max="14848" width="9.140625" style="89"/>
    <col min="14849" max="14849" width="5.28515625" style="89" customWidth="1"/>
    <col min="14850" max="14850" width="52.42578125" style="89" customWidth="1"/>
    <col min="14851" max="14851" width="10.140625" style="89" bestFit="1" customWidth="1"/>
    <col min="14852" max="14852" width="12.7109375" style="89" customWidth="1"/>
    <col min="14853" max="14853" width="16.85546875" style="89" customWidth="1"/>
    <col min="14854" max="14854" width="22.28515625" style="89" customWidth="1"/>
    <col min="14855" max="14855" width="17.28515625" style="89" customWidth="1"/>
    <col min="14856" max="15104" width="9.140625" style="89"/>
    <col min="15105" max="15105" width="5.28515625" style="89" customWidth="1"/>
    <col min="15106" max="15106" width="52.42578125" style="89" customWidth="1"/>
    <col min="15107" max="15107" width="10.140625" style="89" bestFit="1" customWidth="1"/>
    <col min="15108" max="15108" width="12.7109375" style="89" customWidth="1"/>
    <col min="15109" max="15109" width="16.85546875" style="89" customWidth="1"/>
    <col min="15110" max="15110" width="22.28515625" style="89" customWidth="1"/>
    <col min="15111" max="15111" width="17.28515625" style="89" customWidth="1"/>
    <col min="15112" max="15360" width="9.140625" style="89"/>
    <col min="15361" max="15361" width="5.28515625" style="89" customWidth="1"/>
    <col min="15362" max="15362" width="52.42578125" style="89" customWidth="1"/>
    <col min="15363" max="15363" width="10.140625" style="89" bestFit="1" customWidth="1"/>
    <col min="15364" max="15364" width="12.7109375" style="89" customWidth="1"/>
    <col min="15365" max="15365" width="16.85546875" style="89" customWidth="1"/>
    <col min="15366" max="15366" width="22.28515625" style="89" customWidth="1"/>
    <col min="15367" max="15367" width="17.28515625" style="89" customWidth="1"/>
    <col min="15368" max="15616" width="9.140625" style="89"/>
    <col min="15617" max="15617" width="5.28515625" style="89" customWidth="1"/>
    <col min="15618" max="15618" width="52.42578125" style="89" customWidth="1"/>
    <col min="15619" max="15619" width="10.140625" style="89" bestFit="1" customWidth="1"/>
    <col min="15620" max="15620" width="12.7109375" style="89" customWidth="1"/>
    <col min="15621" max="15621" width="16.85546875" style="89" customWidth="1"/>
    <col min="15622" max="15622" width="22.28515625" style="89" customWidth="1"/>
    <col min="15623" max="15623" width="17.28515625" style="89" customWidth="1"/>
    <col min="15624" max="15872" width="9.140625" style="89"/>
    <col min="15873" max="15873" width="5.28515625" style="89" customWidth="1"/>
    <col min="15874" max="15874" width="52.42578125" style="89" customWidth="1"/>
    <col min="15875" max="15875" width="10.140625" style="89" bestFit="1" customWidth="1"/>
    <col min="15876" max="15876" width="12.7109375" style="89" customWidth="1"/>
    <col min="15877" max="15877" width="16.85546875" style="89" customWidth="1"/>
    <col min="15878" max="15878" width="22.28515625" style="89" customWidth="1"/>
    <col min="15879" max="15879" width="17.28515625" style="89" customWidth="1"/>
    <col min="15880" max="16128" width="9.140625" style="89"/>
    <col min="16129" max="16129" width="5.28515625" style="89" customWidth="1"/>
    <col min="16130" max="16130" width="52.42578125" style="89" customWidth="1"/>
    <col min="16131" max="16131" width="10.140625" style="89" bestFit="1" customWidth="1"/>
    <col min="16132" max="16132" width="12.7109375" style="89" customWidth="1"/>
    <col min="16133" max="16133" width="16.85546875" style="89" customWidth="1"/>
    <col min="16134" max="16134" width="22.28515625" style="89" customWidth="1"/>
    <col min="16135" max="16135" width="17.28515625" style="89" customWidth="1"/>
    <col min="16136" max="16384" width="9.140625" style="89"/>
  </cols>
  <sheetData>
    <row r="1" spans="1:44" s="108" customFormat="1" ht="15" x14ac:dyDescent="0.25">
      <c r="A1" s="1" t="s">
        <v>0</v>
      </c>
      <c r="B1" s="2"/>
      <c r="C1" s="84"/>
      <c r="D1" s="84"/>
      <c r="E1" s="84"/>
      <c r="F1" s="84"/>
      <c r="G1" s="8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44" s="108" customFormat="1" ht="15" x14ac:dyDescent="0.25">
      <c r="A2" s="1" t="s">
        <v>1</v>
      </c>
      <c r="B2" s="1"/>
      <c r="C2" s="111"/>
      <c r="D2" s="111"/>
      <c r="E2" s="111"/>
      <c r="F2" s="111"/>
      <c r="G2" s="111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44" s="108" customFormat="1" ht="15" x14ac:dyDescent="0.25">
      <c r="A3" s="112" t="s">
        <v>59</v>
      </c>
      <c r="B3" s="112"/>
      <c r="C3" s="111"/>
      <c r="D3" s="111"/>
      <c r="E3" s="111"/>
      <c r="F3" s="111"/>
      <c r="G3" s="111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1:44" s="108" customFormat="1" ht="15" x14ac:dyDescent="0.25">
      <c r="A4" s="1" t="s">
        <v>58</v>
      </c>
      <c r="B4" s="1"/>
      <c r="C4" s="111"/>
      <c r="D4" s="111"/>
      <c r="E4" s="111"/>
      <c r="F4" s="111"/>
      <c r="G4" s="111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1:44" s="108" customFormat="1" ht="15" x14ac:dyDescent="0.25">
      <c r="A5" s="1"/>
      <c r="B5" s="1"/>
      <c r="C5" s="111"/>
      <c r="D5" s="111"/>
      <c r="E5" s="111"/>
      <c r="F5" s="111"/>
      <c r="G5" s="111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1:44" s="108" customFormat="1" ht="15" x14ac:dyDescent="0.25">
      <c r="A6" s="2" t="s">
        <v>57</v>
      </c>
      <c r="B6" s="5"/>
      <c r="C6" s="110"/>
      <c r="D6" s="110"/>
      <c r="E6" s="110"/>
      <c r="F6" s="110"/>
      <c r="G6" s="110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44" s="108" customFormat="1" ht="15" x14ac:dyDescent="0.25">
      <c r="A7" s="95"/>
      <c r="B7" s="110"/>
      <c r="C7" s="110"/>
      <c r="D7" s="110"/>
      <c r="E7" s="110"/>
      <c r="F7" s="110"/>
      <c r="G7" s="110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44" s="108" customFormat="1" ht="15" x14ac:dyDescent="0.25">
      <c r="A8" s="5" t="s">
        <v>2</v>
      </c>
      <c r="B8" s="110"/>
      <c r="C8" s="110"/>
      <c r="D8" s="110"/>
      <c r="E8" s="110"/>
      <c r="F8" s="110"/>
      <c r="G8" s="110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1:44" s="108" customFormat="1" ht="15" x14ac:dyDescent="0.25">
      <c r="A9" s="5" t="s">
        <v>56</v>
      </c>
      <c r="B9" s="110"/>
      <c r="C9" s="110"/>
      <c r="D9" s="110"/>
      <c r="E9" s="110"/>
      <c r="F9" s="110"/>
      <c r="G9" s="110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1:44" s="108" customFormat="1" ht="15" x14ac:dyDescent="0.25">
      <c r="A10" s="5" t="s">
        <v>4</v>
      </c>
      <c r="B10" s="110"/>
      <c r="C10" s="110"/>
      <c r="D10" s="110"/>
      <c r="E10" s="110"/>
      <c r="F10" s="110"/>
      <c r="G10" s="110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1:44" s="108" customFormat="1" ht="15" x14ac:dyDescent="0.25">
      <c r="A11" s="110"/>
      <c r="B11" s="110"/>
      <c r="C11" s="110"/>
      <c r="D11" s="110"/>
      <c r="E11" s="110"/>
      <c r="F11" s="110"/>
      <c r="G11" s="110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1:44" s="108" customFormat="1" ht="15" x14ac:dyDescent="0.25">
      <c r="A12" s="109"/>
      <c r="B12" s="109"/>
      <c r="C12" s="109"/>
      <c r="D12" s="109"/>
      <c r="E12" s="113"/>
      <c r="F12" s="113"/>
      <c r="G12" s="48" t="s">
        <v>55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pans="1:44" s="106" customFormat="1" ht="37.5" customHeight="1" x14ac:dyDescent="0.2">
      <c r="A13" s="107" t="s">
        <v>5</v>
      </c>
      <c r="B13" s="10" t="s">
        <v>6</v>
      </c>
      <c r="C13" s="10" t="s">
        <v>7</v>
      </c>
      <c r="D13" s="10" t="s">
        <v>8</v>
      </c>
      <c r="E13" s="10" t="s">
        <v>9</v>
      </c>
      <c r="F13" s="10" t="s">
        <v>10</v>
      </c>
      <c r="G13" s="10" t="s">
        <v>11</v>
      </c>
      <c r="H13" s="32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9"/>
      <c r="AN13" s="89"/>
      <c r="AO13" s="89"/>
      <c r="AP13" s="89"/>
      <c r="AQ13" s="89"/>
      <c r="AR13" s="89"/>
    </row>
    <row r="14" spans="1:44" s="104" customFormat="1" ht="10.5" x14ac:dyDescent="0.2">
      <c r="A14" s="11">
        <v>0</v>
      </c>
      <c r="B14" s="11">
        <v>1</v>
      </c>
      <c r="C14" s="11">
        <v>2</v>
      </c>
      <c r="D14" s="11">
        <v>3</v>
      </c>
      <c r="E14" s="11">
        <v>4</v>
      </c>
      <c r="F14" s="11">
        <v>5</v>
      </c>
      <c r="G14" s="11" t="s">
        <v>12</v>
      </c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</row>
    <row r="15" spans="1:44" s="90" customFormat="1" ht="17.25" customHeight="1" x14ac:dyDescent="0.2">
      <c r="A15" s="102" t="s">
        <v>13</v>
      </c>
      <c r="B15" s="76" t="s">
        <v>14</v>
      </c>
      <c r="C15" s="97">
        <f>'[1]6'!C15</f>
        <v>152472</v>
      </c>
      <c r="D15" s="97">
        <f>'[1]6'!D15</f>
        <v>77309</v>
      </c>
      <c r="E15" s="78">
        <f>'[1]6'!E15</f>
        <v>55280505.649999999</v>
      </c>
      <c r="F15" s="78">
        <f>'[1]6'!F15</f>
        <v>5755662.5300000003</v>
      </c>
      <c r="G15" s="79">
        <f t="shared" ref="G15:G21" si="0">E15+F15</f>
        <v>61036168.18</v>
      </c>
      <c r="H15" s="16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</row>
    <row r="16" spans="1:44" s="90" customFormat="1" ht="17.25" customHeight="1" x14ac:dyDescent="0.2">
      <c r="A16" s="102" t="s">
        <v>21</v>
      </c>
      <c r="B16" s="103" t="s">
        <v>22</v>
      </c>
      <c r="C16" s="97">
        <f>'[1]6'!C22</f>
        <v>5892</v>
      </c>
      <c r="D16" s="97">
        <f>'[1]6'!D22</f>
        <v>2977</v>
      </c>
      <c r="E16" s="78">
        <f>'[1]6'!E22</f>
        <v>2153186.17</v>
      </c>
      <c r="F16" s="78">
        <f>'[1]6'!F22</f>
        <v>359484.51</v>
      </c>
      <c r="G16" s="79">
        <f t="shared" si="0"/>
        <v>2512670.6799999997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</row>
    <row r="17" spans="1:38" s="90" customFormat="1" ht="17.25" customHeight="1" x14ac:dyDescent="0.2">
      <c r="A17" s="102" t="s">
        <v>24</v>
      </c>
      <c r="B17" s="17" t="s">
        <v>25</v>
      </c>
      <c r="C17" s="97">
        <f>'[1]6'!C29</f>
        <v>1951</v>
      </c>
      <c r="D17" s="97">
        <f>'[1]6'!D29</f>
        <v>986</v>
      </c>
      <c r="E17" s="78">
        <f>'[1]6'!E29</f>
        <v>709129.71</v>
      </c>
      <c r="F17" s="78">
        <f>'[1]6'!F29</f>
        <v>42891.93</v>
      </c>
      <c r="G17" s="79">
        <f t="shared" si="0"/>
        <v>752021.64</v>
      </c>
      <c r="H17" s="84"/>
      <c r="I17" s="84"/>
      <c r="J17" s="84"/>
      <c r="K17" s="84"/>
      <c r="L17" s="84"/>
      <c r="M17" s="84"/>
      <c r="N17" s="84"/>
      <c r="O17" s="98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</row>
    <row r="18" spans="1:38" s="90" customFormat="1" ht="16.5" customHeight="1" x14ac:dyDescent="0.2">
      <c r="A18" s="102" t="s">
        <v>27</v>
      </c>
      <c r="B18" s="101" t="s">
        <v>54</v>
      </c>
      <c r="C18" s="100">
        <f>'[1]6'!C37</f>
        <v>37</v>
      </c>
      <c r="D18" s="100">
        <f>'[1]6'!D37</f>
        <v>23</v>
      </c>
      <c r="E18" s="99">
        <f>'[1]6'!E37</f>
        <v>17299.599999999999</v>
      </c>
      <c r="F18" s="99">
        <f>'[1]6'!F37</f>
        <v>2660.8</v>
      </c>
      <c r="G18" s="79">
        <f t="shared" si="0"/>
        <v>19960.399999999998</v>
      </c>
      <c r="H18" s="84"/>
      <c r="I18" s="84"/>
      <c r="J18" s="84"/>
      <c r="K18" s="84"/>
      <c r="L18" s="84"/>
      <c r="M18" s="84"/>
      <c r="N18" s="84"/>
      <c r="O18" s="98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</row>
    <row r="19" spans="1:38" s="90" customFormat="1" ht="17.25" customHeight="1" x14ac:dyDescent="0.2">
      <c r="A19" s="75" t="s">
        <v>31</v>
      </c>
      <c r="B19" s="17" t="s">
        <v>32</v>
      </c>
      <c r="C19" s="100">
        <f>'[1]6'!C44</f>
        <v>85181</v>
      </c>
      <c r="D19" s="100">
        <f>'[1]6'!D44</f>
        <v>40194</v>
      </c>
      <c r="E19" s="99">
        <f>'[1]6'!E44</f>
        <v>33659145.980000004</v>
      </c>
      <c r="F19" s="99">
        <f>'[1]6'!F44</f>
        <v>3062894.0700000003</v>
      </c>
      <c r="G19" s="79">
        <f t="shared" si="0"/>
        <v>36722040.050000004</v>
      </c>
      <c r="H19" s="84"/>
      <c r="I19" s="84"/>
      <c r="J19" s="84"/>
      <c r="K19" s="84"/>
      <c r="L19" s="84"/>
      <c r="M19" s="84"/>
      <c r="N19" s="84"/>
      <c r="O19" s="98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</row>
    <row r="20" spans="1:38" s="90" customFormat="1" ht="17.25" customHeight="1" x14ac:dyDescent="0.2">
      <c r="A20" s="75" t="s">
        <v>34</v>
      </c>
      <c r="B20" s="76" t="s">
        <v>35</v>
      </c>
      <c r="C20" s="97">
        <f>'[1]6'!C57</f>
        <v>12510</v>
      </c>
      <c r="D20" s="97">
        <f>'[1]6'!D57</f>
        <v>8839</v>
      </c>
      <c r="E20" s="78">
        <f>'[1]6'!E57</f>
        <v>5784802.3599999994</v>
      </c>
      <c r="F20" s="78">
        <f>'[1]6'!F57</f>
        <v>378300.07999999996</v>
      </c>
      <c r="G20" s="79">
        <f t="shared" si="0"/>
        <v>6163102.4399999995</v>
      </c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</row>
    <row r="21" spans="1:38" s="90" customFormat="1" ht="17.25" customHeight="1" x14ac:dyDescent="0.2">
      <c r="A21" s="75" t="s">
        <v>39</v>
      </c>
      <c r="B21" s="76" t="s">
        <v>40</v>
      </c>
      <c r="C21" s="97">
        <f>'[1]6'!C65</f>
        <v>1696</v>
      </c>
      <c r="D21" s="97">
        <f>'[1]6'!D65</f>
        <v>1016</v>
      </c>
      <c r="E21" s="78">
        <f>'[1]6'!E65</f>
        <v>675724.3</v>
      </c>
      <c r="F21" s="78">
        <f>'[1]6'!F65</f>
        <v>478251.17</v>
      </c>
      <c r="G21" s="79">
        <f t="shared" si="0"/>
        <v>1153975.47</v>
      </c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</row>
    <row r="22" spans="1:38" s="94" customFormat="1" ht="17.25" customHeight="1" x14ac:dyDescent="0.2">
      <c r="A22" s="96"/>
      <c r="B22" s="66" t="s">
        <v>53</v>
      </c>
      <c r="C22" s="81">
        <f>SUM(C15:C21)</f>
        <v>259739</v>
      </c>
      <c r="D22" s="81">
        <f>SUM(D15:D21)</f>
        <v>131344</v>
      </c>
      <c r="E22" s="27">
        <f>SUM(E15:E21)</f>
        <v>98279793.770000011</v>
      </c>
      <c r="F22" s="27">
        <f>SUM(F15:F21)</f>
        <v>10080145.09</v>
      </c>
      <c r="G22" s="27">
        <f>SUM(G15:G21)</f>
        <v>108359938.86</v>
      </c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</row>
    <row r="23" spans="1:38" s="90" customFormat="1" ht="12" customHeight="1" x14ac:dyDescent="0.2">
      <c r="A23" s="70"/>
      <c r="B23" s="71"/>
      <c r="C23" s="72"/>
      <c r="D23" s="72"/>
      <c r="E23" s="50"/>
      <c r="F23" s="50"/>
      <c r="G23" s="50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</row>
    <row r="24" spans="1:38" s="90" customFormat="1" ht="12" customHeight="1" x14ac:dyDescent="0.2">
      <c r="A24" s="70"/>
      <c r="B24" s="71"/>
      <c r="C24" s="72"/>
      <c r="D24" s="72"/>
      <c r="E24" s="50"/>
      <c r="F24" s="50"/>
      <c r="G24" s="50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</row>
    <row r="25" spans="1:38" s="90" customFormat="1" ht="12" customHeight="1" x14ac:dyDescent="0.2">
      <c r="A25" s="29"/>
      <c r="B25" s="71"/>
      <c r="C25" s="72"/>
      <c r="D25" s="72"/>
      <c r="E25" s="50"/>
      <c r="F25" s="50"/>
      <c r="G25" s="50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</row>
    <row r="26" spans="1:38" s="90" customFormat="1" ht="12" x14ac:dyDescent="0.2">
      <c r="A26" s="93"/>
      <c r="B26" s="71"/>
      <c r="C26" s="74"/>
      <c r="D26" s="74"/>
      <c r="E26" s="50"/>
      <c r="F26" s="50"/>
      <c r="G26" s="50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</row>
    <row r="27" spans="1:38" s="90" customFormat="1" x14ac:dyDescent="0.2">
      <c r="A27" s="73"/>
      <c r="B27" s="91"/>
      <c r="C27" s="74"/>
      <c r="D27" s="74"/>
      <c r="E27" s="50"/>
      <c r="F27" s="50"/>
      <c r="G27" s="50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</row>
    <row r="28" spans="1:38" s="90" customFormat="1" x14ac:dyDescent="0.2">
      <c r="A28" s="92"/>
      <c r="B28" s="91"/>
      <c r="C28" s="74"/>
      <c r="D28" s="74"/>
      <c r="E28" s="50"/>
      <c r="F28" s="50"/>
      <c r="G28" s="50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</row>
    <row r="29" spans="1:38" s="90" customFormat="1" x14ac:dyDescent="0.2">
      <c r="A29" s="73"/>
      <c r="B29" s="91"/>
      <c r="C29" s="74"/>
      <c r="D29" s="74"/>
      <c r="E29" s="50"/>
      <c r="F29" s="50"/>
      <c r="G29" s="50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</row>
    <row r="30" spans="1:38" s="90" customFormat="1" ht="12" x14ac:dyDescent="0.2">
      <c r="A30" s="84"/>
      <c r="B30" s="71"/>
      <c r="C30" s="74"/>
      <c r="D30" s="74"/>
      <c r="E30" s="50"/>
      <c r="F30" s="85"/>
      <c r="G30" s="88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</row>
    <row r="31" spans="1:38" s="90" customFormat="1" ht="12" x14ac:dyDescent="0.2">
      <c r="A31" s="84"/>
      <c r="B31" s="71"/>
      <c r="C31" s="74"/>
      <c r="D31" s="74"/>
      <c r="E31" s="50"/>
      <c r="F31" s="50"/>
      <c r="G31" s="50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</row>
    <row r="32" spans="1:38" s="90" customFormat="1" ht="12" x14ac:dyDescent="0.2">
      <c r="A32" s="70"/>
      <c r="B32" s="71"/>
      <c r="C32" s="74"/>
      <c r="D32" s="74"/>
      <c r="E32" s="50"/>
      <c r="F32" s="50"/>
      <c r="G32" s="50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</row>
    <row r="33" spans="1:38" s="90" customFormat="1" ht="21" customHeight="1" x14ac:dyDescent="0.2">
      <c r="A33" s="84"/>
      <c r="B33" s="84"/>
      <c r="C33" s="84"/>
      <c r="D33" s="84"/>
      <c r="E33" s="84"/>
      <c r="F33" s="84"/>
      <c r="G33" s="85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</row>
    <row r="34" spans="1:38" s="90" customFormat="1" ht="12" x14ac:dyDescent="0.2">
      <c r="A34" s="84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</row>
    <row r="35" spans="1:38" s="90" customFormat="1" ht="12" x14ac:dyDescent="0.2">
      <c r="A35" s="84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</row>
    <row r="36" spans="1:38" s="90" customFormat="1" ht="12" x14ac:dyDescent="0.2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</row>
    <row r="37" spans="1:38" s="90" customFormat="1" ht="12" x14ac:dyDescent="0.2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</row>
    <row r="38" spans="1:38" s="90" customFormat="1" ht="12" x14ac:dyDescent="0.2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</row>
    <row r="39" spans="1:38" s="90" customFormat="1" ht="12" x14ac:dyDescent="0.2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</row>
    <row r="40" spans="1:38" s="90" customFormat="1" ht="12" x14ac:dyDescent="0.2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</row>
    <row r="41" spans="1:38" s="90" customFormat="1" ht="12" x14ac:dyDescent="0.2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</row>
    <row r="42" spans="1:38" s="90" customFormat="1" ht="12" x14ac:dyDescent="0.2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</row>
    <row r="43" spans="1:38" s="90" customFormat="1" ht="12" x14ac:dyDescent="0.2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</row>
    <row r="44" spans="1:38" s="90" customFormat="1" ht="12" x14ac:dyDescent="0.2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</row>
    <row r="45" spans="1:38" s="90" customFormat="1" ht="12" x14ac:dyDescent="0.2">
      <c r="A45" s="84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</row>
    <row r="46" spans="1:38" s="90" customFormat="1" ht="12" x14ac:dyDescent="0.2">
      <c r="A46" s="84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</row>
    <row r="47" spans="1:38" s="90" customFormat="1" ht="12" x14ac:dyDescent="0.2">
      <c r="A47" s="84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</row>
    <row r="48" spans="1:38" s="90" customFormat="1" ht="12" x14ac:dyDescent="0.2">
      <c r="A48" s="84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</row>
    <row r="49" spans="1:38" s="90" customFormat="1" ht="12" x14ac:dyDescent="0.2">
      <c r="A49" s="84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</row>
  </sheetData>
  <mergeCells count="2">
    <mergeCell ref="A3:B3"/>
    <mergeCell ref="E12:F12"/>
  </mergeCells>
  <printOptions horizontalCentered="1" verticalCentered="1"/>
  <pageMargins left="0" right="0" top="0.19685039370078741" bottom="0.35433070866141736" header="0.19685039370078741" footer="0.2362204724409449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tabSelected="1" topLeftCell="A43" zoomScaleNormal="100" workbookViewId="0">
      <selection activeCell="J52" sqref="J52"/>
    </sheetView>
  </sheetViews>
  <sheetFormatPr defaultRowHeight="12.75" x14ac:dyDescent="0.2"/>
  <cols>
    <col min="1" max="1" width="4.5703125" style="8" customWidth="1"/>
    <col min="2" max="2" width="47" style="8" customWidth="1"/>
    <col min="3" max="3" width="11.140625" style="8" customWidth="1"/>
    <col min="4" max="4" width="12.7109375" style="8" customWidth="1"/>
    <col min="5" max="5" width="19.28515625" style="8" customWidth="1"/>
    <col min="6" max="6" width="21.7109375" style="8" customWidth="1"/>
    <col min="7" max="7" width="19.28515625" style="8" customWidth="1"/>
  </cols>
  <sheetData>
    <row r="1" spans="1:7" ht="14.25" x14ac:dyDescent="0.2">
      <c r="A1" s="1" t="s">
        <v>0</v>
      </c>
      <c r="B1" s="2"/>
      <c r="C1" s="3"/>
      <c r="D1" s="3"/>
      <c r="E1" s="3"/>
      <c r="F1" s="3"/>
      <c r="G1" s="3"/>
    </row>
    <row r="2" spans="1:7" ht="14.25" x14ac:dyDescent="0.2">
      <c r="A2" s="1" t="s">
        <v>1</v>
      </c>
      <c r="B2" s="1"/>
      <c r="C2" s="4"/>
      <c r="D2" s="4"/>
      <c r="E2" s="4"/>
      <c r="F2" s="4"/>
      <c r="G2" s="4"/>
    </row>
    <row r="3" spans="1:7" x14ac:dyDescent="0.2">
      <c r="A3" s="5" t="s">
        <v>2</v>
      </c>
      <c r="B3" s="5"/>
      <c r="C3" s="5"/>
      <c r="D3" s="5"/>
      <c r="E3" s="5"/>
      <c r="F3" s="5"/>
      <c r="G3" s="5"/>
    </row>
    <row r="4" spans="1:7" x14ac:dyDescent="0.2">
      <c r="A4" s="5" t="s">
        <v>3</v>
      </c>
      <c r="B4" s="5"/>
      <c r="C4" s="5"/>
      <c r="D4" s="5"/>
      <c r="E4" s="5"/>
      <c r="F4" s="5"/>
      <c r="G4" s="5"/>
    </row>
    <row r="5" spans="1:7" x14ac:dyDescent="0.2">
      <c r="A5" s="5" t="s">
        <v>4</v>
      </c>
      <c r="B5" s="5"/>
      <c r="C5" s="5"/>
      <c r="D5" s="5"/>
      <c r="E5" s="5"/>
      <c r="F5" s="5"/>
      <c r="G5" s="5"/>
    </row>
    <row r="6" spans="1:7" ht="15" x14ac:dyDescent="0.25">
      <c r="A6" s="6"/>
      <c r="B6" s="7"/>
      <c r="C6" s="6"/>
      <c r="D6" s="6"/>
      <c r="F6" s="114"/>
      <c r="G6" s="114"/>
    </row>
    <row r="7" spans="1:7" ht="24" x14ac:dyDescent="0.2">
      <c r="A7" s="9" t="s">
        <v>5</v>
      </c>
      <c r="B7" s="10" t="s">
        <v>6</v>
      </c>
      <c r="C7" s="10" t="s">
        <v>7</v>
      </c>
      <c r="D7" s="10" t="s">
        <v>8</v>
      </c>
      <c r="E7" s="10" t="s">
        <v>9</v>
      </c>
      <c r="F7" s="10" t="s">
        <v>10</v>
      </c>
      <c r="G7" s="10" t="s">
        <v>11</v>
      </c>
    </row>
    <row r="8" spans="1:7" x14ac:dyDescent="0.2">
      <c r="A8" s="11">
        <v>0</v>
      </c>
      <c r="B8" s="11">
        <v>1</v>
      </c>
      <c r="C8" s="11">
        <v>2</v>
      </c>
      <c r="D8" s="11">
        <v>3</v>
      </c>
      <c r="E8" s="11">
        <v>4</v>
      </c>
      <c r="F8" s="11">
        <v>5</v>
      </c>
      <c r="G8" s="11" t="s">
        <v>12</v>
      </c>
    </row>
    <row r="9" spans="1:7" x14ac:dyDescent="0.2">
      <c r="A9" s="12" t="s">
        <v>13</v>
      </c>
      <c r="B9" s="13" t="s">
        <v>14</v>
      </c>
      <c r="C9" s="14"/>
      <c r="D9" s="15"/>
      <c r="E9" s="16"/>
      <c r="F9" s="17"/>
      <c r="G9" s="17"/>
    </row>
    <row r="10" spans="1:7" x14ac:dyDescent="0.2">
      <c r="A10" s="18"/>
      <c r="B10" s="19" t="s">
        <v>15</v>
      </c>
      <c r="C10" s="20">
        <v>7971</v>
      </c>
      <c r="D10" s="20">
        <v>3637</v>
      </c>
      <c r="E10" s="21">
        <v>3307223.86</v>
      </c>
      <c r="F10" s="22">
        <v>335785.43</v>
      </c>
      <c r="G10" s="23">
        <f>E10+F10</f>
        <v>3643009.29</v>
      </c>
    </row>
    <row r="11" spans="1:7" x14ac:dyDescent="0.2">
      <c r="A11" s="18"/>
      <c r="B11" s="19" t="s">
        <v>16</v>
      </c>
      <c r="C11" s="20">
        <v>28235</v>
      </c>
      <c r="D11" s="20">
        <v>11903</v>
      </c>
      <c r="E11" s="21">
        <v>10651361.6</v>
      </c>
      <c r="F11" s="22">
        <v>998655.63</v>
      </c>
      <c r="G11" s="23">
        <f>E11+F11</f>
        <v>11650017.23</v>
      </c>
    </row>
    <row r="12" spans="1:7" x14ac:dyDescent="0.2">
      <c r="A12" s="18"/>
      <c r="B12" s="19" t="s">
        <v>17</v>
      </c>
      <c r="C12" s="20">
        <v>104030</v>
      </c>
      <c r="D12" s="20">
        <v>50191</v>
      </c>
      <c r="E12" s="21">
        <v>31154788.550000001</v>
      </c>
      <c r="F12" s="22">
        <v>3327695.83</v>
      </c>
      <c r="G12" s="23">
        <f>E12+F12</f>
        <v>34482484.380000003</v>
      </c>
    </row>
    <row r="13" spans="1:7" x14ac:dyDescent="0.2">
      <c r="A13" s="18"/>
      <c r="B13" s="19" t="s">
        <v>18</v>
      </c>
      <c r="C13" s="20">
        <v>12202</v>
      </c>
      <c r="D13" s="20">
        <v>11551</v>
      </c>
      <c r="E13" s="21">
        <v>10150746.52</v>
      </c>
      <c r="F13" s="22">
        <v>1092028.92</v>
      </c>
      <c r="G13" s="23">
        <f>E13+F13</f>
        <v>11242775.439999999</v>
      </c>
    </row>
    <row r="14" spans="1:7" x14ac:dyDescent="0.2">
      <c r="A14" s="18"/>
      <c r="B14" s="19" t="s">
        <v>19</v>
      </c>
      <c r="C14" s="20">
        <v>34</v>
      </c>
      <c r="D14" s="20">
        <v>27</v>
      </c>
      <c r="E14" s="21">
        <v>16385.12</v>
      </c>
      <c r="F14" s="22">
        <v>1496.72</v>
      </c>
      <c r="G14" s="23">
        <f>E14+F14</f>
        <v>17881.84</v>
      </c>
    </row>
    <row r="15" spans="1:7" x14ac:dyDescent="0.2">
      <c r="A15" s="24"/>
      <c r="B15" s="25" t="s">
        <v>20</v>
      </c>
      <c r="C15" s="26">
        <f>SUM(C10:C14)</f>
        <v>152472</v>
      </c>
      <c r="D15" s="26">
        <f>SUM(D10:D14)</f>
        <v>77309</v>
      </c>
      <c r="E15" s="27">
        <f>SUM(E10:E14)</f>
        <v>55280505.649999999</v>
      </c>
      <c r="F15" s="27">
        <f>SUM(F10:F14)</f>
        <v>5755662.5300000003</v>
      </c>
      <c r="G15" s="28">
        <f>SUM(G10:G14)</f>
        <v>61036168.180000007</v>
      </c>
    </row>
    <row r="16" spans="1:7" x14ac:dyDescent="0.2">
      <c r="A16" s="12" t="s">
        <v>21</v>
      </c>
      <c r="B16" s="29" t="s">
        <v>22</v>
      </c>
      <c r="C16" s="15"/>
      <c r="D16" s="30"/>
      <c r="E16" s="31"/>
      <c r="F16" s="32"/>
      <c r="G16" s="31"/>
    </row>
    <row r="17" spans="1:7" x14ac:dyDescent="0.2">
      <c r="A17" s="33"/>
      <c r="B17" s="19" t="s">
        <v>15</v>
      </c>
      <c r="C17" s="20">
        <v>1568</v>
      </c>
      <c r="D17" s="20">
        <v>774</v>
      </c>
      <c r="E17" s="22">
        <v>596438.96</v>
      </c>
      <c r="F17" s="21">
        <v>123687.57</v>
      </c>
      <c r="G17" s="23">
        <f>E17+F17</f>
        <v>720126.53</v>
      </c>
    </row>
    <row r="18" spans="1:7" x14ac:dyDescent="0.2">
      <c r="A18" s="33"/>
      <c r="B18" s="19" t="s">
        <v>16</v>
      </c>
      <c r="C18" s="20">
        <v>1694</v>
      </c>
      <c r="D18" s="20">
        <v>775</v>
      </c>
      <c r="E18" s="22">
        <v>616177.67000000004</v>
      </c>
      <c r="F18" s="21">
        <v>81902.42</v>
      </c>
      <c r="G18" s="23">
        <f>E18+F18</f>
        <v>698080.09000000008</v>
      </c>
    </row>
    <row r="19" spans="1:7" x14ac:dyDescent="0.2">
      <c r="A19" s="33"/>
      <c r="B19" s="19" t="s">
        <v>17</v>
      </c>
      <c r="C19" s="20">
        <v>2309</v>
      </c>
      <c r="D19" s="34">
        <v>1115</v>
      </c>
      <c r="E19" s="22">
        <v>673658.04</v>
      </c>
      <c r="F19" s="21">
        <v>117447.11</v>
      </c>
      <c r="G19" s="23">
        <f>E19+F19</f>
        <v>791105.15</v>
      </c>
    </row>
    <row r="20" spans="1:7" x14ac:dyDescent="0.2">
      <c r="A20" s="33"/>
      <c r="B20" s="19" t="s">
        <v>18</v>
      </c>
      <c r="C20" s="20">
        <v>321</v>
      </c>
      <c r="D20" s="34">
        <v>313</v>
      </c>
      <c r="E20" s="22">
        <v>266911.5</v>
      </c>
      <c r="F20" s="21">
        <v>36447.410000000003</v>
      </c>
      <c r="G20" s="23">
        <f>E20+F20</f>
        <v>303358.91000000003</v>
      </c>
    </row>
    <row r="21" spans="1:7" x14ac:dyDescent="0.2">
      <c r="A21" s="18"/>
      <c r="B21" s="19" t="s">
        <v>19</v>
      </c>
      <c r="C21" s="35"/>
      <c r="D21" s="35"/>
      <c r="E21" s="22"/>
      <c r="F21" s="21"/>
      <c r="G21" s="23">
        <f>E21+F21</f>
        <v>0</v>
      </c>
    </row>
    <row r="22" spans="1:7" x14ac:dyDescent="0.2">
      <c r="A22" s="36"/>
      <c r="B22" s="37" t="s">
        <v>23</v>
      </c>
      <c r="C22" s="26">
        <f>SUM(C17:C21)</f>
        <v>5892</v>
      </c>
      <c r="D22" s="26">
        <f>SUM(D17:D21)</f>
        <v>2977</v>
      </c>
      <c r="E22" s="27">
        <f>SUM(E17:E21)</f>
        <v>2153186.17</v>
      </c>
      <c r="F22" s="27">
        <f>SUM(F17:F21)</f>
        <v>359484.51</v>
      </c>
      <c r="G22" s="27">
        <f>SUM(G17:G21)</f>
        <v>2512670.6800000002</v>
      </c>
    </row>
    <row r="23" spans="1:7" x14ac:dyDescent="0.2">
      <c r="A23" s="12" t="s">
        <v>24</v>
      </c>
      <c r="B23" s="13" t="s">
        <v>25</v>
      </c>
      <c r="C23" s="15"/>
      <c r="D23" s="15"/>
      <c r="E23" s="31"/>
      <c r="F23" s="31"/>
      <c r="G23" s="31"/>
    </row>
    <row r="24" spans="1:7" x14ac:dyDescent="0.2">
      <c r="A24" s="33"/>
      <c r="B24" s="19" t="s">
        <v>15</v>
      </c>
      <c r="C24" s="20">
        <v>627</v>
      </c>
      <c r="D24" s="20">
        <v>333</v>
      </c>
      <c r="E24" s="22">
        <v>244255.06</v>
      </c>
      <c r="F24" s="22">
        <v>6177.47</v>
      </c>
      <c r="G24" s="23">
        <f>E24+F24</f>
        <v>250432.53</v>
      </c>
    </row>
    <row r="25" spans="1:7" x14ac:dyDescent="0.2">
      <c r="A25" s="33"/>
      <c r="B25" s="19" t="s">
        <v>16</v>
      </c>
      <c r="C25" s="20">
        <v>523</v>
      </c>
      <c r="D25" s="20">
        <v>241</v>
      </c>
      <c r="E25" s="22">
        <v>188784.57</v>
      </c>
      <c r="F25" s="22">
        <v>22839.59</v>
      </c>
      <c r="G25" s="23">
        <f>E25+F25</f>
        <v>211624.16</v>
      </c>
    </row>
    <row r="26" spans="1:7" x14ac:dyDescent="0.2">
      <c r="A26" s="33"/>
      <c r="B26" s="19" t="s">
        <v>17</v>
      </c>
      <c r="C26" s="20">
        <v>737</v>
      </c>
      <c r="D26" s="20">
        <v>350</v>
      </c>
      <c r="E26" s="22">
        <v>222874.08</v>
      </c>
      <c r="F26" s="22">
        <v>11602.11</v>
      </c>
      <c r="G26" s="23">
        <f>E26+F26</f>
        <v>234476.19</v>
      </c>
    </row>
    <row r="27" spans="1:7" x14ac:dyDescent="0.2">
      <c r="A27" s="33"/>
      <c r="B27" s="19" t="s">
        <v>18</v>
      </c>
      <c r="C27" s="20">
        <v>64</v>
      </c>
      <c r="D27" s="20">
        <v>62</v>
      </c>
      <c r="E27" s="22">
        <v>53216</v>
      </c>
      <c r="F27" s="22">
        <v>2272.7600000000002</v>
      </c>
      <c r="G27" s="23">
        <f>E27+F27</f>
        <v>55488.76</v>
      </c>
    </row>
    <row r="28" spans="1:7" x14ac:dyDescent="0.2">
      <c r="A28" s="18"/>
      <c r="B28" s="19" t="s">
        <v>19</v>
      </c>
      <c r="C28" s="38"/>
      <c r="D28" s="38"/>
      <c r="E28" s="22"/>
      <c r="F28" s="22"/>
      <c r="G28" s="23">
        <f>E28+F28</f>
        <v>0</v>
      </c>
    </row>
    <row r="29" spans="1:7" x14ac:dyDescent="0.2">
      <c r="A29" s="18"/>
      <c r="B29" s="37" t="s">
        <v>26</v>
      </c>
      <c r="C29" s="26">
        <f>SUM(C24:C28)</f>
        <v>1951</v>
      </c>
      <c r="D29" s="26">
        <f>SUM(D24:D28)</f>
        <v>986</v>
      </c>
      <c r="E29" s="27">
        <f>SUM(E24:E28)</f>
        <v>709129.71</v>
      </c>
      <c r="F29" s="27">
        <f>SUM(F24:F28)</f>
        <v>42891.93</v>
      </c>
      <c r="G29" s="27">
        <f>SUM(G24:G28)</f>
        <v>752021.64</v>
      </c>
    </row>
    <row r="30" spans="1:7" x14ac:dyDescent="0.2">
      <c r="A30" s="12" t="s">
        <v>27</v>
      </c>
      <c r="B30" s="13" t="s">
        <v>28</v>
      </c>
      <c r="C30" s="15"/>
      <c r="D30" s="39"/>
      <c r="E30" s="40"/>
      <c r="F30" s="40"/>
      <c r="G30" s="40"/>
    </row>
    <row r="31" spans="1:7" x14ac:dyDescent="0.2">
      <c r="A31" s="33"/>
      <c r="B31" s="41" t="s">
        <v>29</v>
      </c>
      <c r="C31" s="42"/>
      <c r="D31" s="14"/>
      <c r="E31" s="43"/>
      <c r="F31" s="43"/>
      <c r="G31" s="23"/>
    </row>
    <row r="32" spans="1:7" x14ac:dyDescent="0.2">
      <c r="A32" s="33"/>
      <c r="B32" s="19" t="s">
        <v>15</v>
      </c>
      <c r="C32" s="20">
        <v>11</v>
      </c>
      <c r="D32" s="20">
        <v>6</v>
      </c>
      <c r="E32" s="44">
        <v>5324.9</v>
      </c>
      <c r="F32" s="22"/>
      <c r="G32" s="23">
        <f>E32+F32</f>
        <v>5324.9</v>
      </c>
    </row>
    <row r="33" spans="1:7" x14ac:dyDescent="0.2">
      <c r="A33" s="18"/>
      <c r="B33" s="19" t="s">
        <v>16</v>
      </c>
      <c r="C33" s="20">
        <v>13</v>
      </c>
      <c r="D33" s="20">
        <v>6</v>
      </c>
      <c r="E33" s="44">
        <v>4324.8999999999996</v>
      </c>
      <c r="F33" s="22">
        <v>997.8</v>
      </c>
      <c r="G33" s="23">
        <f>E33+F33</f>
        <v>5322.7</v>
      </c>
    </row>
    <row r="34" spans="1:7" x14ac:dyDescent="0.2">
      <c r="A34" s="18"/>
      <c r="B34" s="19" t="s">
        <v>17</v>
      </c>
      <c r="C34" s="38">
        <v>5</v>
      </c>
      <c r="D34" s="38">
        <v>3</v>
      </c>
      <c r="E34" s="44">
        <v>997.8</v>
      </c>
      <c r="F34" s="22"/>
      <c r="G34" s="23">
        <f>E34+F34</f>
        <v>997.8</v>
      </c>
    </row>
    <row r="35" spans="1:7" x14ac:dyDescent="0.2">
      <c r="A35" s="18"/>
      <c r="B35" s="19" t="s">
        <v>18</v>
      </c>
      <c r="C35" s="20">
        <v>8</v>
      </c>
      <c r="D35" s="20">
        <v>8</v>
      </c>
      <c r="E35" s="44">
        <v>6652</v>
      </c>
      <c r="F35" s="22">
        <v>1663</v>
      </c>
      <c r="G35" s="23">
        <f>E35+F35</f>
        <v>8315</v>
      </c>
    </row>
    <row r="36" spans="1:7" x14ac:dyDescent="0.2">
      <c r="A36" s="18"/>
      <c r="B36" s="19" t="s">
        <v>19</v>
      </c>
      <c r="C36" s="35"/>
      <c r="D36" s="35"/>
      <c r="E36" s="44"/>
      <c r="F36" s="22"/>
      <c r="G36" s="23">
        <f>E36+F36</f>
        <v>0</v>
      </c>
    </row>
    <row r="37" spans="1:7" x14ac:dyDescent="0.2">
      <c r="A37" s="45"/>
      <c r="B37" s="37" t="s">
        <v>30</v>
      </c>
      <c r="C37" s="26">
        <f>SUM(C32:C36)</f>
        <v>37</v>
      </c>
      <c r="D37" s="26">
        <f>SUM(D32:D36)</f>
        <v>23</v>
      </c>
      <c r="E37" s="27">
        <f>SUM(E32:E36)</f>
        <v>17299.599999999999</v>
      </c>
      <c r="F37" s="27">
        <f>SUM(F32:F36)</f>
        <v>2660.8</v>
      </c>
      <c r="G37" s="27">
        <f>SUM(G32:G36)</f>
        <v>19960.399999999998</v>
      </c>
    </row>
    <row r="38" spans="1:7" x14ac:dyDescent="0.2">
      <c r="A38" s="12" t="s">
        <v>31</v>
      </c>
      <c r="B38" s="13" t="s">
        <v>32</v>
      </c>
      <c r="C38" s="46"/>
      <c r="D38" s="14"/>
      <c r="E38" s="31"/>
      <c r="F38" s="32"/>
      <c r="G38" s="47"/>
    </row>
    <row r="39" spans="1:7" x14ac:dyDescent="0.2">
      <c r="A39" s="33"/>
      <c r="B39" s="19" t="s">
        <v>15</v>
      </c>
      <c r="C39" s="20">
        <v>37738</v>
      </c>
      <c r="D39" s="20">
        <v>17219</v>
      </c>
      <c r="E39" s="44">
        <v>15845792.91</v>
      </c>
      <c r="F39" s="22">
        <v>1186775.67</v>
      </c>
      <c r="G39" s="23">
        <f>E39+F39</f>
        <v>17032568.579999998</v>
      </c>
    </row>
    <row r="40" spans="1:7" x14ac:dyDescent="0.2">
      <c r="A40" s="33"/>
      <c r="B40" s="19" t="s">
        <v>16</v>
      </c>
      <c r="C40" s="20">
        <v>20788</v>
      </c>
      <c r="D40" s="20">
        <v>8744</v>
      </c>
      <c r="E40" s="44">
        <v>7953771.8200000003</v>
      </c>
      <c r="F40" s="22">
        <v>707355.91</v>
      </c>
      <c r="G40" s="23">
        <f>E40+F40</f>
        <v>8661127.7300000004</v>
      </c>
    </row>
    <row r="41" spans="1:7" x14ac:dyDescent="0.2">
      <c r="A41" s="33"/>
      <c r="B41" s="19" t="s">
        <v>17</v>
      </c>
      <c r="C41" s="38">
        <v>23503</v>
      </c>
      <c r="D41" s="38">
        <v>11340</v>
      </c>
      <c r="E41" s="44">
        <v>7237039.8300000001</v>
      </c>
      <c r="F41" s="22">
        <v>817141.89</v>
      </c>
      <c r="G41" s="23">
        <f>E41+F41</f>
        <v>8054181.7199999997</v>
      </c>
    </row>
    <row r="42" spans="1:7" x14ac:dyDescent="0.2">
      <c r="A42" s="33"/>
      <c r="B42" s="19" t="s">
        <v>18</v>
      </c>
      <c r="C42" s="20">
        <v>3133</v>
      </c>
      <c r="D42" s="20">
        <v>2874</v>
      </c>
      <c r="E42" s="44">
        <v>2609443</v>
      </c>
      <c r="F42" s="22">
        <v>346712.52</v>
      </c>
      <c r="G42" s="23">
        <f>E42+F42</f>
        <v>2956155.52</v>
      </c>
    </row>
    <row r="43" spans="1:7" x14ac:dyDescent="0.2">
      <c r="A43" s="18"/>
      <c r="B43" s="19" t="s">
        <v>19</v>
      </c>
      <c r="C43" s="35">
        <v>19</v>
      </c>
      <c r="D43" s="35">
        <v>17</v>
      </c>
      <c r="E43" s="44">
        <v>13098.42</v>
      </c>
      <c r="F43" s="22">
        <v>4908.08</v>
      </c>
      <c r="G43" s="23">
        <f>E43+F43</f>
        <v>18006.5</v>
      </c>
    </row>
    <row r="44" spans="1:7" x14ac:dyDescent="0.2">
      <c r="A44" s="36"/>
      <c r="B44" s="37" t="s">
        <v>33</v>
      </c>
      <c r="C44" s="26">
        <f>SUM(C39:C43)</f>
        <v>85181</v>
      </c>
      <c r="D44" s="26">
        <f>SUM(D39:D43)</f>
        <v>40194</v>
      </c>
      <c r="E44" s="27">
        <f>SUM(E39:E43)</f>
        <v>33659145.980000004</v>
      </c>
      <c r="F44" s="27">
        <f>SUM(F39:F43)</f>
        <v>3062894.0700000003</v>
      </c>
      <c r="G44" s="27">
        <f>SUM(G39:G43)</f>
        <v>36722040.050000004</v>
      </c>
    </row>
    <row r="45" spans="1:7" x14ac:dyDescent="0.2">
      <c r="A45" s="16"/>
      <c r="B45" s="48"/>
      <c r="C45" s="49"/>
      <c r="D45" s="49"/>
      <c r="E45" s="50"/>
      <c r="F45" s="50"/>
      <c r="G45" s="50"/>
    </row>
    <row r="46" spans="1:7" x14ac:dyDescent="0.2">
      <c r="A46" s="16"/>
      <c r="B46" s="48"/>
      <c r="C46" s="49"/>
      <c r="D46" s="49"/>
      <c r="E46" s="50"/>
      <c r="F46" s="50"/>
      <c r="G46" s="50"/>
    </row>
    <row r="47" spans="1:7" x14ac:dyDescent="0.2">
      <c r="A47" s="51">
        <v>2</v>
      </c>
      <c r="B47" s="5"/>
      <c r="C47" s="52"/>
      <c r="D47" s="52"/>
      <c r="E47" s="53"/>
      <c r="F47" s="53"/>
      <c r="G47" s="53"/>
    </row>
    <row r="48" spans="1:7" x14ac:dyDescent="0.2">
      <c r="A48" s="51"/>
      <c r="B48" s="5"/>
      <c r="C48" s="52"/>
      <c r="D48" s="52"/>
      <c r="E48" s="53"/>
      <c r="F48" s="53"/>
      <c r="G48" s="53"/>
    </row>
    <row r="49" spans="1:7" ht="24" x14ac:dyDescent="0.2">
      <c r="A49" s="9" t="s">
        <v>5</v>
      </c>
      <c r="B49" s="10" t="s">
        <v>6</v>
      </c>
      <c r="C49" s="10" t="s">
        <v>7</v>
      </c>
      <c r="D49" s="10" t="s">
        <v>8</v>
      </c>
      <c r="E49" s="10" t="s">
        <v>9</v>
      </c>
      <c r="F49" s="10" t="s">
        <v>10</v>
      </c>
      <c r="G49" s="10" t="s">
        <v>11</v>
      </c>
    </row>
    <row r="50" spans="1:7" x14ac:dyDescent="0.2">
      <c r="A50" s="11">
        <v>0</v>
      </c>
      <c r="B50" s="11">
        <v>1</v>
      </c>
      <c r="C50" s="11">
        <v>2</v>
      </c>
      <c r="D50" s="11">
        <v>3</v>
      </c>
      <c r="E50" s="11">
        <v>4</v>
      </c>
      <c r="F50" s="11">
        <v>5</v>
      </c>
      <c r="G50" s="11" t="s">
        <v>12</v>
      </c>
    </row>
    <row r="51" spans="1:7" x14ac:dyDescent="0.2">
      <c r="A51" s="12" t="s">
        <v>34</v>
      </c>
      <c r="B51" s="13" t="s">
        <v>35</v>
      </c>
      <c r="C51" s="54"/>
      <c r="D51" s="55"/>
      <c r="E51" s="56"/>
      <c r="F51" s="40"/>
      <c r="G51" s="56"/>
    </row>
    <row r="52" spans="1:7" x14ac:dyDescent="0.2">
      <c r="A52" s="33"/>
      <c r="B52" s="19" t="s">
        <v>15</v>
      </c>
      <c r="C52" s="20">
        <v>791</v>
      </c>
      <c r="D52" s="20">
        <v>406</v>
      </c>
      <c r="E52" s="44">
        <v>328722.76</v>
      </c>
      <c r="F52" s="44">
        <v>26466.53</v>
      </c>
      <c r="G52" s="23">
        <f>E52+F52</f>
        <v>355189.29000000004</v>
      </c>
    </row>
    <row r="53" spans="1:7" x14ac:dyDescent="0.2">
      <c r="A53" s="33"/>
      <c r="B53" s="19" t="s">
        <v>16</v>
      </c>
      <c r="C53" s="20">
        <v>2818</v>
      </c>
      <c r="D53" s="20">
        <v>1634</v>
      </c>
      <c r="E53" s="44">
        <v>961521.16</v>
      </c>
      <c r="F53" s="44">
        <v>52227.88</v>
      </c>
      <c r="G53" s="23">
        <f>E53+F53</f>
        <v>1013749.04</v>
      </c>
    </row>
    <row r="54" spans="1:7" x14ac:dyDescent="0.2">
      <c r="A54" s="33"/>
      <c r="B54" s="19" t="s">
        <v>17</v>
      </c>
      <c r="C54" s="20">
        <v>5148</v>
      </c>
      <c r="D54" s="20">
        <v>3195</v>
      </c>
      <c r="E54" s="44">
        <v>1392640.96</v>
      </c>
      <c r="F54" s="44">
        <v>97418.58</v>
      </c>
      <c r="G54" s="23">
        <f>E54+F54</f>
        <v>1490059.54</v>
      </c>
    </row>
    <row r="55" spans="1:7" x14ac:dyDescent="0.2">
      <c r="A55" s="33"/>
      <c r="B55" s="19" t="s">
        <v>18</v>
      </c>
      <c r="C55" s="20">
        <v>3713</v>
      </c>
      <c r="D55" s="20">
        <v>3568</v>
      </c>
      <c r="E55" s="44">
        <v>3081078.81</v>
      </c>
      <c r="F55" s="44">
        <v>202187.09</v>
      </c>
      <c r="G55" s="23">
        <f>E55+F55</f>
        <v>3283265.9</v>
      </c>
    </row>
    <row r="56" spans="1:7" x14ac:dyDescent="0.2">
      <c r="A56" s="18"/>
      <c r="B56" s="19" t="s">
        <v>19</v>
      </c>
      <c r="C56" s="20">
        <v>40</v>
      </c>
      <c r="D56" s="20">
        <v>36</v>
      </c>
      <c r="E56" s="44">
        <v>20838.669999999998</v>
      </c>
      <c r="F56" s="44"/>
      <c r="G56" s="23">
        <f>E56+F56</f>
        <v>20838.669999999998</v>
      </c>
    </row>
    <row r="57" spans="1:7" x14ac:dyDescent="0.2">
      <c r="A57" s="57"/>
      <c r="B57" s="25" t="s">
        <v>36</v>
      </c>
      <c r="C57" s="58">
        <f>SUM(C52:C56)</f>
        <v>12510</v>
      </c>
      <c r="D57" s="58">
        <f>SUM(D52:D56)</f>
        <v>8839</v>
      </c>
      <c r="E57" s="59">
        <f>SUM(E52:E56)</f>
        <v>5784802.3599999994</v>
      </c>
      <c r="F57" s="59">
        <f>SUM(F52:F56)</f>
        <v>378300.07999999996</v>
      </c>
      <c r="G57" s="28">
        <f>SUM(G52:G56)</f>
        <v>6163102.4399999995</v>
      </c>
    </row>
    <row r="58" spans="1:7" x14ac:dyDescent="0.2">
      <c r="A58" s="13"/>
      <c r="B58" s="60" t="s">
        <v>37</v>
      </c>
      <c r="C58" s="61"/>
      <c r="D58" s="62"/>
      <c r="E58" s="47"/>
      <c r="F58" s="56"/>
      <c r="G58" s="56"/>
    </row>
    <row r="59" spans="1:7" x14ac:dyDescent="0.2">
      <c r="A59" s="41"/>
      <c r="B59" s="19" t="s">
        <v>15</v>
      </c>
      <c r="C59" s="63">
        <f t="shared" ref="C59:F63" si="0">C10+C17+C24+C32+C39+C52</f>
        <v>48706</v>
      </c>
      <c r="D59" s="63">
        <f t="shared" si="0"/>
        <v>22375</v>
      </c>
      <c r="E59" s="64">
        <f t="shared" si="0"/>
        <v>20327758.450000003</v>
      </c>
      <c r="F59" s="64">
        <f t="shared" si="0"/>
        <v>1678892.67</v>
      </c>
      <c r="G59" s="64">
        <f>E59+F59</f>
        <v>22006651.120000005</v>
      </c>
    </row>
    <row r="60" spans="1:7" x14ac:dyDescent="0.2">
      <c r="A60" s="41"/>
      <c r="B60" s="19" t="s">
        <v>16</v>
      </c>
      <c r="C60" s="63">
        <f t="shared" si="0"/>
        <v>54071</v>
      </c>
      <c r="D60" s="63">
        <f t="shared" si="0"/>
        <v>23303</v>
      </c>
      <c r="E60" s="64">
        <f t="shared" si="0"/>
        <v>20375941.720000003</v>
      </c>
      <c r="F60" s="64">
        <f t="shared" si="0"/>
        <v>1863979.23</v>
      </c>
      <c r="G60" s="64">
        <f>E60+F60</f>
        <v>22239920.950000003</v>
      </c>
    </row>
    <row r="61" spans="1:7" x14ac:dyDescent="0.2">
      <c r="A61" s="41"/>
      <c r="B61" s="19" t="s">
        <v>17</v>
      </c>
      <c r="C61" s="63">
        <f t="shared" si="0"/>
        <v>135732</v>
      </c>
      <c r="D61" s="63">
        <f t="shared" si="0"/>
        <v>66194</v>
      </c>
      <c r="E61" s="64">
        <f t="shared" si="0"/>
        <v>40681999.259999998</v>
      </c>
      <c r="F61" s="64">
        <f t="shared" si="0"/>
        <v>4371305.5199999996</v>
      </c>
      <c r="G61" s="64">
        <f>E61+F61</f>
        <v>45053304.780000001</v>
      </c>
    </row>
    <row r="62" spans="1:7" x14ac:dyDescent="0.2">
      <c r="A62" s="41"/>
      <c r="B62" s="19" t="s">
        <v>18</v>
      </c>
      <c r="C62" s="63">
        <f t="shared" si="0"/>
        <v>19441</v>
      </c>
      <c r="D62" s="63">
        <f t="shared" si="0"/>
        <v>18376</v>
      </c>
      <c r="E62" s="64">
        <f t="shared" si="0"/>
        <v>16168047.83</v>
      </c>
      <c r="F62" s="64">
        <f t="shared" si="0"/>
        <v>1681311.7</v>
      </c>
      <c r="G62" s="64">
        <f>E62+F62</f>
        <v>17849359.530000001</v>
      </c>
    </row>
    <row r="63" spans="1:7" x14ac:dyDescent="0.2">
      <c r="A63" s="41"/>
      <c r="B63" s="19" t="s">
        <v>19</v>
      </c>
      <c r="C63" s="63">
        <f t="shared" si="0"/>
        <v>93</v>
      </c>
      <c r="D63" s="63">
        <f t="shared" si="0"/>
        <v>80</v>
      </c>
      <c r="E63" s="64">
        <f t="shared" si="0"/>
        <v>50322.21</v>
      </c>
      <c r="F63" s="64">
        <f t="shared" si="0"/>
        <v>6404.8</v>
      </c>
      <c r="G63" s="64">
        <f>E63+F63</f>
        <v>56727.01</v>
      </c>
    </row>
    <row r="64" spans="1:7" x14ac:dyDescent="0.2">
      <c r="A64" s="65"/>
      <c r="B64" s="66" t="s">
        <v>38</v>
      </c>
      <c r="C64" s="67">
        <f>C15+C22+C29+C37+C44+C57</f>
        <v>258043</v>
      </c>
      <c r="D64" s="67">
        <f>SUM(D59:D63)</f>
        <v>130328</v>
      </c>
      <c r="E64" s="27">
        <f>SUM(E59:E63)</f>
        <v>97604069.469999999</v>
      </c>
      <c r="F64" s="27">
        <f>SUM(F59:F63)</f>
        <v>9601893.9199999999</v>
      </c>
      <c r="G64" s="27">
        <f>SUM(G59:G63)</f>
        <v>107205963.39000002</v>
      </c>
    </row>
    <row r="65" spans="1:7" x14ac:dyDescent="0.2">
      <c r="A65" s="33" t="s">
        <v>39</v>
      </c>
      <c r="B65" s="68" t="s">
        <v>40</v>
      </c>
      <c r="C65" s="69">
        <v>1696</v>
      </c>
      <c r="D65" s="69">
        <v>1016</v>
      </c>
      <c r="E65" s="27">
        <v>675724.3</v>
      </c>
      <c r="F65" s="27">
        <v>478251.17</v>
      </c>
      <c r="G65" s="27">
        <f>E65+F65</f>
        <v>1153975.47</v>
      </c>
    </row>
    <row r="66" spans="1:7" x14ac:dyDescent="0.2">
      <c r="A66" s="65"/>
      <c r="B66" s="66" t="s">
        <v>41</v>
      </c>
      <c r="C66" s="67">
        <f>C64+C65</f>
        <v>259739</v>
      </c>
      <c r="D66" s="67">
        <f>D64+D65</f>
        <v>131344</v>
      </c>
      <c r="E66" s="27">
        <f>E64+E65</f>
        <v>98279793.769999996</v>
      </c>
      <c r="F66" s="27">
        <f>F64+F65</f>
        <v>10080145.09</v>
      </c>
      <c r="G66" s="27">
        <f>G64+G65</f>
        <v>108359938.86000001</v>
      </c>
    </row>
    <row r="67" spans="1:7" x14ac:dyDescent="0.2">
      <c r="A67" s="70"/>
      <c r="B67" s="71"/>
      <c r="C67" s="72"/>
      <c r="D67" s="72"/>
      <c r="E67" s="50"/>
      <c r="F67" s="50"/>
      <c r="G67" s="50"/>
    </row>
    <row r="68" spans="1:7" x14ac:dyDescent="0.2">
      <c r="A68" s="73" t="s">
        <v>42</v>
      </c>
      <c r="B68" s="71"/>
      <c r="C68" s="74"/>
      <c r="D68" s="74"/>
      <c r="E68" s="50"/>
      <c r="F68" s="50"/>
      <c r="G68" s="50"/>
    </row>
    <row r="69" spans="1:7" ht="24" x14ac:dyDescent="0.2">
      <c r="A69" s="9" t="s">
        <v>5</v>
      </c>
      <c r="B69" s="10" t="s">
        <v>43</v>
      </c>
      <c r="C69" s="10" t="s">
        <v>44</v>
      </c>
      <c r="D69" s="10" t="s">
        <v>8</v>
      </c>
      <c r="E69" s="10" t="s">
        <v>45</v>
      </c>
      <c r="F69" s="10" t="s">
        <v>46</v>
      </c>
      <c r="G69" s="10" t="s">
        <v>47</v>
      </c>
    </row>
    <row r="70" spans="1:7" x14ac:dyDescent="0.2">
      <c r="A70" s="75" t="s">
        <v>13</v>
      </c>
      <c r="B70" s="76" t="s">
        <v>48</v>
      </c>
      <c r="C70" s="75" t="s">
        <v>44</v>
      </c>
      <c r="D70" s="77">
        <v>24790</v>
      </c>
      <c r="E70" s="78">
        <v>12395000</v>
      </c>
      <c r="F70" s="78">
        <v>1110000</v>
      </c>
      <c r="G70" s="79">
        <f>E70+F70</f>
        <v>13505000</v>
      </c>
    </row>
    <row r="71" spans="1:7" x14ac:dyDescent="0.2">
      <c r="A71" s="75" t="s">
        <v>21</v>
      </c>
      <c r="B71" s="76" t="s">
        <v>49</v>
      </c>
      <c r="C71" s="75" t="s">
        <v>44</v>
      </c>
      <c r="D71" s="77">
        <v>9325</v>
      </c>
      <c r="E71" s="78">
        <v>9325000</v>
      </c>
      <c r="F71" s="78">
        <v>669000</v>
      </c>
      <c r="G71" s="79">
        <f>E71+F71</f>
        <v>9994000</v>
      </c>
    </row>
    <row r="72" spans="1:7" x14ac:dyDescent="0.2">
      <c r="A72" s="115" t="s">
        <v>50</v>
      </c>
      <c r="B72" s="116"/>
      <c r="C72" s="80" t="s">
        <v>44</v>
      </c>
      <c r="D72" s="81">
        <f>D70+D71</f>
        <v>34115</v>
      </c>
      <c r="E72" s="27">
        <f>E70+E71</f>
        <v>21720000</v>
      </c>
      <c r="F72" s="27">
        <f>F70+F71</f>
        <v>1779000</v>
      </c>
      <c r="G72" s="27">
        <f>E72+F72</f>
        <v>23499000</v>
      </c>
    </row>
    <row r="73" spans="1:7" x14ac:dyDescent="0.2">
      <c r="A73" s="75" t="s">
        <v>24</v>
      </c>
      <c r="B73" s="76" t="s">
        <v>51</v>
      </c>
      <c r="C73" s="82" t="s">
        <v>44</v>
      </c>
      <c r="D73" s="83">
        <v>189</v>
      </c>
      <c r="E73" s="79">
        <v>118500</v>
      </c>
      <c r="F73" s="79"/>
      <c r="G73" s="79">
        <f>E73+F73</f>
        <v>118500</v>
      </c>
    </row>
    <row r="74" spans="1:7" x14ac:dyDescent="0.2">
      <c r="A74" s="115" t="s">
        <v>52</v>
      </c>
      <c r="B74" s="116"/>
      <c r="C74" s="69"/>
      <c r="D74" s="81">
        <f>D72+D73</f>
        <v>34304</v>
      </c>
      <c r="E74" s="27">
        <f>E72+E73</f>
        <v>21838500</v>
      </c>
      <c r="F74" s="27">
        <f t="shared" ref="F74:G74" si="1">F72+F73</f>
        <v>1779000</v>
      </c>
      <c r="G74" s="27">
        <f t="shared" si="1"/>
        <v>23617500</v>
      </c>
    </row>
    <row r="75" spans="1:7" x14ac:dyDescent="0.2">
      <c r="A75" s="70"/>
      <c r="B75" s="71"/>
      <c r="C75" s="72"/>
      <c r="D75" s="72"/>
      <c r="E75" s="50"/>
      <c r="F75" s="50"/>
      <c r="G75" s="50"/>
    </row>
    <row r="76" spans="1:7" x14ac:dyDescent="0.2">
      <c r="A76" s="84" t="s">
        <v>57</v>
      </c>
      <c r="B76" s="71"/>
      <c r="C76" s="74"/>
      <c r="D76" s="74"/>
      <c r="E76" s="50"/>
      <c r="F76" s="85"/>
      <c r="G76" s="50"/>
    </row>
    <row r="77" spans="1:7" x14ac:dyDescent="0.2">
      <c r="A77" s="70"/>
      <c r="B77" s="71"/>
      <c r="C77" s="72"/>
      <c r="D77" s="72"/>
      <c r="E77" s="50"/>
      <c r="F77" s="50"/>
      <c r="G77" s="50"/>
    </row>
    <row r="78" spans="1:7" x14ac:dyDescent="0.2">
      <c r="A78" s="70"/>
      <c r="B78" s="71"/>
      <c r="C78" s="72"/>
      <c r="D78" s="72"/>
      <c r="E78" s="50"/>
      <c r="F78" s="50"/>
      <c r="G78" s="50"/>
    </row>
    <row r="79" spans="1:7" x14ac:dyDescent="0.2">
      <c r="A79" s="70"/>
      <c r="B79" s="86"/>
      <c r="C79" s="72"/>
      <c r="D79" s="72"/>
      <c r="E79" s="50"/>
      <c r="F79" s="50"/>
      <c r="G79" s="50"/>
    </row>
    <row r="80" spans="1:7" x14ac:dyDescent="0.2">
      <c r="A80" s="70"/>
      <c r="B80" s="71"/>
      <c r="C80" s="72"/>
      <c r="D80" s="72"/>
      <c r="E80" s="50"/>
      <c r="F80" s="50"/>
      <c r="G80" s="50"/>
    </row>
    <row r="81" spans="1:7" x14ac:dyDescent="0.2">
      <c r="A81" s="70"/>
      <c r="B81" s="71"/>
      <c r="C81" s="72"/>
      <c r="D81" s="87"/>
      <c r="E81" s="50"/>
      <c r="F81" s="50"/>
      <c r="G81" s="50"/>
    </row>
    <row r="82" spans="1:7" x14ac:dyDescent="0.2">
      <c r="A82" s="70"/>
      <c r="B82" s="71"/>
      <c r="C82" s="72"/>
      <c r="D82" s="87"/>
      <c r="E82" s="50"/>
      <c r="F82" s="50"/>
      <c r="G82" s="50"/>
    </row>
    <row r="83" spans="1:7" x14ac:dyDescent="0.2">
      <c r="A83" s="70"/>
      <c r="B83" s="71"/>
      <c r="C83" s="72"/>
      <c r="D83" s="72"/>
      <c r="E83" s="50"/>
      <c r="F83" s="50"/>
      <c r="G83" s="50"/>
    </row>
    <row r="84" spans="1:7" x14ac:dyDescent="0.2">
      <c r="A84" s="70"/>
      <c r="B84" s="71"/>
      <c r="C84" s="72"/>
      <c r="D84" s="72"/>
      <c r="E84" s="50"/>
      <c r="F84" s="50"/>
      <c r="G84" s="50"/>
    </row>
    <row r="94" spans="1:7" x14ac:dyDescent="0.2">
      <c r="B94" s="71"/>
      <c r="C94" s="74"/>
      <c r="D94" s="74"/>
      <c r="E94" s="50"/>
      <c r="G94" s="88"/>
    </row>
    <row r="95" spans="1:7" x14ac:dyDescent="0.2">
      <c r="B95" s="71"/>
      <c r="C95" s="74"/>
      <c r="D95" s="74"/>
      <c r="E95" s="50"/>
      <c r="F95" s="50"/>
      <c r="G95" s="50"/>
    </row>
    <row r="96" spans="1:7" x14ac:dyDescent="0.2">
      <c r="A96" s="70"/>
      <c r="B96" s="71"/>
      <c r="C96" s="74"/>
      <c r="D96" s="74"/>
      <c r="E96" s="50"/>
      <c r="F96" s="50"/>
      <c r="G96" s="50"/>
    </row>
    <row r="97" spans="1:7" x14ac:dyDescent="0.2">
      <c r="B97" s="84"/>
      <c r="C97" s="84"/>
      <c r="D97" s="84"/>
      <c r="E97" s="84"/>
      <c r="G97" s="85"/>
    </row>
    <row r="98" spans="1:7" x14ac:dyDescent="0.2">
      <c r="A98" s="84"/>
      <c r="B98" s="84"/>
      <c r="C98" s="84"/>
      <c r="D98" s="84"/>
      <c r="E98" s="84"/>
      <c r="F98" s="84"/>
      <c r="G98" s="84"/>
    </row>
    <row r="99" spans="1:7" x14ac:dyDescent="0.2">
      <c r="A99" s="84"/>
      <c r="B99" s="84"/>
      <c r="C99" s="84"/>
      <c r="D99" s="84"/>
      <c r="E99" s="84"/>
      <c r="F99" s="84"/>
      <c r="G99" s="84"/>
    </row>
    <row r="100" spans="1:7" x14ac:dyDescent="0.2">
      <c r="A100" s="84"/>
      <c r="B100" s="84"/>
      <c r="C100" s="84"/>
      <c r="D100" s="84"/>
      <c r="E100" s="84"/>
      <c r="F100" s="84"/>
      <c r="G100" s="84"/>
    </row>
    <row r="101" spans="1:7" x14ac:dyDescent="0.2">
      <c r="A101" s="84"/>
      <c r="B101" s="84"/>
      <c r="C101" s="84"/>
      <c r="D101" s="84"/>
      <c r="E101" s="84"/>
      <c r="F101" s="84"/>
      <c r="G101" s="84"/>
    </row>
    <row r="102" spans="1:7" x14ac:dyDescent="0.2">
      <c r="A102" s="84"/>
      <c r="B102" s="84"/>
      <c r="C102" s="84"/>
      <c r="D102" s="84"/>
      <c r="E102" s="84"/>
      <c r="F102" s="84"/>
      <c r="G102" s="84"/>
    </row>
    <row r="103" spans="1:7" x14ac:dyDescent="0.2">
      <c r="A103" s="84"/>
      <c r="B103" s="84"/>
      <c r="C103" s="84"/>
      <c r="D103" s="84"/>
      <c r="E103" s="84"/>
      <c r="F103" s="84"/>
      <c r="G103" s="84"/>
    </row>
    <row r="104" spans="1:7" x14ac:dyDescent="0.2">
      <c r="A104" s="84"/>
      <c r="B104" s="84"/>
      <c r="C104" s="84"/>
      <c r="D104" s="84"/>
      <c r="E104" s="84"/>
      <c r="F104" s="84"/>
      <c r="G104" s="84"/>
    </row>
    <row r="105" spans="1:7" x14ac:dyDescent="0.2">
      <c r="A105" s="84"/>
      <c r="B105" s="84"/>
      <c r="C105" s="84"/>
      <c r="D105" s="84"/>
      <c r="E105" s="84"/>
      <c r="F105" s="84"/>
      <c r="G105" s="84"/>
    </row>
    <row r="106" spans="1:7" x14ac:dyDescent="0.2">
      <c r="A106" s="84"/>
      <c r="B106" s="84"/>
      <c r="C106" s="84"/>
      <c r="D106" s="84"/>
      <c r="E106" s="84"/>
      <c r="F106" s="84"/>
      <c r="G106" s="84"/>
    </row>
    <row r="107" spans="1:7" x14ac:dyDescent="0.2">
      <c r="A107" s="84"/>
      <c r="B107" s="84"/>
      <c r="C107" s="84"/>
      <c r="D107" s="84"/>
      <c r="E107" s="84"/>
      <c r="F107" s="84"/>
      <c r="G107" s="84"/>
    </row>
    <row r="108" spans="1:7" x14ac:dyDescent="0.2">
      <c r="A108" s="84"/>
      <c r="B108" s="84"/>
      <c r="C108" s="84"/>
      <c r="D108" s="84"/>
      <c r="E108" s="84"/>
      <c r="F108" s="84"/>
      <c r="G108" s="84"/>
    </row>
    <row r="109" spans="1:7" x14ac:dyDescent="0.2">
      <c r="A109" s="84"/>
      <c r="B109" s="84"/>
      <c r="C109" s="84"/>
      <c r="D109" s="84"/>
      <c r="E109" s="84"/>
      <c r="F109" s="84"/>
      <c r="G109" s="84"/>
    </row>
    <row r="110" spans="1:7" x14ac:dyDescent="0.2">
      <c r="A110" s="84"/>
      <c r="B110" s="84"/>
      <c r="C110" s="84"/>
      <c r="D110" s="84"/>
      <c r="E110" s="84"/>
      <c r="F110" s="84"/>
      <c r="G110" s="84"/>
    </row>
    <row r="111" spans="1:7" x14ac:dyDescent="0.2">
      <c r="A111" s="84"/>
      <c r="B111" s="84"/>
      <c r="C111" s="84"/>
      <c r="D111" s="84"/>
      <c r="E111" s="84"/>
      <c r="F111" s="84"/>
      <c r="G111" s="84"/>
    </row>
    <row r="112" spans="1:7" x14ac:dyDescent="0.2">
      <c r="A112" s="84"/>
      <c r="B112" s="84"/>
      <c r="C112" s="84"/>
      <c r="D112" s="84"/>
      <c r="E112" s="84"/>
      <c r="F112" s="84"/>
      <c r="G112" s="84"/>
    </row>
    <row r="113" spans="1:7" x14ac:dyDescent="0.2">
      <c r="A113" s="84"/>
      <c r="B113" s="84"/>
      <c r="C113" s="84"/>
      <c r="D113" s="84"/>
      <c r="E113" s="84"/>
      <c r="F113" s="84"/>
      <c r="G113" s="84"/>
    </row>
  </sheetData>
  <mergeCells count="3">
    <mergeCell ref="F6:G6"/>
    <mergeCell ref="A72:B72"/>
    <mergeCell ref="A74:B74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ispl. u lipnju</vt:lpstr>
      <vt:lpstr>6</vt:lpstr>
      <vt:lpstr>'6'!Podrucje_ispisa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Hajduk</dc:creator>
  <cp:lastModifiedBy>Ljiljana Hajduk</cp:lastModifiedBy>
  <dcterms:created xsi:type="dcterms:W3CDTF">2021-06-11T10:58:44Z</dcterms:created>
  <dcterms:modified xsi:type="dcterms:W3CDTF">2021-06-11T11:01:51Z</dcterms:modified>
</cp:coreProperties>
</file>