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goran\Desktop\111-web-danas\11-11-2022\"/>
    </mc:Choice>
  </mc:AlternateContent>
  <bookViews>
    <workbookView xWindow="0" yWindow="0" windowWidth="28800" windowHeight="11400" tabRatio="902"/>
  </bookViews>
  <sheets>
    <sheet name="ispl. u studenome" sheetId="24" r:id="rId1"/>
  </sheets>
  <definedNames>
    <definedName name="_xlnm.Print_Area" localSheetId="0">'ispl. u studenome'!$A$1:$G$21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4" l="1"/>
  <c r="G34" i="24"/>
  <c r="G35" i="24"/>
  <c r="G36" i="24"/>
  <c r="G37" i="24"/>
  <c r="G99" i="24" l="1"/>
  <c r="F98" i="24"/>
  <c r="F100" i="24" s="1"/>
  <c r="E98" i="24"/>
  <c r="G98" i="24" s="1"/>
  <c r="D98" i="24"/>
  <c r="D100" i="24" s="1"/>
  <c r="G97" i="24"/>
  <c r="G96" i="24"/>
  <c r="G91" i="24"/>
  <c r="G18" i="24" s="1"/>
  <c r="F89" i="24"/>
  <c r="E89" i="24"/>
  <c r="D89" i="24"/>
  <c r="C89" i="24"/>
  <c r="F88" i="24"/>
  <c r="E88" i="24"/>
  <c r="D88" i="24"/>
  <c r="C88" i="24"/>
  <c r="F87" i="24"/>
  <c r="E87" i="24"/>
  <c r="D87" i="24"/>
  <c r="C87" i="24"/>
  <c r="F86" i="24"/>
  <c r="E86" i="24"/>
  <c r="D86" i="24"/>
  <c r="C86" i="24"/>
  <c r="F85" i="24"/>
  <c r="E85" i="24"/>
  <c r="D85" i="24"/>
  <c r="D90" i="24" s="1"/>
  <c r="D92" i="24" s="1"/>
  <c r="C85" i="24"/>
  <c r="F83" i="24"/>
  <c r="F17" i="24" s="1"/>
  <c r="E83" i="24"/>
  <c r="E17" i="24" s="1"/>
  <c r="D83" i="24"/>
  <c r="C83" i="24"/>
  <c r="C17" i="24" s="1"/>
  <c r="G82" i="24"/>
  <c r="G81" i="24"/>
  <c r="G80" i="24"/>
  <c r="G79" i="24"/>
  <c r="G78" i="24"/>
  <c r="F67" i="24"/>
  <c r="F16" i="24" s="1"/>
  <c r="E67" i="24"/>
  <c r="E16" i="24" s="1"/>
  <c r="D67" i="24"/>
  <c r="D16" i="24" s="1"/>
  <c r="C67" i="24"/>
  <c r="C16" i="24" s="1"/>
  <c r="G66" i="24"/>
  <c r="G65" i="24"/>
  <c r="G64" i="24"/>
  <c r="G63" i="24"/>
  <c r="G62" i="24"/>
  <c r="F60" i="24"/>
  <c r="E60" i="24"/>
  <c r="E15" i="24" s="1"/>
  <c r="D60" i="24"/>
  <c r="D15" i="24" s="1"/>
  <c r="C60" i="24"/>
  <c r="C15" i="24" s="1"/>
  <c r="G59" i="24"/>
  <c r="G58" i="24"/>
  <c r="G57" i="24"/>
  <c r="G56" i="24"/>
  <c r="G55" i="24"/>
  <c r="F52" i="24"/>
  <c r="F14" i="24" s="1"/>
  <c r="E52" i="24"/>
  <c r="E14" i="24" s="1"/>
  <c r="D52" i="24"/>
  <c r="D14" i="24" s="1"/>
  <c r="C52" i="24"/>
  <c r="G51" i="24"/>
  <c r="G50" i="24"/>
  <c r="G49" i="24"/>
  <c r="G48" i="24"/>
  <c r="G47" i="24"/>
  <c r="F45" i="24"/>
  <c r="F13" i="24" s="1"/>
  <c r="E45" i="24"/>
  <c r="E13" i="24" s="1"/>
  <c r="D45" i="24"/>
  <c r="C45" i="24"/>
  <c r="C13" i="24" s="1"/>
  <c r="G44" i="24"/>
  <c r="G43" i="24"/>
  <c r="G42" i="24"/>
  <c r="G41" i="24"/>
  <c r="G40" i="24"/>
  <c r="F38" i="24"/>
  <c r="F12" i="24" s="1"/>
  <c r="E38" i="24"/>
  <c r="E12" i="24" s="1"/>
  <c r="D38" i="24"/>
  <c r="D12" i="24" s="1"/>
  <c r="C38" i="24"/>
  <c r="C12" i="24" s="1"/>
  <c r="F18" i="24"/>
  <c r="E18" i="24"/>
  <c r="D18" i="24"/>
  <c r="C18" i="24"/>
  <c r="D17" i="24"/>
  <c r="F15" i="24"/>
  <c r="C14" i="24"/>
  <c r="D13" i="24"/>
  <c r="F90" i="24" l="1"/>
  <c r="F92" i="24" s="1"/>
  <c r="G45" i="24"/>
  <c r="G13" i="24" s="1"/>
  <c r="G52" i="24"/>
  <c r="G14" i="24" s="1"/>
  <c r="G83" i="24"/>
  <c r="G17" i="24" s="1"/>
  <c r="G100" i="24"/>
  <c r="G67" i="24"/>
  <c r="G16" i="24" s="1"/>
  <c r="G60" i="24"/>
  <c r="G15" i="24" s="1"/>
  <c r="G88" i="24"/>
  <c r="G89" i="24"/>
  <c r="F19" i="24"/>
  <c r="D19" i="24"/>
  <c r="E19" i="24"/>
  <c r="G38" i="24"/>
  <c r="G12" i="24" s="1"/>
  <c r="G85" i="24"/>
  <c r="G86" i="24"/>
  <c r="G87" i="24"/>
  <c r="C19" i="24"/>
  <c r="C90" i="24"/>
  <c r="C92" i="24" s="1"/>
  <c r="E90" i="24"/>
  <c r="E92" i="24" s="1"/>
  <c r="E100" i="24"/>
  <c r="G19" i="24" l="1"/>
  <c r="G90" i="24"/>
  <c r="G92" i="24" s="1"/>
</calcChain>
</file>

<file path=xl/sharedStrings.xml><?xml version="1.0" encoding="utf-8"?>
<sst xmlns="http://schemas.openxmlformats.org/spreadsheetml/2006/main" count="131" uniqueCount="58">
  <si>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</si>
  <si>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</si>
  <si>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</si>
  <si>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</si>
  <si>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</si>
  <si>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</si>
  <si>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</si>
  <si>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</si>
  <si>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</si>
  <si>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</si>
  <si>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</si>
  <si>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</si>
  <si>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</si>
  <si>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</si>
  <si>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</si>
  <si>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</si>
  <si>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</si>
  <si>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</si>
  <si>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</si>
  <si>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</si>
  <si>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</si>
  <si>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</si>
  <si>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</si>
  <si>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</si>
  <si>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</si>
  <si>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</si>
  <si>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</si>
  <si>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</si>
  <si>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</si>
  <si>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</si>
  <si>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</si>
  <si>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</si>
  <si>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</si>
  <si>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</si>
  <si>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</si>
  <si>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</si>
  <si>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</si>
  <si>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</si>
  <si>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</si>
  <si>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</si>
  <si>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</si>
  <si>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</si>
  <si>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</si>
  <si>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</si>
  <si>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</si>
  <si>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</si>
  <si>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</si>
  <si>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</si>
  <si>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</si>
  <si>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</si>
  <si>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</si>
  <si>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</si>
  <si>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</si>
  <si>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</si>
  <si>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</si>
  <si>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 xml:space="preserve"> BROJA DJECE I OBRAČUNATIH SVOTA DOPLATKA ZA DJECU </t>
  </si>
  <si>
    <t>OBRADA ZA LISTOPAD 2022. (ISPLATA U STUDENOME 2022.)</t>
  </si>
  <si>
    <t>Zagreb, 11. studenoga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</si>
</sst>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\ 000;\ 000"/>
  </numFmts>
  <fonts count="12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 applyBorder="1"/>
    <xf numFmtId="4" fontId="5" fillId="0" borderId="0" xfId="0" applyNumberFormat="1" applyFont="1" applyFill="1" applyBorder="1"/>
    <xf numFmtId="0" fontId="7" fillId="0" borderId="0" xfId="0" applyFont="1" applyFill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4" fontId="7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workbookViewId="0">
      <selection activeCell="R22" sqref="R22"/>
    </sheetView>
  </sheetViews>
  <sheetFormatPr defaultRowHeight="12.75" x14ac:dyDescent="0.2"/>
  <cols>
    <col min="1" max="1" width="5.28515625" customWidth="1"/>
    <col min="2" max="2" width="52.42578125" customWidth="1"/>
    <col min="3" max="3" width="10.140625" customWidth="1"/>
    <col min="4" max="4" width="12.7109375" customWidth="1"/>
    <col min="5" max="5" width="16.85546875" customWidth="1"/>
    <col min="6" max="6" width="22.28515625" customWidth="1"/>
    <col min="7" max="7" width="17.28515625" customWidth="1"/>
  </cols>
  <sheetData>
    <row r="1" spans="1:7" x14ac:dyDescent="0.2">
      <c r="A1" s="99" t="s">
        <v>0</v>
      </c>
      <c r="B1" s="1"/>
      <c r="C1" s="81"/>
      <c r="D1" s="81"/>
      <c r="E1" s="81"/>
      <c r="F1" s="81"/>
      <c r="G1" s="81"/>
    </row>
    <row r="2" spans="1:7" x14ac:dyDescent="0.2">
      <c r="A2" s="99" t="s">
        <v>1</v>
      </c>
      <c r="B2" s="99"/>
      <c r="C2" s="91"/>
      <c r="D2" s="91"/>
      <c r="E2" s="91"/>
      <c r="F2" s="91"/>
      <c r="G2" s="91"/>
    </row>
    <row r="3" spans="1:7" x14ac:dyDescent="0.2">
      <c r="A3" s="99"/>
      <c r="B3" s="99"/>
      <c r="C3" s="91"/>
      <c r="D3" s="91"/>
      <c r="E3" s="91"/>
      <c r="F3" s="91"/>
      <c r="G3" s="91"/>
    </row>
    <row r="4" spans="1:7" x14ac:dyDescent="0.2">
      <c r="A4" s="90"/>
      <c r="B4" s="89"/>
      <c r="C4" s="89"/>
      <c r="D4" s="89"/>
      <c r="E4" s="89"/>
      <c r="F4" s="89"/>
      <c r="G4" s="89"/>
    </row>
    <row r="5" spans="1:7" x14ac:dyDescent="0.2">
      <c r="A5" s="2" t="s">
        <v>2</v>
      </c>
      <c r="B5" s="89"/>
      <c r="C5" s="89"/>
      <c r="D5" s="89"/>
      <c r="E5" s="89"/>
      <c r="F5" s="89"/>
      <c r="G5" s="89"/>
    </row>
    <row r="6" spans="1:7" x14ac:dyDescent="0.2">
      <c r="A6" s="2" t="s">
        <v>55</v>
      </c>
      <c r="B6" s="89"/>
      <c r="C6" s="89"/>
      <c r="D6" s="89"/>
      <c r="E6" s="89"/>
      <c r="F6" s="89"/>
      <c r="G6" s="89"/>
    </row>
    <row r="7" spans="1:7" x14ac:dyDescent="0.2">
      <c r="A7" s="100" t="s">
        <v>56</v>
      </c>
      <c r="B7" s="89"/>
      <c r="C7" s="89"/>
      <c r="D7" s="89"/>
      <c r="E7" s="89"/>
      <c r="F7" s="89"/>
      <c r="G7" s="89"/>
    </row>
    <row r="8" spans="1:7" x14ac:dyDescent="0.2">
      <c r="A8" s="89"/>
      <c r="B8" s="89"/>
      <c r="C8" s="89"/>
      <c r="D8" s="89"/>
      <c r="E8" s="89"/>
      <c r="F8" s="89"/>
      <c r="G8" s="89"/>
    </row>
    <row r="9" spans="1:7" x14ac:dyDescent="0.2">
      <c r="A9" s="88"/>
      <c r="B9" s="88"/>
      <c r="C9" s="88"/>
      <c r="D9" s="88"/>
      <c r="E9" s="102"/>
      <c r="F9" s="102"/>
      <c r="G9" s="45" t="s">
        <v>54</v>
      </c>
    </row>
    <row r="10" spans="1:7" ht="36" customHeight="1" x14ac:dyDescent="0.2">
      <c r="A10" s="87" t="s">
        <v>4</v>
      </c>
      <c r="B10" s="7" t="s">
        <v>5</v>
      </c>
      <c r="C10" s="7" t="s">
        <v>6</v>
      </c>
      <c r="D10" s="7" t="s">
        <v>7</v>
      </c>
      <c r="E10" s="7" t="s">
        <v>8</v>
      </c>
      <c r="F10" s="7" t="s">
        <v>9</v>
      </c>
      <c r="G10" s="7" t="s">
        <v>10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11</v>
      </c>
    </row>
    <row r="12" spans="1:7" x14ac:dyDescent="0.2">
      <c r="A12" s="85" t="s">
        <v>12</v>
      </c>
      <c r="B12" s="73" t="s">
        <v>13</v>
      </c>
      <c r="C12" s="83">
        <f>C38</f>
        <v>143900</v>
      </c>
      <c r="D12" s="83">
        <f t="shared" ref="D12:G12" si="0">D38</f>
        <v>74943</v>
      </c>
      <c r="E12" s="101">
        <f t="shared" si="0"/>
        <v>53718761.120000005</v>
      </c>
      <c r="F12" s="101">
        <f t="shared" si="0"/>
        <v>1089005.3900000001</v>
      </c>
      <c r="G12" s="101">
        <f t="shared" si="0"/>
        <v>54807766.510000005</v>
      </c>
    </row>
    <row r="13" spans="1:7" x14ac:dyDescent="0.2">
      <c r="A13" s="85" t="s">
        <v>20</v>
      </c>
      <c r="B13" s="86" t="s">
        <v>21</v>
      </c>
      <c r="C13" s="83">
        <f>C45</f>
        <v>5720</v>
      </c>
      <c r="D13" s="83">
        <f t="shared" ref="D13:G13" si="1">D45</f>
        <v>2992</v>
      </c>
      <c r="E13" s="101">
        <f t="shared" si="1"/>
        <v>2076012.1400000001</v>
      </c>
      <c r="F13" s="101">
        <f t="shared" si="1"/>
        <v>20730.629999999997</v>
      </c>
      <c r="G13" s="101">
        <f t="shared" si="1"/>
        <v>2096742.77</v>
      </c>
    </row>
    <row r="14" spans="1:7" x14ac:dyDescent="0.2">
      <c r="A14" s="85" t="s">
        <v>23</v>
      </c>
      <c r="B14" s="14" t="s">
        <v>24</v>
      </c>
      <c r="C14" s="83">
        <f>C52</f>
        <v>1728</v>
      </c>
      <c r="D14" s="83">
        <f t="shared" ref="D14:G14" si="2">D52</f>
        <v>907</v>
      </c>
      <c r="E14" s="101">
        <f t="shared" si="2"/>
        <v>629096.17000000004</v>
      </c>
      <c r="F14" s="101">
        <f t="shared" si="2"/>
        <v>12989.94</v>
      </c>
      <c r="G14" s="101">
        <f t="shared" si="2"/>
        <v>642086.11</v>
      </c>
    </row>
    <row r="15" spans="1:7" x14ac:dyDescent="0.2">
      <c r="A15" s="85" t="s">
        <v>26</v>
      </c>
      <c r="B15" s="84" t="s">
        <v>53</v>
      </c>
      <c r="C15" s="83">
        <f>C60</f>
        <v>36</v>
      </c>
      <c r="D15" s="83">
        <f t="shared" ref="D15:G15" si="3">D60</f>
        <v>22</v>
      </c>
      <c r="E15" s="101">
        <f t="shared" si="3"/>
        <v>13033.06</v>
      </c>
      <c r="F15" s="101">
        <f t="shared" si="3"/>
        <v>5820.5</v>
      </c>
      <c r="G15" s="101">
        <f t="shared" si="3"/>
        <v>18853.559999999998</v>
      </c>
    </row>
    <row r="16" spans="1:7" x14ac:dyDescent="0.2">
      <c r="A16" s="72" t="s">
        <v>30</v>
      </c>
      <c r="B16" s="14" t="s">
        <v>31</v>
      </c>
      <c r="C16" s="83">
        <f>C67</f>
        <v>77932</v>
      </c>
      <c r="D16" s="83">
        <f t="shared" ref="D16:G16" si="4">D67</f>
        <v>36623</v>
      </c>
      <c r="E16" s="101">
        <f t="shared" si="4"/>
        <v>31189281.989999998</v>
      </c>
      <c r="F16" s="101">
        <f t="shared" si="4"/>
        <v>463771.13</v>
      </c>
      <c r="G16" s="101">
        <f t="shared" si="4"/>
        <v>31653053.120000001</v>
      </c>
    </row>
    <row r="17" spans="1:7" x14ac:dyDescent="0.2">
      <c r="A17" s="72" t="s">
        <v>33</v>
      </c>
      <c r="B17" s="73" t="s">
        <v>34</v>
      </c>
      <c r="C17" s="83">
        <f>C83</f>
        <v>10186</v>
      </c>
      <c r="D17" s="83">
        <f t="shared" ref="D17:G17" si="5">D83</f>
        <v>7645</v>
      </c>
      <c r="E17" s="101">
        <f t="shared" si="5"/>
        <v>5094938.43</v>
      </c>
      <c r="F17" s="101">
        <f t="shared" si="5"/>
        <v>74245.600000000006</v>
      </c>
      <c r="G17" s="101">
        <f t="shared" si="5"/>
        <v>5169184.03</v>
      </c>
    </row>
    <row r="18" spans="1:7" x14ac:dyDescent="0.2">
      <c r="A18" s="72" t="s">
        <v>38</v>
      </c>
      <c r="B18" s="73" t="s">
        <v>39</v>
      </c>
      <c r="C18" s="83">
        <f>C91</f>
        <v>3179</v>
      </c>
      <c r="D18" s="83">
        <f t="shared" ref="D18:G18" si="6">D91</f>
        <v>1825</v>
      </c>
      <c r="E18" s="101">
        <f t="shared" si="6"/>
        <v>1380132.15</v>
      </c>
      <c r="F18" s="101">
        <f t="shared" si="6"/>
        <v>331864.58</v>
      </c>
      <c r="G18" s="101">
        <f t="shared" si="6"/>
        <v>1711996.73</v>
      </c>
    </row>
    <row r="19" spans="1:7" x14ac:dyDescent="0.2">
      <c r="A19" s="97"/>
      <c r="B19" s="64" t="s">
        <v>52</v>
      </c>
      <c r="C19" s="82">
        <f>SUM(C12:C18)</f>
        <v>242681</v>
      </c>
      <c r="D19" s="82">
        <f>SUM(D12:D18)</f>
        <v>124957</v>
      </c>
      <c r="E19" s="24">
        <f>SUM(E12:E18)</f>
        <v>94101255.060000002</v>
      </c>
      <c r="F19" s="24">
        <f>SUM(F12:F18)</f>
        <v>1998427.77</v>
      </c>
      <c r="G19" s="24">
        <f>SUM(G12:G18)</f>
        <v>96099682.830000013</v>
      </c>
    </row>
    <row r="25" spans="1:7" x14ac:dyDescent="0.2">
      <c r="A25" s="2" t="s">
        <v>2</v>
      </c>
      <c r="B25" s="2"/>
      <c r="C25" s="2"/>
      <c r="D25" s="2"/>
      <c r="E25" s="2"/>
      <c r="F25" s="2"/>
      <c r="G25" s="2"/>
    </row>
    <row r="26" spans="1:7" x14ac:dyDescent="0.2">
      <c r="A26" s="2" t="s">
        <v>3</v>
      </c>
      <c r="B26" s="2"/>
      <c r="C26" s="2"/>
      <c r="D26" s="2"/>
      <c r="E26" s="2"/>
      <c r="F26" s="2"/>
      <c r="G26" s="2"/>
    </row>
    <row r="27" spans="1:7" x14ac:dyDescent="0.2">
      <c r="A27" s="100" t="s">
        <v>56</v>
      </c>
      <c r="B27" s="2"/>
      <c r="C27" s="2"/>
      <c r="D27" s="2"/>
      <c r="E27" s="2"/>
      <c r="F27" s="2"/>
      <c r="G27" s="2"/>
    </row>
    <row r="28" spans="1:7" x14ac:dyDescent="0.2">
      <c r="A28" s="100"/>
      <c r="B28" s="2"/>
      <c r="C28" s="2"/>
      <c r="D28" s="2"/>
      <c r="E28" s="2"/>
      <c r="F28" s="2"/>
      <c r="G28" s="2"/>
    </row>
    <row r="29" spans="1:7" ht="15" x14ac:dyDescent="0.25">
      <c r="A29" s="3"/>
      <c r="B29" s="4"/>
      <c r="C29" s="3"/>
      <c r="D29" s="3"/>
      <c r="E29" s="5"/>
      <c r="F29" s="103"/>
      <c r="G29" s="103"/>
    </row>
    <row r="30" spans="1:7" ht="36" customHeight="1" x14ac:dyDescent="0.2">
      <c r="A30" s="6" t="s">
        <v>4</v>
      </c>
      <c r="B30" s="7" t="s">
        <v>5</v>
      </c>
      <c r="C30" s="7" t="s">
        <v>6</v>
      </c>
      <c r="D30" s="7" t="s">
        <v>7</v>
      </c>
      <c r="E30" s="7" t="s">
        <v>8</v>
      </c>
      <c r="F30" s="7" t="s">
        <v>9</v>
      </c>
      <c r="G30" s="7" t="s">
        <v>10</v>
      </c>
    </row>
    <row r="31" spans="1:7" x14ac:dyDescent="0.2">
      <c r="A31" s="8">
        <v>0</v>
      </c>
      <c r="B31" s="8">
        <v>1</v>
      </c>
      <c r="C31" s="8">
        <v>2</v>
      </c>
      <c r="D31" s="8">
        <v>3</v>
      </c>
      <c r="E31" s="8">
        <v>4</v>
      </c>
      <c r="F31" s="8">
        <v>5</v>
      </c>
      <c r="G31" s="8" t="s">
        <v>11</v>
      </c>
    </row>
    <row r="32" spans="1:7" x14ac:dyDescent="0.2">
      <c r="A32" s="9" t="s">
        <v>12</v>
      </c>
      <c r="B32" s="10" t="s">
        <v>13</v>
      </c>
      <c r="C32" s="11"/>
      <c r="D32" s="12"/>
      <c r="E32" s="13"/>
      <c r="F32" s="14"/>
      <c r="G32" s="14"/>
    </row>
    <row r="33" spans="1:7" x14ac:dyDescent="0.2">
      <c r="A33" s="15"/>
      <c r="B33" s="16" t="s">
        <v>14</v>
      </c>
      <c r="C33" s="17">
        <v>6112</v>
      </c>
      <c r="D33" s="17">
        <v>2809</v>
      </c>
      <c r="E33" s="18">
        <v>2548020.96</v>
      </c>
      <c r="F33" s="19">
        <v>43414.41</v>
      </c>
      <c r="G33" s="20">
        <f>E33+F33</f>
        <v>2591435.37</v>
      </c>
    </row>
    <row r="34" spans="1:7" x14ac:dyDescent="0.2">
      <c r="A34" s="15"/>
      <c r="B34" s="16" t="s">
        <v>15</v>
      </c>
      <c r="C34" s="17">
        <v>23105</v>
      </c>
      <c r="D34" s="17">
        <v>9878</v>
      </c>
      <c r="E34" s="18">
        <v>8789653.5600000005</v>
      </c>
      <c r="F34" s="19">
        <v>122204.17</v>
      </c>
      <c r="G34" s="20">
        <f>E34+F34</f>
        <v>8911857.7300000004</v>
      </c>
    </row>
    <row r="35" spans="1:7" x14ac:dyDescent="0.2">
      <c r="A35" s="15"/>
      <c r="B35" s="16" t="s">
        <v>16</v>
      </c>
      <c r="C35" s="17">
        <v>100412</v>
      </c>
      <c r="D35" s="17">
        <v>48760</v>
      </c>
      <c r="E35" s="18">
        <v>30506956.600000001</v>
      </c>
      <c r="F35" s="19">
        <v>414463.67</v>
      </c>
      <c r="G35" s="20">
        <f>E35+F35</f>
        <v>30921420.270000003</v>
      </c>
    </row>
    <row r="36" spans="1:7" x14ac:dyDescent="0.2">
      <c r="A36" s="15"/>
      <c r="B36" s="16" t="s">
        <v>17</v>
      </c>
      <c r="C36" s="17">
        <v>14249</v>
      </c>
      <c r="D36" s="17">
        <v>13477</v>
      </c>
      <c r="E36" s="18">
        <v>11864235.039999999</v>
      </c>
      <c r="F36" s="19">
        <v>508923.14</v>
      </c>
      <c r="G36" s="20">
        <f>E36+F36</f>
        <v>12373158.18</v>
      </c>
    </row>
    <row r="37" spans="1:7" x14ac:dyDescent="0.2">
      <c r="A37" s="15"/>
      <c r="B37" s="16" t="s">
        <v>18</v>
      </c>
      <c r="C37" s="17">
        <v>22</v>
      </c>
      <c r="D37" s="17">
        <v>19</v>
      </c>
      <c r="E37" s="18">
        <v>9894.9599999999991</v>
      </c>
      <c r="F37" s="19">
        <v>0</v>
      </c>
      <c r="G37" s="20">
        <f>E37+F37</f>
        <v>9894.9599999999991</v>
      </c>
    </row>
    <row r="38" spans="1:7" x14ac:dyDescent="0.2">
      <c r="A38" s="21"/>
      <c r="B38" s="22" t="s">
        <v>19</v>
      </c>
      <c r="C38" s="23">
        <f>SUM(C33:C37)</f>
        <v>143900</v>
      </c>
      <c r="D38" s="23">
        <f>SUM(D33:D37)</f>
        <v>74943</v>
      </c>
      <c r="E38" s="24">
        <f>SUM(E33:E37)</f>
        <v>53718761.120000005</v>
      </c>
      <c r="F38" s="24">
        <f>SUM(F33:F37)</f>
        <v>1089005.3900000001</v>
      </c>
      <c r="G38" s="25">
        <f>SUM(G33:G37)</f>
        <v>54807766.510000005</v>
      </c>
    </row>
    <row r="39" spans="1:7" x14ac:dyDescent="0.2">
      <c r="A39" s="9" t="s">
        <v>20</v>
      </c>
      <c r="B39" s="26" t="s">
        <v>21</v>
      </c>
      <c r="C39" s="12"/>
      <c r="D39" s="27"/>
      <c r="E39" s="28"/>
      <c r="F39" s="29"/>
      <c r="G39" s="28"/>
    </row>
    <row r="40" spans="1:7" x14ac:dyDescent="0.2">
      <c r="A40" s="30"/>
      <c r="B40" s="16" t="s">
        <v>14</v>
      </c>
      <c r="C40" s="17">
        <v>1244</v>
      </c>
      <c r="D40" s="17">
        <v>665</v>
      </c>
      <c r="E40" s="19">
        <v>471548.08</v>
      </c>
      <c r="F40" s="18">
        <v>7314.96</v>
      </c>
      <c r="G40" s="20">
        <f>E40+F40</f>
        <v>478863.04000000004</v>
      </c>
    </row>
    <row r="41" spans="1:7" x14ac:dyDescent="0.2">
      <c r="A41" s="30"/>
      <c r="B41" s="16" t="s">
        <v>15</v>
      </c>
      <c r="C41" s="17">
        <v>1550</v>
      </c>
      <c r="D41" s="17">
        <v>736</v>
      </c>
      <c r="E41" s="19">
        <v>547849.65</v>
      </c>
      <c r="F41" s="18">
        <v>1921.02</v>
      </c>
      <c r="G41" s="20">
        <f>E41+F41</f>
        <v>549770.67000000004</v>
      </c>
    </row>
    <row r="42" spans="1:7" x14ac:dyDescent="0.2">
      <c r="A42" s="30"/>
      <c r="B42" s="16" t="s">
        <v>16</v>
      </c>
      <c r="C42" s="17">
        <v>2574</v>
      </c>
      <c r="D42" s="31">
        <v>1255</v>
      </c>
      <c r="E42" s="19">
        <v>763926.41</v>
      </c>
      <c r="F42" s="18">
        <v>1516.65</v>
      </c>
      <c r="G42" s="20">
        <f>E42+F42</f>
        <v>765443.06</v>
      </c>
    </row>
    <row r="43" spans="1:7" x14ac:dyDescent="0.2">
      <c r="A43" s="30"/>
      <c r="B43" s="16" t="s">
        <v>17</v>
      </c>
      <c r="C43" s="17">
        <v>352</v>
      </c>
      <c r="D43" s="31">
        <v>336</v>
      </c>
      <c r="E43" s="19">
        <v>292688</v>
      </c>
      <c r="F43" s="18">
        <v>9978</v>
      </c>
      <c r="G43" s="20">
        <f>E43+F43</f>
        <v>302666</v>
      </c>
    </row>
    <row r="44" spans="1:7" x14ac:dyDescent="0.2">
      <c r="A44" s="15"/>
      <c r="B44" s="16" t="s">
        <v>18</v>
      </c>
      <c r="C44" s="32">
        <v>0</v>
      </c>
      <c r="D44" s="32">
        <v>0</v>
      </c>
      <c r="E44" s="19">
        <v>0</v>
      </c>
      <c r="F44" s="18">
        <v>0</v>
      </c>
      <c r="G44" s="20">
        <f>E44+F44</f>
        <v>0</v>
      </c>
    </row>
    <row r="45" spans="1:7" x14ac:dyDescent="0.2">
      <c r="A45" s="33"/>
      <c r="B45" s="34" t="s">
        <v>22</v>
      </c>
      <c r="C45" s="23">
        <f>SUM(C40:C44)</f>
        <v>5720</v>
      </c>
      <c r="D45" s="23">
        <f>SUM(D40:D44)</f>
        <v>2992</v>
      </c>
      <c r="E45" s="24">
        <f>SUM(E40:E44)</f>
        <v>2076012.1400000001</v>
      </c>
      <c r="F45" s="24">
        <f>SUM(F40:F44)</f>
        <v>20730.629999999997</v>
      </c>
      <c r="G45" s="24">
        <f>SUM(G40:G44)</f>
        <v>2096742.77</v>
      </c>
    </row>
    <row r="46" spans="1:7" x14ac:dyDescent="0.2">
      <c r="A46" s="9" t="s">
        <v>23</v>
      </c>
      <c r="B46" s="10" t="s">
        <v>24</v>
      </c>
      <c r="C46" s="12"/>
      <c r="D46" s="12"/>
      <c r="E46" s="28"/>
      <c r="F46" s="28"/>
      <c r="G46" s="28"/>
    </row>
    <row r="47" spans="1:7" x14ac:dyDescent="0.2">
      <c r="A47" s="30"/>
      <c r="B47" s="16" t="s">
        <v>14</v>
      </c>
      <c r="C47" s="17">
        <v>577</v>
      </c>
      <c r="D47" s="17">
        <v>315</v>
      </c>
      <c r="E47" s="19">
        <v>219720.99</v>
      </c>
      <c r="F47" s="19">
        <v>29.93</v>
      </c>
      <c r="G47" s="20">
        <f>E47+F47</f>
        <v>219750.91999999998</v>
      </c>
    </row>
    <row r="48" spans="1:7" x14ac:dyDescent="0.2">
      <c r="A48" s="30"/>
      <c r="B48" s="16" t="s">
        <v>15</v>
      </c>
      <c r="C48" s="17">
        <v>405</v>
      </c>
      <c r="D48" s="17">
        <v>188</v>
      </c>
      <c r="E48" s="19">
        <v>146403.76</v>
      </c>
      <c r="F48" s="19">
        <v>286.87</v>
      </c>
      <c r="G48" s="20">
        <f>E48+F48</f>
        <v>146690.63</v>
      </c>
    </row>
    <row r="49" spans="1:7" x14ac:dyDescent="0.2">
      <c r="A49" s="30"/>
      <c r="B49" s="16" t="s">
        <v>16</v>
      </c>
      <c r="C49" s="17">
        <v>671</v>
      </c>
      <c r="D49" s="17">
        <v>332</v>
      </c>
      <c r="E49" s="19">
        <v>200608.92</v>
      </c>
      <c r="F49" s="19">
        <v>699.56</v>
      </c>
      <c r="G49" s="20">
        <f>E49+F49</f>
        <v>201308.48</v>
      </c>
    </row>
    <row r="50" spans="1:7" x14ac:dyDescent="0.2">
      <c r="A50" s="30"/>
      <c r="B50" s="16" t="s">
        <v>17</v>
      </c>
      <c r="C50" s="17">
        <v>75</v>
      </c>
      <c r="D50" s="17">
        <v>72</v>
      </c>
      <c r="E50" s="19">
        <v>62362.5</v>
      </c>
      <c r="F50" s="19">
        <v>11973.58</v>
      </c>
      <c r="G50" s="20">
        <f>E50+F50</f>
        <v>74336.08</v>
      </c>
    </row>
    <row r="51" spans="1:7" x14ac:dyDescent="0.2">
      <c r="A51" s="15"/>
      <c r="B51" s="16" t="s">
        <v>18</v>
      </c>
      <c r="C51" s="35">
        <v>0</v>
      </c>
      <c r="D51" s="35">
        <v>0</v>
      </c>
      <c r="E51" s="19">
        <v>0</v>
      </c>
      <c r="F51" s="19">
        <v>0</v>
      </c>
      <c r="G51" s="20">
        <f>E51+F51</f>
        <v>0</v>
      </c>
    </row>
    <row r="52" spans="1:7" x14ac:dyDescent="0.2">
      <c r="A52" s="15"/>
      <c r="B52" s="34" t="s">
        <v>25</v>
      </c>
      <c r="C52" s="23">
        <f>SUM(C47:C51)</f>
        <v>1728</v>
      </c>
      <c r="D52" s="23">
        <f>SUM(D47:D51)</f>
        <v>907</v>
      </c>
      <c r="E52" s="24">
        <f>SUM(E47:E51)</f>
        <v>629096.17000000004</v>
      </c>
      <c r="F52" s="24">
        <f>SUM(F47:F51)</f>
        <v>12989.94</v>
      </c>
      <c r="G52" s="24">
        <f>SUM(G47:G51)</f>
        <v>642086.11</v>
      </c>
    </row>
    <row r="53" spans="1:7" x14ac:dyDescent="0.2">
      <c r="A53" s="9" t="s">
        <v>26</v>
      </c>
      <c r="B53" s="10" t="s">
        <v>27</v>
      </c>
      <c r="C53" s="12"/>
      <c r="D53" s="36"/>
      <c r="E53" s="37"/>
      <c r="F53" s="37"/>
      <c r="G53" s="28"/>
    </row>
    <row r="54" spans="1:7" x14ac:dyDescent="0.2">
      <c r="A54" s="30"/>
      <c r="B54" s="38" t="s">
        <v>28</v>
      </c>
      <c r="C54" s="39"/>
      <c r="D54" s="11"/>
      <c r="E54" s="40"/>
      <c r="F54" s="40"/>
      <c r="G54" s="20"/>
    </row>
    <row r="55" spans="1:7" x14ac:dyDescent="0.2">
      <c r="A55" s="30"/>
      <c r="B55" s="16" t="s">
        <v>14</v>
      </c>
      <c r="C55" s="17">
        <v>10</v>
      </c>
      <c r="D55" s="17">
        <v>4</v>
      </c>
      <c r="E55" s="41">
        <v>4944.2299999999996</v>
      </c>
      <c r="F55" s="19">
        <v>0</v>
      </c>
      <c r="G55" s="20">
        <f>E55+F55</f>
        <v>4944.2299999999996</v>
      </c>
    </row>
    <row r="56" spans="1:7" x14ac:dyDescent="0.2">
      <c r="A56" s="15"/>
      <c r="B56" s="16" t="s">
        <v>15</v>
      </c>
      <c r="C56" s="17">
        <v>10</v>
      </c>
      <c r="D56" s="17">
        <v>6</v>
      </c>
      <c r="E56" s="41">
        <v>2494.5</v>
      </c>
      <c r="F56" s="19">
        <v>0</v>
      </c>
      <c r="G56" s="20">
        <f>E56+F56</f>
        <v>2494.5</v>
      </c>
    </row>
    <row r="57" spans="1:7" x14ac:dyDescent="0.2">
      <c r="A57" s="15"/>
      <c r="B57" s="16" t="s">
        <v>16</v>
      </c>
      <c r="C57" s="35">
        <v>12</v>
      </c>
      <c r="D57" s="35">
        <v>8</v>
      </c>
      <c r="E57" s="41">
        <v>2268.33</v>
      </c>
      <c r="F57" s="19">
        <v>0</v>
      </c>
      <c r="G57" s="20">
        <f>E57+F57</f>
        <v>2268.33</v>
      </c>
    </row>
    <row r="58" spans="1:7" x14ac:dyDescent="0.2">
      <c r="A58" s="15"/>
      <c r="B58" s="16" t="s">
        <v>17</v>
      </c>
      <c r="C58" s="17">
        <v>4</v>
      </c>
      <c r="D58" s="17">
        <v>4</v>
      </c>
      <c r="E58" s="41">
        <v>3326</v>
      </c>
      <c r="F58" s="19">
        <v>5820.5</v>
      </c>
      <c r="G58" s="20">
        <f>E58+F58</f>
        <v>9146.5</v>
      </c>
    </row>
    <row r="59" spans="1:7" x14ac:dyDescent="0.2">
      <c r="A59" s="15"/>
      <c r="B59" s="16" t="s">
        <v>18</v>
      </c>
      <c r="C59" s="32">
        <v>0</v>
      </c>
      <c r="D59" s="32">
        <v>0</v>
      </c>
      <c r="E59" s="41">
        <v>0</v>
      </c>
      <c r="F59" s="19">
        <v>0</v>
      </c>
      <c r="G59" s="20">
        <f>E59+F59</f>
        <v>0</v>
      </c>
    </row>
    <row r="60" spans="1:7" x14ac:dyDescent="0.2">
      <c r="A60" s="42"/>
      <c r="B60" s="34" t="s">
        <v>29</v>
      </c>
      <c r="C60" s="23">
        <f>SUM(C55:C59)</f>
        <v>36</v>
      </c>
      <c r="D60" s="23">
        <f>SUM(D55:D59)</f>
        <v>22</v>
      </c>
      <c r="E60" s="24">
        <f>SUM(E55:E59)</f>
        <v>13033.06</v>
      </c>
      <c r="F60" s="24">
        <f>SUM(F55:F59)</f>
        <v>5820.5</v>
      </c>
      <c r="G60" s="24">
        <f>SUM(G55:G59)</f>
        <v>18853.559999999998</v>
      </c>
    </row>
    <row r="61" spans="1:7" x14ac:dyDescent="0.2">
      <c r="A61" s="9" t="s">
        <v>30</v>
      </c>
      <c r="B61" s="10" t="s">
        <v>31</v>
      </c>
      <c r="C61" s="43"/>
      <c r="D61" s="11"/>
      <c r="E61" s="28"/>
      <c r="F61" s="29"/>
      <c r="G61" s="44"/>
    </row>
    <row r="62" spans="1:7" x14ac:dyDescent="0.2">
      <c r="A62" s="30"/>
      <c r="B62" s="16" t="s">
        <v>14</v>
      </c>
      <c r="C62" s="17">
        <v>31399</v>
      </c>
      <c r="D62" s="17">
        <v>14191</v>
      </c>
      <c r="E62" s="41">
        <v>13375503.390000001</v>
      </c>
      <c r="F62" s="19">
        <v>146896.38</v>
      </c>
      <c r="G62" s="20">
        <f>E62+F62</f>
        <v>13522399.770000001</v>
      </c>
    </row>
    <row r="63" spans="1:7" x14ac:dyDescent="0.2">
      <c r="A63" s="30"/>
      <c r="B63" s="16" t="s">
        <v>15</v>
      </c>
      <c r="C63" s="17">
        <v>18326</v>
      </c>
      <c r="D63" s="17">
        <v>7543</v>
      </c>
      <c r="E63" s="41">
        <v>7142236.2199999997</v>
      </c>
      <c r="F63" s="19">
        <v>80115.53</v>
      </c>
      <c r="G63" s="20">
        <f>E63+F63</f>
        <v>7222351.75</v>
      </c>
    </row>
    <row r="64" spans="1:7" x14ac:dyDescent="0.2">
      <c r="A64" s="30"/>
      <c r="B64" s="16" t="s">
        <v>16</v>
      </c>
      <c r="C64" s="17">
        <v>24775</v>
      </c>
      <c r="D64" s="17">
        <v>11758</v>
      </c>
      <c r="E64" s="41">
        <v>7807939.2699999996</v>
      </c>
      <c r="F64" s="19">
        <v>104419.23</v>
      </c>
      <c r="G64" s="20">
        <f>E64+F64</f>
        <v>7912358.5</v>
      </c>
    </row>
    <row r="65" spans="1:7" x14ac:dyDescent="0.2">
      <c r="A65" s="30"/>
      <c r="B65" s="16" t="s">
        <v>17</v>
      </c>
      <c r="C65" s="17">
        <v>3419</v>
      </c>
      <c r="D65" s="17">
        <v>3116</v>
      </c>
      <c r="E65" s="41">
        <v>2853249.77</v>
      </c>
      <c r="F65" s="19">
        <v>132339.99</v>
      </c>
      <c r="G65" s="20">
        <f>E65+F65</f>
        <v>2985589.76</v>
      </c>
    </row>
    <row r="66" spans="1:7" x14ac:dyDescent="0.2">
      <c r="A66" s="15"/>
      <c r="B66" s="16" t="s">
        <v>18</v>
      </c>
      <c r="C66" s="32">
        <v>13</v>
      </c>
      <c r="D66" s="32">
        <v>15</v>
      </c>
      <c r="E66" s="41">
        <v>10353.34</v>
      </c>
      <c r="F66" s="19">
        <v>0</v>
      </c>
      <c r="G66" s="20">
        <f>E66+F66</f>
        <v>10353.34</v>
      </c>
    </row>
    <row r="67" spans="1:7" x14ac:dyDescent="0.2">
      <c r="A67" s="33"/>
      <c r="B67" s="34" t="s">
        <v>32</v>
      </c>
      <c r="C67" s="23">
        <f>SUM(C62:C66)</f>
        <v>77932</v>
      </c>
      <c r="D67" s="23">
        <f>SUM(D62:D66)</f>
        <v>36623</v>
      </c>
      <c r="E67" s="24">
        <f>SUM(E62:E66)</f>
        <v>31189281.989999998</v>
      </c>
      <c r="F67" s="24">
        <f>SUM(F62:F66)</f>
        <v>463771.13</v>
      </c>
      <c r="G67" s="24">
        <f>SUM(G62:G66)</f>
        <v>31653053.120000001</v>
      </c>
    </row>
    <row r="68" spans="1:7" x14ac:dyDescent="0.2">
      <c r="A68" s="13"/>
      <c r="B68" s="45"/>
      <c r="C68" s="46"/>
      <c r="D68" s="46"/>
      <c r="E68" s="47"/>
      <c r="F68" s="47"/>
      <c r="G68" s="47"/>
    </row>
    <row r="69" spans="1:7" x14ac:dyDescent="0.2">
      <c r="A69" s="13"/>
      <c r="B69" s="45"/>
      <c r="C69" s="46"/>
      <c r="D69" s="46"/>
      <c r="E69" s="47"/>
      <c r="F69" s="47"/>
      <c r="G69" s="47"/>
    </row>
    <row r="70" spans="1:7" x14ac:dyDescent="0.2">
      <c r="A70" s="2" t="s">
        <v>2</v>
      </c>
      <c r="B70" s="2"/>
      <c r="C70" s="2"/>
      <c r="D70" s="2"/>
      <c r="E70" s="2"/>
      <c r="F70" s="2"/>
      <c r="G70" s="2"/>
    </row>
    <row r="71" spans="1:7" x14ac:dyDescent="0.2">
      <c r="A71" s="2" t="s">
        <v>3</v>
      </c>
      <c r="B71" s="2"/>
      <c r="C71" s="2"/>
      <c r="D71" s="2"/>
      <c r="E71" s="2"/>
      <c r="F71" s="2"/>
      <c r="G71" s="2"/>
    </row>
    <row r="72" spans="1:7" x14ac:dyDescent="0.2">
      <c r="A72" s="100" t="s">
        <v>56</v>
      </c>
      <c r="B72" s="2"/>
      <c r="C72" s="2"/>
      <c r="D72" s="2"/>
      <c r="E72" s="2"/>
      <c r="F72" s="2"/>
      <c r="G72" s="2"/>
    </row>
    <row r="73" spans="1:7" x14ac:dyDescent="0.2">
      <c r="A73" s="100"/>
      <c r="B73" s="2"/>
      <c r="C73" s="2"/>
      <c r="D73" s="2"/>
      <c r="E73" s="2"/>
      <c r="F73" s="2"/>
      <c r="G73" s="2"/>
    </row>
    <row r="74" spans="1:7" x14ac:dyDescent="0.2">
      <c r="A74" s="48"/>
      <c r="B74" s="2"/>
      <c r="C74" s="49"/>
      <c r="D74" s="50"/>
      <c r="E74" s="51"/>
      <c r="F74" s="51"/>
      <c r="G74" s="51"/>
    </row>
    <row r="75" spans="1:7" ht="36" customHeight="1" x14ac:dyDescent="0.2">
      <c r="A75" s="6" t="s">
        <v>4</v>
      </c>
      <c r="B75" s="7" t="s">
        <v>5</v>
      </c>
      <c r="C75" s="7" t="s">
        <v>6</v>
      </c>
      <c r="D75" s="7" t="s">
        <v>7</v>
      </c>
      <c r="E75" s="7" t="s">
        <v>8</v>
      </c>
      <c r="F75" s="7" t="s">
        <v>9</v>
      </c>
      <c r="G75" s="7" t="s">
        <v>10</v>
      </c>
    </row>
    <row r="76" spans="1:7" x14ac:dyDescent="0.2">
      <c r="A76" s="8">
        <v>0</v>
      </c>
      <c r="B76" s="8">
        <v>1</v>
      </c>
      <c r="C76" s="8">
        <v>2</v>
      </c>
      <c r="D76" s="8">
        <v>3</v>
      </c>
      <c r="E76" s="8">
        <v>4</v>
      </c>
      <c r="F76" s="8">
        <v>5</v>
      </c>
      <c r="G76" s="8" t="s">
        <v>11</v>
      </c>
    </row>
    <row r="77" spans="1:7" x14ac:dyDescent="0.2">
      <c r="A77" s="9" t="s">
        <v>33</v>
      </c>
      <c r="B77" s="10" t="s">
        <v>34</v>
      </c>
      <c r="C77" s="52"/>
      <c r="D77" s="53"/>
      <c r="E77" s="54"/>
      <c r="F77" s="37"/>
      <c r="G77" s="44"/>
    </row>
    <row r="78" spans="1:7" x14ac:dyDescent="0.2">
      <c r="A78" s="30"/>
      <c r="B78" s="16" t="s">
        <v>14</v>
      </c>
      <c r="C78" s="17">
        <v>617</v>
      </c>
      <c r="D78" s="17">
        <v>312</v>
      </c>
      <c r="E78" s="41">
        <v>268312.96000000002</v>
      </c>
      <c r="F78" s="41">
        <v>5003.84</v>
      </c>
      <c r="G78" s="20">
        <f>E78+F78</f>
        <v>273316.80000000005</v>
      </c>
    </row>
    <row r="79" spans="1:7" x14ac:dyDescent="0.2">
      <c r="A79" s="30"/>
      <c r="B79" s="16" t="s">
        <v>15</v>
      </c>
      <c r="C79" s="17">
        <v>1855</v>
      </c>
      <c r="D79" s="17">
        <v>1108</v>
      </c>
      <c r="E79" s="41">
        <v>644170.35</v>
      </c>
      <c r="F79" s="41">
        <v>2067.37</v>
      </c>
      <c r="G79" s="20">
        <f>E79+F79</f>
        <v>646237.72</v>
      </c>
    </row>
    <row r="80" spans="1:7" x14ac:dyDescent="0.2">
      <c r="A80" s="30"/>
      <c r="B80" s="16" t="s">
        <v>16</v>
      </c>
      <c r="C80" s="17">
        <v>3940</v>
      </c>
      <c r="D80" s="17">
        <v>2594</v>
      </c>
      <c r="E80" s="41">
        <v>1055570.49</v>
      </c>
      <c r="F80" s="41">
        <v>17690.169999999998</v>
      </c>
      <c r="G80" s="20">
        <f>E80+F80</f>
        <v>1073260.6599999999</v>
      </c>
    </row>
    <row r="81" spans="1:7" x14ac:dyDescent="0.2">
      <c r="A81" s="30"/>
      <c r="B81" s="16" t="s">
        <v>17</v>
      </c>
      <c r="C81" s="17">
        <v>3743</v>
      </c>
      <c r="D81" s="17">
        <v>3599</v>
      </c>
      <c r="E81" s="41">
        <v>3109489.5</v>
      </c>
      <c r="F81" s="41">
        <v>49484.22</v>
      </c>
      <c r="G81" s="20">
        <f>E81+F81</f>
        <v>3158973.72</v>
      </c>
    </row>
    <row r="82" spans="1:7" x14ac:dyDescent="0.2">
      <c r="A82" s="15"/>
      <c r="B82" s="16" t="s">
        <v>18</v>
      </c>
      <c r="C82" s="17">
        <v>31</v>
      </c>
      <c r="D82" s="17">
        <v>32</v>
      </c>
      <c r="E82" s="41">
        <v>17395.13</v>
      </c>
      <c r="F82" s="41">
        <v>0</v>
      </c>
      <c r="G82" s="20">
        <f>E82+F82</f>
        <v>17395.13</v>
      </c>
    </row>
    <row r="83" spans="1:7" x14ac:dyDescent="0.2">
      <c r="A83" s="55"/>
      <c r="B83" s="22" t="s">
        <v>35</v>
      </c>
      <c r="C83" s="56">
        <f>SUM(C78:C82)</f>
        <v>10186</v>
      </c>
      <c r="D83" s="56">
        <f>SUM(D78:D82)</f>
        <v>7645</v>
      </c>
      <c r="E83" s="57">
        <f>SUM(E78:E82)</f>
        <v>5094938.43</v>
      </c>
      <c r="F83" s="57">
        <f>SUM(F78:F82)</f>
        <v>74245.600000000006</v>
      </c>
      <c r="G83" s="25">
        <f>SUM(G78:G82)</f>
        <v>5169184.03</v>
      </c>
    </row>
    <row r="84" spans="1:7" x14ac:dyDescent="0.2">
      <c r="A84" s="10"/>
      <c r="B84" s="58" t="s">
        <v>36</v>
      </c>
      <c r="C84" s="59"/>
      <c r="D84" s="60"/>
      <c r="E84" s="44"/>
      <c r="F84" s="54"/>
      <c r="G84" s="44"/>
    </row>
    <row r="85" spans="1:7" x14ac:dyDescent="0.2">
      <c r="A85" s="38"/>
      <c r="B85" s="16" t="s">
        <v>14</v>
      </c>
      <c r="C85" s="61">
        <f t="shared" ref="C85:F89" si="7">C33+C40+C47+C55+C62+C78</f>
        <v>39959</v>
      </c>
      <c r="D85" s="61">
        <f t="shared" si="7"/>
        <v>18296</v>
      </c>
      <c r="E85" s="62">
        <f t="shared" si="7"/>
        <v>16888050.609999999</v>
      </c>
      <c r="F85" s="62">
        <f t="shared" si="7"/>
        <v>202659.52</v>
      </c>
      <c r="G85" s="62">
        <f>E85+F85</f>
        <v>17090710.129999999</v>
      </c>
    </row>
    <row r="86" spans="1:7" x14ac:dyDescent="0.2">
      <c r="A86" s="38"/>
      <c r="B86" s="16" t="s">
        <v>15</v>
      </c>
      <c r="C86" s="61">
        <f t="shared" si="7"/>
        <v>45251</v>
      </c>
      <c r="D86" s="61">
        <f t="shared" si="7"/>
        <v>19459</v>
      </c>
      <c r="E86" s="62">
        <f t="shared" si="7"/>
        <v>17272808.040000003</v>
      </c>
      <c r="F86" s="62">
        <f t="shared" si="7"/>
        <v>206594.96</v>
      </c>
      <c r="G86" s="62">
        <f>E86+F86</f>
        <v>17479403.000000004</v>
      </c>
    </row>
    <row r="87" spans="1:7" x14ac:dyDescent="0.2">
      <c r="A87" s="38"/>
      <c r="B87" s="16" t="s">
        <v>16</v>
      </c>
      <c r="C87" s="61">
        <f t="shared" si="7"/>
        <v>132384</v>
      </c>
      <c r="D87" s="61">
        <f t="shared" si="7"/>
        <v>64707</v>
      </c>
      <c r="E87" s="62">
        <f t="shared" si="7"/>
        <v>40337270.020000003</v>
      </c>
      <c r="F87" s="62">
        <f t="shared" si="7"/>
        <v>538789.28</v>
      </c>
      <c r="G87" s="62">
        <f>E87+F87</f>
        <v>40876059.300000004</v>
      </c>
    </row>
    <row r="88" spans="1:7" x14ac:dyDescent="0.2">
      <c r="A88" s="38"/>
      <c r="B88" s="16" t="s">
        <v>17</v>
      </c>
      <c r="C88" s="61">
        <f t="shared" si="7"/>
        <v>21842</v>
      </c>
      <c r="D88" s="61">
        <f t="shared" si="7"/>
        <v>20604</v>
      </c>
      <c r="E88" s="62">
        <f t="shared" si="7"/>
        <v>18185350.809999999</v>
      </c>
      <c r="F88" s="62">
        <f t="shared" si="7"/>
        <v>718519.42999999993</v>
      </c>
      <c r="G88" s="62">
        <f>E88+F88</f>
        <v>18903870.239999998</v>
      </c>
    </row>
    <row r="89" spans="1:7" x14ac:dyDescent="0.2">
      <c r="A89" s="38"/>
      <c r="B89" s="16" t="s">
        <v>18</v>
      </c>
      <c r="C89" s="61">
        <f t="shared" si="7"/>
        <v>66</v>
      </c>
      <c r="D89" s="61">
        <f t="shared" si="7"/>
        <v>66</v>
      </c>
      <c r="E89" s="62">
        <f t="shared" si="7"/>
        <v>37643.43</v>
      </c>
      <c r="F89" s="62">
        <f t="shared" si="7"/>
        <v>0</v>
      </c>
      <c r="G89" s="62">
        <f>E89+F89</f>
        <v>37643.43</v>
      </c>
    </row>
    <row r="90" spans="1:7" x14ac:dyDescent="0.2">
      <c r="A90" s="63"/>
      <c r="B90" s="64" t="s">
        <v>37</v>
      </c>
      <c r="C90" s="65">
        <f>SUM(C85:C89)</f>
        <v>239502</v>
      </c>
      <c r="D90" s="65">
        <f>SUM(D85:D89)</f>
        <v>123132</v>
      </c>
      <c r="E90" s="24">
        <f t="shared" ref="E90:F90" si="8">SUM(E85:E89)</f>
        <v>92721122.910000026</v>
      </c>
      <c r="F90" s="24">
        <f t="shared" si="8"/>
        <v>1666563.19</v>
      </c>
      <c r="G90" s="24">
        <f>SUM(G85:G89)</f>
        <v>94387686.100000009</v>
      </c>
    </row>
    <row r="91" spans="1:7" x14ac:dyDescent="0.2">
      <c r="A91" s="30" t="s">
        <v>38</v>
      </c>
      <c r="B91" s="66" t="s">
        <v>39</v>
      </c>
      <c r="C91" s="61">
        <v>3179</v>
      </c>
      <c r="D91" s="61">
        <v>1825</v>
      </c>
      <c r="E91" s="24">
        <v>1380132.15</v>
      </c>
      <c r="F91" s="24">
        <v>331864.58</v>
      </c>
      <c r="G91" s="24">
        <f>E91+F91</f>
        <v>1711996.73</v>
      </c>
    </row>
    <row r="92" spans="1:7" x14ac:dyDescent="0.2">
      <c r="A92" s="63"/>
      <c r="B92" s="64" t="s">
        <v>40</v>
      </c>
      <c r="C92" s="65">
        <f t="shared" ref="C92:D92" si="9">C90+C91</f>
        <v>242681</v>
      </c>
      <c r="D92" s="65">
        <f t="shared" si="9"/>
        <v>124957</v>
      </c>
      <c r="E92" s="24">
        <f>E90+E91</f>
        <v>94101255.060000032</v>
      </c>
      <c r="F92" s="24">
        <f>F90+F91</f>
        <v>1998427.77</v>
      </c>
      <c r="G92" s="24">
        <f>G90+G91</f>
        <v>96099682.830000013</v>
      </c>
    </row>
    <row r="93" spans="1:7" x14ac:dyDescent="0.2">
      <c r="A93" s="67"/>
      <c r="B93" s="68"/>
      <c r="C93" s="69"/>
      <c r="D93" s="69"/>
      <c r="E93" s="47"/>
      <c r="F93" s="47"/>
      <c r="G93" s="47"/>
    </row>
    <row r="94" spans="1:7" x14ac:dyDescent="0.2">
      <c r="A94" s="70" t="s">
        <v>41</v>
      </c>
      <c r="B94" s="68"/>
      <c r="C94" s="71"/>
      <c r="D94" s="71"/>
      <c r="E94" s="47"/>
      <c r="F94" s="47"/>
      <c r="G94" s="47"/>
    </row>
    <row r="95" spans="1:7" ht="36" customHeight="1" x14ac:dyDescent="0.2">
      <c r="A95" s="6" t="s">
        <v>4</v>
      </c>
      <c r="B95" s="7" t="s">
        <v>42</v>
      </c>
      <c r="C95" s="7" t="s">
        <v>43</v>
      </c>
      <c r="D95" s="7" t="s">
        <v>7</v>
      </c>
      <c r="E95" s="7" t="s">
        <v>44</v>
      </c>
      <c r="F95" s="7" t="s">
        <v>45</v>
      </c>
      <c r="G95" s="7" t="s">
        <v>46</v>
      </c>
    </row>
    <row r="96" spans="1:7" x14ac:dyDescent="0.2">
      <c r="A96" s="72" t="s">
        <v>12</v>
      </c>
      <c r="B96" s="73" t="s">
        <v>47</v>
      </c>
      <c r="C96" s="72" t="s">
        <v>43</v>
      </c>
      <c r="D96" s="74">
        <v>22316</v>
      </c>
      <c r="E96" s="75">
        <v>11158000</v>
      </c>
      <c r="F96" s="75">
        <v>170500</v>
      </c>
      <c r="G96" s="76">
        <f>E96+F96</f>
        <v>11328500</v>
      </c>
    </row>
    <row r="97" spans="1:7" x14ac:dyDescent="0.2">
      <c r="A97" s="72" t="s">
        <v>20</v>
      </c>
      <c r="B97" s="73" t="s">
        <v>48</v>
      </c>
      <c r="C97" s="72" t="s">
        <v>43</v>
      </c>
      <c r="D97" s="74">
        <v>8860</v>
      </c>
      <c r="E97" s="75">
        <v>8860000</v>
      </c>
      <c r="F97" s="75">
        <v>17000</v>
      </c>
      <c r="G97" s="76">
        <f>E97+F97</f>
        <v>8877000</v>
      </c>
    </row>
    <row r="98" spans="1:7" x14ac:dyDescent="0.2">
      <c r="A98" s="104" t="s">
        <v>49</v>
      </c>
      <c r="B98" s="105"/>
      <c r="C98" s="98" t="s">
        <v>43</v>
      </c>
      <c r="D98" s="77">
        <f>D96+D97</f>
        <v>31176</v>
      </c>
      <c r="E98" s="24">
        <f>E96+E97</f>
        <v>20018000</v>
      </c>
      <c r="F98" s="24">
        <f>F96+F97</f>
        <v>187500</v>
      </c>
      <c r="G98" s="24">
        <f>E98+F98</f>
        <v>20205500</v>
      </c>
    </row>
    <row r="99" spans="1:7" x14ac:dyDescent="0.2">
      <c r="A99" s="72" t="s">
        <v>23</v>
      </c>
      <c r="B99" s="73" t="s">
        <v>50</v>
      </c>
      <c r="C99" s="78" t="s">
        <v>43</v>
      </c>
      <c r="D99" s="79">
        <v>356</v>
      </c>
      <c r="E99" s="76">
        <v>231000</v>
      </c>
      <c r="F99" s="76">
        <v>58500</v>
      </c>
      <c r="G99" s="76">
        <f>E99+F99</f>
        <v>289500</v>
      </c>
    </row>
    <row r="100" spans="1:7" x14ac:dyDescent="0.2">
      <c r="A100" s="104" t="s">
        <v>51</v>
      </c>
      <c r="B100" s="105"/>
      <c r="C100" s="80"/>
      <c r="D100" s="77">
        <f>D98+D99</f>
        <v>31532</v>
      </c>
      <c r="E100" s="24">
        <f>E98+E99</f>
        <v>20249000</v>
      </c>
      <c r="F100" s="24">
        <f t="shared" ref="F100:G100" si="10">F98+F99</f>
        <v>246000</v>
      </c>
      <c r="G100" s="24">
        <f t="shared" si="10"/>
        <v>20495000</v>
      </c>
    </row>
    <row r="101" spans="1:7" x14ac:dyDescent="0.2">
      <c r="A101" s="67"/>
      <c r="B101" s="68"/>
      <c r="C101" s="69"/>
      <c r="D101" s="69"/>
      <c r="E101" s="47"/>
      <c r="F101" s="47"/>
      <c r="G101" s="47"/>
    </row>
    <row r="102" spans="1:7" x14ac:dyDescent="0.2">
      <c r="A102" s="92" t="s">
        <v>57</v>
      </c>
      <c r="B102" s="93"/>
      <c r="C102" s="94"/>
      <c r="D102" s="94"/>
      <c r="E102" s="95"/>
      <c r="F102" s="96"/>
      <c r="G102" s="95"/>
    </row>
  </sheetData>
  <mergeCells count="4">
    <mergeCell ref="E9:F9"/>
    <mergeCell ref="F29:G29"/>
    <mergeCell ref="A98:B98"/>
    <mergeCell ref="A100:B100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ispl. u studenome</vt:lpstr>
      <vt:lpstr>'ispl. u studenome'!Podrucje_ispisa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Goran Krstičević</cp:lastModifiedBy>
  <cp:lastPrinted>2022-11-11T09:28:41Z</cp:lastPrinted>
  <dcterms:created xsi:type="dcterms:W3CDTF">2022-01-14T07:11:05Z</dcterms:created>
  <dcterms:modified xsi:type="dcterms:W3CDTF">2022-11-11T09:30:16Z</dcterms:modified>
</cp:coreProperties>
</file>