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11"/>
  </bookViews>
  <sheets>
    <sheet name="ispl. u siječnju" sheetId="3" r:id="rId1"/>
    <sheet name="ispl. u veljači" sheetId="6" r:id="rId2"/>
    <sheet name="ispl. u ožujku" sheetId="8" r:id="rId3"/>
    <sheet name="ispl. u travnju" sheetId="10" r:id="rId4"/>
    <sheet name="ispl.u svibnju" sheetId="13" r:id="rId5"/>
    <sheet name="ispl. u lipnju" sheetId="15" r:id="rId6"/>
    <sheet name="isp. u srpnju" sheetId="17" r:id="rId7"/>
    <sheet name="ispl. u kolovozu" sheetId="19" r:id="rId8"/>
    <sheet name="ispl. u rujnu" sheetId="21" r:id="rId9"/>
    <sheet name="ispl. u listopadu" sheetId="23" r:id="rId10"/>
    <sheet name="ispl. u studenome" sheetId="24" r:id="rId11"/>
    <sheet name="ispl. u prosincu" sheetId="2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25" l="1"/>
  <c r="A72" i="25"/>
  <c r="C12" i="25"/>
  <c r="G99" i="25"/>
  <c r="F98" i="25" l="1"/>
  <c r="F100" i="25" s="1"/>
  <c r="E98" i="25"/>
  <c r="D98" i="25"/>
  <c r="D100" i="25" s="1"/>
  <c r="G97" i="25"/>
  <c r="G96" i="25"/>
  <c r="G91" i="25"/>
  <c r="G18" i="25" s="1"/>
  <c r="D90" i="25"/>
  <c r="D92" i="25" s="1"/>
  <c r="F83" i="25"/>
  <c r="E83" i="25"/>
  <c r="D83" i="25"/>
  <c r="D17" i="25" s="1"/>
  <c r="C83" i="25"/>
  <c r="G82" i="25"/>
  <c r="G81" i="25"/>
  <c r="G80" i="25"/>
  <c r="G79" i="25"/>
  <c r="G78" i="25"/>
  <c r="F67" i="25"/>
  <c r="F16" i="25" s="1"/>
  <c r="E67" i="25"/>
  <c r="D67" i="25"/>
  <c r="C67" i="25"/>
  <c r="G66" i="25"/>
  <c r="G65" i="25"/>
  <c r="G64" i="25"/>
  <c r="G63" i="25"/>
  <c r="G62" i="25"/>
  <c r="F60" i="25"/>
  <c r="F15" i="25" s="1"/>
  <c r="E60" i="25"/>
  <c r="E15" i="25" s="1"/>
  <c r="D60" i="25"/>
  <c r="D15" i="25" s="1"/>
  <c r="C60" i="25"/>
  <c r="G59" i="25"/>
  <c r="G58" i="25"/>
  <c r="G57" i="25"/>
  <c r="G56" i="25"/>
  <c r="G55" i="25"/>
  <c r="F52" i="25"/>
  <c r="F14" i="25" s="1"/>
  <c r="E52" i="25"/>
  <c r="D52" i="25"/>
  <c r="C52" i="25"/>
  <c r="C14" i="25" s="1"/>
  <c r="G51" i="25"/>
  <c r="G50" i="25"/>
  <c r="G49" i="25"/>
  <c r="G48" i="25"/>
  <c r="G47" i="25"/>
  <c r="F45" i="25"/>
  <c r="E45" i="25"/>
  <c r="D45" i="25"/>
  <c r="D13" i="25" s="1"/>
  <c r="C45" i="25"/>
  <c r="G44" i="25"/>
  <c r="G43" i="25"/>
  <c r="G42" i="25"/>
  <c r="G41" i="25"/>
  <c r="G40" i="25"/>
  <c r="F38" i="25"/>
  <c r="F12" i="25" s="1"/>
  <c r="E38" i="25"/>
  <c r="D38" i="25"/>
  <c r="C38" i="25"/>
  <c r="G37" i="25"/>
  <c r="G36" i="25"/>
  <c r="G35" i="25"/>
  <c r="G34" i="25"/>
  <c r="G33" i="25"/>
  <c r="F18" i="25"/>
  <c r="E18" i="25"/>
  <c r="D18" i="25"/>
  <c r="C18" i="25"/>
  <c r="F17" i="25"/>
  <c r="E17" i="25"/>
  <c r="C17" i="25"/>
  <c r="E16" i="25"/>
  <c r="D16" i="25"/>
  <c r="C16" i="25"/>
  <c r="C15" i="25"/>
  <c r="E14" i="25"/>
  <c r="D14" i="25"/>
  <c r="F13" i="25"/>
  <c r="E13" i="25"/>
  <c r="C13" i="25"/>
  <c r="E12" i="25"/>
  <c r="D12" i="25"/>
  <c r="G98" i="25" l="1"/>
  <c r="G100" i="25" s="1"/>
  <c r="E100" i="25"/>
  <c r="G83" i="25"/>
  <c r="G17" i="25" s="1"/>
  <c r="G67" i="25"/>
  <c r="G16" i="25" s="1"/>
  <c r="G60" i="25"/>
  <c r="G15" i="25" s="1"/>
  <c r="G86" i="25"/>
  <c r="G87" i="25"/>
  <c r="G88" i="25"/>
  <c r="G89" i="25"/>
  <c r="G52" i="25"/>
  <c r="G14" i="25" s="1"/>
  <c r="F19" i="25"/>
  <c r="C19" i="25"/>
  <c r="G45" i="25"/>
  <c r="G13" i="25" s="1"/>
  <c r="G85" i="25"/>
  <c r="E19" i="25"/>
  <c r="C90" i="25"/>
  <c r="C92" i="25" s="1"/>
  <c r="F90" i="25"/>
  <c r="F92" i="25" s="1"/>
  <c r="D19" i="25"/>
  <c r="G38" i="25"/>
  <c r="G12" i="25" s="1"/>
  <c r="E90" i="25"/>
  <c r="E92" i="25" s="1"/>
  <c r="G33" i="24"/>
  <c r="G34" i="24"/>
  <c r="G35" i="24"/>
  <c r="G36" i="24"/>
  <c r="G37" i="24"/>
  <c r="G90" i="25" l="1"/>
  <c r="G92" i="25" s="1"/>
  <c r="G19" i="25"/>
  <c r="E18" i="21"/>
  <c r="G99" i="24" l="1"/>
  <c r="F98" i="24"/>
  <c r="F100" i="24" s="1"/>
  <c r="E98" i="24"/>
  <c r="G98" i="24" s="1"/>
  <c r="D98" i="24"/>
  <c r="D100" i="24" s="1"/>
  <c r="G97" i="24"/>
  <c r="G96" i="24"/>
  <c r="G91" i="24"/>
  <c r="G18" i="24" s="1"/>
  <c r="F89" i="24"/>
  <c r="E89" i="24"/>
  <c r="D89" i="24"/>
  <c r="C89" i="24"/>
  <c r="F88" i="24"/>
  <c r="E88" i="24"/>
  <c r="D88" i="24"/>
  <c r="C88" i="24"/>
  <c r="F87" i="24"/>
  <c r="E87" i="24"/>
  <c r="D87" i="24"/>
  <c r="C87" i="24"/>
  <c r="F86" i="24"/>
  <c r="E86" i="24"/>
  <c r="D86" i="24"/>
  <c r="C86" i="24"/>
  <c r="F85" i="24"/>
  <c r="E85" i="24"/>
  <c r="D85" i="24"/>
  <c r="D90" i="24" s="1"/>
  <c r="D92" i="24" s="1"/>
  <c r="C85" i="24"/>
  <c r="F83" i="24"/>
  <c r="F17" i="24" s="1"/>
  <c r="E83" i="24"/>
  <c r="E17" i="24" s="1"/>
  <c r="D83" i="24"/>
  <c r="C83" i="24"/>
  <c r="C17" i="24" s="1"/>
  <c r="G82" i="24"/>
  <c r="G81" i="24"/>
  <c r="G80" i="24"/>
  <c r="G79" i="24"/>
  <c r="G78" i="24"/>
  <c r="F67" i="24"/>
  <c r="F16" i="24" s="1"/>
  <c r="E67" i="24"/>
  <c r="E16" i="24" s="1"/>
  <c r="D67" i="24"/>
  <c r="D16" i="24" s="1"/>
  <c r="C67" i="24"/>
  <c r="C16" i="24" s="1"/>
  <c r="G66" i="24"/>
  <c r="G65" i="24"/>
  <c r="G64" i="24"/>
  <c r="G63" i="24"/>
  <c r="G62" i="24"/>
  <c r="F60" i="24"/>
  <c r="E60" i="24"/>
  <c r="E15" i="24" s="1"/>
  <c r="D60" i="24"/>
  <c r="D15" i="24" s="1"/>
  <c r="C60" i="24"/>
  <c r="C15" i="24" s="1"/>
  <c r="G59" i="24"/>
  <c r="G58" i="24"/>
  <c r="G57" i="24"/>
  <c r="G56" i="24"/>
  <c r="G55" i="24"/>
  <c r="F52" i="24"/>
  <c r="F14" i="24" s="1"/>
  <c r="E52" i="24"/>
  <c r="E14" i="24" s="1"/>
  <c r="D52" i="24"/>
  <c r="D14" i="24" s="1"/>
  <c r="C52" i="24"/>
  <c r="G51" i="24"/>
  <c r="G50" i="24"/>
  <c r="G49" i="24"/>
  <c r="G48" i="24"/>
  <c r="G47" i="24"/>
  <c r="F45" i="24"/>
  <c r="F13" i="24" s="1"/>
  <c r="E45" i="24"/>
  <c r="E13" i="24" s="1"/>
  <c r="D45" i="24"/>
  <c r="C45" i="24"/>
  <c r="C13" i="24" s="1"/>
  <c r="G44" i="24"/>
  <c r="G43" i="24"/>
  <c r="G42" i="24"/>
  <c r="G41" i="24"/>
  <c r="G40" i="24"/>
  <c r="F38" i="24"/>
  <c r="F12" i="24" s="1"/>
  <c r="E38" i="24"/>
  <c r="E12" i="24" s="1"/>
  <c r="D38" i="24"/>
  <c r="D12" i="24" s="1"/>
  <c r="C38" i="24"/>
  <c r="C12" i="24" s="1"/>
  <c r="F18" i="24"/>
  <c r="E18" i="24"/>
  <c r="D18" i="24"/>
  <c r="C18" i="24"/>
  <c r="D17" i="24"/>
  <c r="F15" i="24"/>
  <c r="C14" i="24"/>
  <c r="D13" i="24"/>
  <c r="F90" i="24" l="1"/>
  <c r="F92" i="24" s="1"/>
  <c r="G45" i="24"/>
  <c r="G13" i="24" s="1"/>
  <c r="G52" i="24"/>
  <c r="G14" i="24" s="1"/>
  <c r="G83" i="24"/>
  <c r="G17" i="24" s="1"/>
  <c r="G100" i="24"/>
  <c r="G67" i="24"/>
  <c r="G16" i="24" s="1"/>
  <c r="G60" i="24"/>
  <c r="G15" i="24" s="1"/>
  <c r="G88" i="24"/>
  <c r="G89" i="24"/>
  <c r="F19" i="24"/>
  <c r="D19" i="24"/>
  <c r="E19" i="24"/>
  <c r="G38" i="24"/>
  <c r="G12" i="24" s="1"/>
  <c r="G85" i="24"/>
  <c r="G86" i="24"/>
  <c r="G87" i="24"/>
  <c r="C19" i="24"/>
  <c r="C90" i="24"/>
  <c r="C92" i="24" s="1"/>
  <c r="E90" i="24"/>
  <c r="E92" i="24" s="1"/>
  <c r="E100" i="24"/>
  <c r="F18" i="23"/>
  <c r="E18" i="23"/>
  <c r="D18" i="23"/>
  <c r="C18" i="23"/>
  <c r="F18" i="21"/>
  <c r="D18" i="21"/>
  <c r="C18" i="21"/>
  <c r="D12" i="21"/>
  <c r="F18" i="19"/>
  <c r="E18" i="19"/>
  <c r="D18" i="19"/>
  <c r="C18" i="19"/>
  <c r="F18" i="17"/>
  <c r="E18" i="17"/>
  <c r="D18" i="17"/>
  <c r="C18" i="17"/>
  <c r="F18" i="15"/>
  <c r="E18" i="15"/>
  <c r="D18" i="15"/>
  <c r="C18" i="15"/>
  <c r="E17" i="15"/>
  <c r="G18" i="13"/>
  <c r="F18" i="13"/>
  <c r="E18" i="13"/>
  <c r="D18" i="13"/>
  <c r="C18" i="13"/>
  <c r="F18" i="10"/>
  <c r="E18" i="10"/>
  <c r="D18" i="10"/>
  <c r="C18" i="10"/>
  <c r="G18" i="8"/>
  <c r="F18" i="8"/>
  <c r="E18" i="8"/>
  <c r="D18" i="8"/>
  <c r="C18" i="8"/>
  <c r="F18" i="6"/>
  <c r="E18" i="6"/>
  <c r="D18" i="6"/>
  <c r="C18" i="6"/>
  <c r="D18" i="3"/>
  <c r="E18" i="3"/>
  <c r="F18" i="3"/>
  <c r="C18" i="3"/>
  <c r="F13" i="3"/>
  <c r="G99" i="23"/>
  <c r="F98" i="23"/>
  <c r="F100" i="23" s="1"/>
  <c r="E98" i="23"/>
  <c r="G98" i="23" s="1"/>
  <c r="D98" i="23"/>
  <c r="D100" i="23" s="1"/>
  <c r="G97" i="23"/>
  <c r="G96" i="23"/>
  <c r="G91" i="23"/>
  <c r="G18" i="23" s="1"/>
  <c r="F89" i="23"/>
  <c r="E89" i="23"/>
  <c r="D89" i="23"/>
  <c r="C89" i="23"/>
  <c r="F88" i="23"/>
  <c r="E88" i="23"/>
  <c r="G88" i="23" s="1"/>
  <c r="D88" i="23"/>
  <c r="C88" i="23"/>
  <c r="F87" i="23"/>
  <c r="E87" i="23"/>
  <c r="D87" i="23"/>
  <c r="C87" i="23"/>
  <c r="F86" i="23"/>
  <c r="E86" i="23"/>
  <c r="D86" i="23"/>
  <c r="C86" i="23"/>
  <c r="F85" i="23"/>
  <c r="E85" i="23"/>
  <c r="D85" i="23"/>
  <c r="D90" i="23" s="1"/>
  <c r="D92" i="23" s="1"/>
  <c r="C85" i="23"/>
  <c r="C90" i="23" s="1"/>
  <c r="C92" i="23" s="1"/>
  <c r="F83" i="23"/>
  <c r="F17" i="23" s="1"/>
  <c r="E83" i="23"/>
  <c r="E17" i="23" s="1"/>
  <c r="D83" i="23"/>
  <c r="D17" i="23" s="1"/>
  <c r="C83" i="23"/>
  <c r="C17" i="23" s="1"/>
  <c r="G82" i="23"/>
  <c r="G81" i="23"/>
  <c r="G80" i="23"/>
  <c r="G79" i="23"/>
  <c r="G78" i="23"/>
  <c r="F67" i="23"/>
  <c r="F16" i="23" s="1"/>
  <c r="E67" i="23"/>
  <c r="E16" i="23" s="1"/>
  <c r="D67" i="23"/>
  <c r="D16" i="23" s="1"/>
  <c r="C67" i="23"/>
  <c r="C16" i="23" s="1"/>
  <c r="G66" i="23"/>
  <c r="G65" i="23"/>
  <c r="G64" i="23"/>
  <c r="G63" i="23"/>
  <c r="G62" i="23"/>
  <c r="F60" i="23"/>
  <c r="F15" i="23" s="1"/>
  <c r="E60" i="23"/>
  <c r="E15" i="23" s="1"/>
  <c r="D60" i="23"/>
  <c r="D15" i="23" s="1"/>
  <c r="C60" i="23"/>
  <c r="C15" i="23" s="1"/>
  <c r="G59" i="23"/>
  <c r="G58" i="23"/>
  <c r="G57" i="23"/>
  <c r="G56" i="23"/>
  <c r="G55" i="23"/>
  <c r="F52" i="23"/>
  <c r="F14" i="23" s="1"/>
  <c r="E52" i="23"/>
  <c r="E14" i="23" s="1"/>
  <c r="D52" i="23"/>
  <c r="D14" i="23" s="1"/>
  <c r="C52" i="23"/>
  <c r="C14" i="23" s="1"/>
  <c r="G51" i="23"/>
  <c r="G50" i="23"/>
  <c r="G49" i="23"/>
  <c r="G48" i="23"/>
  <c r="G47" i="23"/>
  <c r="F45" i="23"/>
  <c r="F13" i="23" s="1"/>
  <c r="E45" i="23"/>
  <c r="E13" i="23" s="1"/>
  <c r="D45" i="23"/>
  <c r="D13" i="23" s="1"/>
  <c r="C45" i="23"/>
  <c r="C13" i="23" s="1"/>
  <c r="G44" i="23"/>
  <c r="G43" i="23"/>
  <c r="G42" i="23"/>
  <c r="G41" i="23"/>
  <c r="G40" i="23"/>
  <c r="F38" i="23"/>
  <c r="F12" i="23" s="1"/>
  <c r="E38" i="23"/>
  <c r="E12" i="23" s="1"/>
  <c r="D38" i="23"/>
  <c r="D12" i="23" s="1"/>
  <c r="C38" i="23"/>
  <c r="C12" i="23" s="1"/>
  <c r="G37" i="23"/>
  <c r="G36" i="23"/>
  <c r="G35" i="23"/>
  <c r="G34" i="23"/>
  <c r="G33" i="23"/>
  <c r="G99" i="21"/>
  <c r="F98" i="21"/>
  <c r="F100" i="21" s="1"/>
  <c r="E98" i="21"/>
  <c r="D98" i="21"/>
  <c r="D100" i="21" s="1"/>
  <c r="G97" i="21"/>
  <c r="G96" i="21"/>
  <c r="G91" i="21"/>
  <c r="G18" i="21" s="1"/>
  <c r="F89" i="21"/>
  <c r="E89" i="21"/>
  <c r="D89" i="21"/>
  <c r="C89" i="21"/>
  <c r="F88" i="21"/>
  <c r="E88" i="21"/>
  <c r="D88" i="21"/>
  <c r="C88" i="21"/>
  <c r="F87" i="21"/>
  <c r="E87" i="21"/>
  <c r="D87" i="21"/>
  <c r="C87" i="21"/>
  <c r="F86" i="21"/>
  <c r="E86" i="21"/>
  <c r="D86" i="21"/>
  <c r="C86" i="21"/>
  <c r="F85" i="21"/>
  <c r="F90" i="21" s="1"/>
  <c r="F92" i="21" s="1"/>
  <c r="E85" i="21"/>
  <c r="D85" i="21"/>
  <c r="C85" i="21"/>
  <c r="C90" i="21" s="1"/>
  <c r="C92" i="21" s="1"/>
  <c r="F83" i="21"/>
  <c r="F17" i="21" s="1"/>
  <c r="E83" i="21"/>
  <c r="E17" i="21" s="1"/>
  <c r="D83" i="21"/>
  <c r="D17" i="21" s="1"/>
  <c r="C83" i="21"/>
  <c r="C17" i="21" s="1"/>
  <c r="G82" i="21"/>
  <c r="G81" i="21"/>
  <c r="G80" i="21"/>
  <c r="G79" i="21"/>
  <c r="G78" i="21"/>
  <c r="F67" i="21"/>
  <c r="F16" i="21" s="1"/>
  <c r="E67" i="21"/>
  <c r="E16" i="21" s="1"/>
  <c r="D67" i="21"/>
  <c r="D16" i="21" s="1"/>
  <c r="C67" i="21"/>
  <c r="C16" i="21" s="1"/>
  <c r="G66" i="21"/>
  <c r="G65" i="21"/>
  <c r="G64" i="21"/>
  <c r="G63" i="21"/>
  <c r="G62" i="21"/>
  <c r="F60" i="21"/>
  <c r="F15" i="21" s="1"/>
  <c r="E60" i="21"/>
  <c r="E15" i="21" s="1"/>
  <c r="D60" i="21"/>
  <c r="D15" i="21" s="1"/>
  <c r="C60" i="21"/>
  <c r="C15" i="21" s="1"/>
  <c r="G59" i="21"/>
  <c r="G58" i="21"/>
  <c r="G57" i="21"/>
  <c r="G56" i="21"/>
  <c r="G55" i="21"/>
  <c r="F52" i="21"/>
  <c r="F14" i="21" s="1"/>
  <c r="E52" i="21"/>
  <c r="E14" i="21" s="1"/>
  <c r="D52" i="21"/>
  <c r="D14" i="21" s="1"/>
  <c r="C52" i="21"/>
  <c r="C14" i="21" s="1"/>
  <c r="G51" i="21"/>
  <c r="G50" i="21"/>
  <c r="G49" i="21"/>
  <c r="G48" i="21"/>
  <c r="G47" i="21"/>
  <c r="F45" i="21"/>
  <c r="F13" i="21" s="1"/>
  <c r="E45" i="21"/>
  <c r="E13" i="21" s="1"/>
  <c r="D45" i="21"/>
  <c r="D13" i="21" s="1"/>
  <c r="C45" i="21"/>
  <c r="C13" i="21" s="1"/>
  <c r="G44" i="21"/>
  <c r="G43" i="21"/>
  <c r="G42" i="21"/>
  <c r="G41" i="21"/>
  <c r="G40" i="21"/>
  <c r="F38" i="21"/>
  <c r="F12" i="21" s="1"/>
  <c r="E38" i="21"/>
  <c r="E12" i="21" s="1"/>
  <c r="D38" i="21"/>
  <c r="C38" i="21"/>
  <c r="C12" i="21" s="1"/>
  <c r="G37" i="21"/>
  <c r="G36" i="21"/>
  <c r="G35" i="21"/>
  <c r="G34" i="21"/>
  <c r="G33" i="21"/>
  <c r="G99" i="19"/>
  <c r="F98" i="19"/>
  <c r="F100" i="19" s="1"/>
  <c r="E98" i="19"/>
  <c r="D98" i="19"/>
  <c r="D100" i="19" s="1"/>
  <c r="G97" i="19"/>
  <c r="G96" i="19"/>
  <c r="G91" i="19"/>
  <c r="G18" i="19" s="1"/>
  <c r="F89" i="19"/>
  <c r="E89" i="19"/>
  <c r="D89" i="19"/>
  <c r="C89" i="19"/>
  <c r="F88" i="19"/>
  <c r="E88" i="19"/>
  <c r="G88" i="19" s="1"/>
  <c r="D88" i="19"/>
  <c r="C88" i="19"/>
  <c r="F87" i="19"/>
  <c r="E87" i="19"/>
  <c r="D87" i="19"/>
  <c r="C87" i="19"/>
  <c r="F86" i="19"/>
  <c r="E86" i="19"/>
  <c r="D86" i="19"/>
  <c r="C86" i="19"/>
  <c r="F85" i="19"/>
  <c r="E85" i="19"/>
  <c r="D85" i="19"/>
  <c r="C85" i="19"/>
  <c r="C90" i="19" s="1"/>
  <c r="C92" i="19" s="1"/>
  <c r="F83" i="19"/>
  <c r="F17" i="19" s="1"/>
  <c r="E83" i="19"/>
  <c r="E17" i="19" s="1"/>
  <c r="D83" i="19"/>
  <c r="D17" i="19" s="1"/>
  <c r="C83" i="19"/>
  <c r="C17" i="19" s="1"/>
  <c r="G82" i="19"/>
  <c r="G81" i="19"/>
  <c r="G80" i="19"/>
  <c r="G79" i="19"/>
  <c r="G78" i="19"/>
  <c r="F67" i="19"/>
  <c r="F16" i="19" s="1"/>
  <c r="E67" i="19"/>
  <c r="E16" i="19" s="1"/>
  <c r="D67" i="19"/>
  <c r="D16" i="19" s="1"/>
  <c r="C67" i="19"/>
  <c r="C16" i="19" s="1"/>
  <c r="G66" i="19"/>
  <c r="G65" i="19"/>
  <c r="G64" i="19"/>
  <c r="G63" i="19"/>
  <c r="G62" i="19"/>
  <c r="F60" i="19"/>
  <c r="F15" i="19" s="1"/>
  <c r="E60" i="19"/>
  <c r="E15" i="19" s="1"/>
  <c r="D60" i="19"/>
  <c r="D15" i="19" s="1"/>
  <c r="C60" i="19"/>
  <c r="C15" i="19" s="1"/>
  <c r="G59" i="19"/>
  <c r="G58" i="19"/>
  <c r="G57" i="19"/>
  <c r="G56" i="19"/>
  <c r="G55" i="19"/>
  <c r="F52" i="19"/>
  <c r="F14" i="19" s="1"/>
  <c r="E52" i="19"/>
  <c r="E14" i="19" s="1"/>
  <c r="D52" i="19"/>
  <c r="D14" i="19" s="1"/>
  <c r="C52" i="19"/>
  <c r="C14" i="19" s="1"/>
  <c r="G51" i="19"/>
  <c r="G50" i="19"/>
  <c r="G49" i="19"/>
  <c r="G48" i="19"/>
  <c r="G47" i="19"/>
  <c r="F45" i="19"/>
  <c r="F13" i="19" s="1"/>
  <c r="E45" i="19"/>
  <c r="E13" i="19" s="1"/>
  <c r="D45" i="19"/>
  <c r="D13" i="19" s="1"/>
  <c r="C45" i="19"/>
  <c r="C13" i="19" s="1"/>
  <c r="G44" i="19"/>
  <c r="G43" i="19"/>
  <c r="G42" i="19"/>
  <c r="G41" i="19"/>
  <c r="G40" i="19"/>
  <c r="F38" i="19"/>
  <c r="F12" i="19" s="1"/>
  <c r="E38" i="19"/>
  <c r="E12" i="19" s="1"/>
  <c r="D38" i="19"/>
  <c r="D12" i="19" s="1"/>
  <c r="C38" i="19"/>
  <c r="C12" i="19" s="1"/>
  <c r="G37" i="19"/>
  <c r="G36" i="19"/>
  <c r="G35" i="19"/>
  <c r="G34" i="19"/>
  <c r="G33" i="19"/>
  <c r="G99" i="17"/>
  <c r="F98" i="17"/>
  <c r="F100" i="17" s="1"/>
  <c r="E98" i="17"/>
  <c r="D98" i="17"/>
  <c r="D100" i="17" s="1"/>
  <c r="G97" i="17"/>
  <c r="G96" i="17"/>
  <c r="G91" i="17"/>
  <c r="G18" i="17" s="1"/>
  <c r="F89" i="17"/>
  <c r="E89" i="17"/>
  <c r="G89" i="17" s="1"/>
  <c r="D89" i="17"/>
  <c r="C89" i="17"/>
  <c r="F88" i="17"/>
  <c r="E88" i="17"/>
  <c r="G88" i="17" s="1"/>
  <c r="D88" i="17"/>
  <c r="C88" i="17"/>
  <c r="F87" i="17"/>
  <c r="E87" i="17"/>
  <c r="G87" i="17" s="1"/>
  <c r="D87" i="17"/>
  <c r="C87" i="17"/>
  <c r="F86" i="17"/>
  <c r="E86" i="17"/>
  <c r="G86" i="17" s="1"/>
  <c r="D86" i="17"/>
  <c r="C86" i="17"/>
  <c r="F85" i="17"/>
  <c r="F90" i="17" s="1"/>
  <c r="F92" i="17" s="1"/>
  <c r="E85" i="17"/>
  <c r="G85" i="17" s="1"/>
  <c r="D85" i="17"/>
  <c r="C85" i="17"/>
  <c r="C90" i="17" s="1"/>
  <c r="C92" i="17" s="1"/>
  <c r="F83" i="17"/>
  <c r="F17" i="17" s="1"/>
  <c r="E83" i="17"/>
  <c r="E17" i="17" s="1"/>
  <c r="D83" i="17"/>
  <c r="D17" i="17" s="1"/>
  <c r="C83" i="17"/>
  <c r="C17" i="17" s="1"/>
  <c r="G82" i="17"/>
  <c r="G81" i="17"/>
  <c r="G80" i="17"/>
  <c r="G79" i="17"/>
  <c r="G78" i="17"/>
  <c r="F67" i="17"/>
  <c r="F16" i="17" s="1"/>
  <c r="E67" i="17"/>
  <c r="E16" i="17" s="1"/>
  <c r="D67" i="17"/>
  <c r="D16" i="17" s="1"/>
  <c r="C67" i="17"/>
  <c r="C16" i="17" s="1"/>
  <c r="G66" i="17"/>
  <c r="G65" i="17"/>
  <c r="G64" i="17"/>
  <c r="G63" i="17"/>
  <c r="G62" i="17"/>
  <c r="F60" i="17"/>
  <c r="F15" i="17" s="1"/>
  <c r="E60" i="17"/>
  <c r="E15" i="17" s="1"/>
  <c r="D60" i="17"/>
  <c r="D15" i="17" s="1"/>
  <c r="C60" i="17"/>
  <c r="C15" i="17" s="1"/>
  <c r="G59" i="17"/>
  <c r="G58" i="17"/>
  <c r="G57" i="17"/>
  <c r="G56" i="17"/>
  <c r="G55" i="17"/>
  <c r="F52" i="17"/>
  <c r="F14" i="17" s="1"/>
  <c r="E52" i="17"/>
  <c r="E14" i="17" s="1"/>
  <c r="D52" i="17"/>
  <c r="D14" i="17" s="1"/>
  <c r="C52" i="17"/>
  <c r="C14" i="17" s="1"/>
  <c r="G51" i="17"/>
  <c r="G50" i="17"/>
  <c r="G49" i="17"/>
  <c r="G48" i="17"/>
  <c r="G47" i="17"/>
  <c r="F45" i="17"/>
  <c r="F13" i="17" s="1"/>
  <c r="E45" i="17"/>
  <c r="E13" i="17" s="1"/>
  <c r="D45" i="17"/>
  <c r="D13" i="17" s="1"/>
  <c r="C45" i="17"/>
  <c r="C13" i="17" s="1"/>
  <c r="G44" i="17"/>
  <c r="G43" i="17"/>
  <c r="G42" i="17"/>
  <c r="G41" i="17"/>
  <c r="G40" i="17"/>
  <c r="F38" i="17"/>
  <c r="F12" i="17" s="1"/>
  <c r="E38" i="17"/>
  <c r="E12" i="17" s="1"/>
  <c r="E19" i="17" s="1"/>
  <c r="D38" i="17"/>
  <c r="D12" i="17" s="1"/>
  <c r="C38" i="17"/>
  <c r="C12" i="17" s="1"/>
  <c r="G37" i="17"/>
  <c r="G36" i="17"/>
  <c r="G35" i="17"/>
  <c r="G34" i="17"/>
  <c r="G33" i="17"/>
  <c r="G99" i="15"/>
  <c r="F98" i="15"/>
  <c r="F100" i="15" s="1"/>
  <c r="E98" i="15"/>
  <c r="G98" i="15" s="1"/>
  <c r="G100" i="15" s="1"/>
  <c r="D98" i="15"/>
  <c r="D100" i="15" s="1"/>
  <c r="G97" i="15"/>
  <c r="G96" i="15"/>
  <c r="G91" i="15"/>
  <c r="G18" i="15" s="1"/>
  <c r="F89" i="15"/>
  <c r="E89" i="15"/>
  <c r="D89" i="15"/>
  <c r="C89" i="15"/>
  <c r="F88" i="15"/>
  <c r="E88" i="15"/>
  <c r="G88" i="15" s="1"/>
  <c r="D88" i="15"/>
  <c r="C88" i="15"/>
  <c r="F87" i="15"/>
  <c r="E87" i="15"/>
  <c r="G87" i="15" s="1"/>
  <c r="D87" i="15"/>
  <c r="C87" i="15"/>
  <c r="F86" i="15"/>
  <c r="E86" i="15"/>
  <c r="G86" i="15" s="1"/>
  <c r="D86" i="15"/>
  <c r="C86" i="15"/>
  <c r="F85" i="15"/>
  <c r="E85" i="15"/>
  <c r="D85" i="15"/>
  <c r="C85" i="15"/>
  <c r="F83" i="15"/>
  <c r="F17" i="15" s="1"/>
  <c r="E83" i="15"/>
  <c r="D83" i="15"/>
  <c r="D17" i="15" s="1"/>
  <c r="C83" i="15"/>
  <c r="C17" i="15" s="1"/>
  <c r="G82" i="15"/>
  <c r="G81" i="15"/>
  <c r="G80" i="15"/>
  <c r="G79" i="15"/>
  <c r="G78" i="15"/>
  <c r="F67" i="15"/>
  <c r="F16" i="15" s="1"/>
  <c r="E67" i="15"/>
  <c r="E16" i="15" s="1"/>
  <c r="D67" i="15"/>
  <c r="D16" i="15" s="1"/>
  <c r="C67" i="15"/>
  <c r="C16" i="15" s="1"/>
  <c r="G66" i="15"/>
  <c r="G65" i="15"/>
  <c r="G64" i="15"/>
  <c r="G63" i="15"/>
  <c r="G62" i="15"/>
  <c r="F60" i="15"/>
  <c r="F15" i="15" s="1"/>
  <c r="E60" i="15"/>
  <c r="E15" i="15" s="1"/>
  <c r="D60" i="15"/>
  <c r="D15" i="15" s="1"/>
  <c r="C60" i="15"/>
  <c r="C15" i="15" s="1"/>
  <c r="G59" i="15"/>
  <c r="G58" i="15"/>
  <c r="G57" i="15"/>
  <c r="G56" i="15"/>
  <c r="G55" i="15"/>
  <c r="F52" i="15"/>
  <c r="F14" i="15" s="1"/>
  <c r="E52" i="15"/>
  <c r="E14" i="15" s="1"/>
  <c r="D52" i="15"/>
  <c r="D14" i="15" s="1"/>
  <c r="C52" i="15"/>
  <c r="C14" i="15" s="1"/>
  <c r="G51" i="15"/>
  <c r="G50" i="15"/>
  <c r="G49" i="15"/>
  <c r="G48" i="15"/>
  <c r="G47" i="15"/>
  <c r="F45" i="15"/>
  <c r="F13" i="15" s="1"/>
  <c r="E45" i="15"/>
  <c r="E13" i="15" s="1"/>
  <c r="D45" i="15"/>
  <c r="D13" i="15" s="1"/>
  <c r="C45" i="15"/>
  <c r="C13" i="15" s="1"/>
  <c r="G44" i="15"/>
  <c r="G43" i="15"/>
  <c r="G42" i="15"/>
  <c r="G41" i="15"/>
  <c r="G40" i="15"/>
  <c r="F38" i="15"/>
  <c r="F12" i="15" s="1"/>
  <c r="E38" i="15"/>
  <c r="E12" i="15" s="1"/>
  <c r="D38" i="15"/>
  <c r="D12" i="15" s="1"/>
  <c r="C38" i="15"/>
  <c r="C12" i="15" s="1"/>
  <c r="G37" i="15"/>
  <c r="G36" i="15"/>
  <c r="G35" i="15"/>
  <c r="G34" i="15"/>
  <c r="G33" i="15"/>
  <c r="G99" i="13"/>
  <c r="F98" i="13"/>
  <c r="F100" i="13" s="1"/>
  <c r="E98" i="13"/>
  <c r="E100" i="13" s="1"/>
  <c r="D98" i="13"/>
  <c r="D100" i="13" s="1"/>
  <c r="G97" i="13"/>
  <c r="G96" i="13"/>
  <c r="G91" i="13"/>
  <c r="F89" i="13"/>
  <c r="E89" i="13"/>
  <c r="D89" i="13"/>
  <c r="C89" i="13"/>
  <c r="F88" i="13"/>
  <c r="E88" i="13"/>
  <c r="D88" i="13"/>
  <c r="C88" i="13"/>
  <c r="F87" i="13"/>
  <c r="E87" i="13"/>
  <c r="D87" i="13"/>
  <c r="C87" i="13"/>
  <c r="F86" i="13"/>
  <c r="E86" i="13"/>
  <c r="D86" i="13"/>
  <c r="C86" i="13"/>
  <c r="F85" i="13"/>
  <c r="F90" i="13" s="1"/>
  <c r="F92" i="13" s="1"/>
  <c r="E85" i="13"/>
  <c r="D85" i="13"/>
  <c r="C85" i="13"/>
  <c r="F83" i="13"/>
  <c r="F17" i="13" s="1"/>
  <c r="E83" i="13"/>
  <c r="E17" i="13" s="1"/>
  <c r="D83" i="13"/>
  <c r="D17" i="13" s="1"/>
  <c r="C83" i="13"/>
  <c r="C17" i="13" s="1"/>
  <c r="G82" i="13"/>
  <c r="G81" i="13"/>
  <c r="G80" i="13"/>
  <c r="G79" i="13"/>
  <c r="G78" i="13"/>
  <c r="F67" i="13"/>
  <c r="F16" i="13" s="1"/>
  <c r="E67" i="13"/>
  <c r="E16" i="13" s="1"/>
  <c r="D67" i="13"/>
  <c r="D16" i="13" s="1"/>
  <c r="C67" i="13"/>
  <c r="C16" i="13" s="1"/>
  <c r="G66" i="13"/>
  <c r="G65" i="13"/>
  <c r="G64" i="13"/>
  <c r="G63" i="13"/>
  <c r="G62" i="13"/>
  <c r="F60" i="13"/>
  <c r="F15" i="13" s="1"/>
  <c r="E60" i="13"/>
  <c r="E15" i="13" s="1"/>
  <c r="D60" i="13"/>
  <c r="D15" i="13" s="1"/>
  <c r="C60" i="13"/>
  <c r="C15" i="13" s="1"/>
  <c r="G59" i="13"/>
  <c r="G58" i="13"/>
  <c r="G57" i="13"/>
  <c r="G56" i="13"/>
  <c r="G55" i="13"/>
  <c r="F52" i="13"/>
  <c r="F14" i="13" s="1"/>
  <c r="E52" i="13"/>
  <c r="E14" i="13" s="1"/>
  <c r="D52" i="13"/>
  <c r="D14" i="13" s="1"/>
  <c r="C52" i="13"/>
  <c r="C14" i="13" s="1"/>
  <c r="G51" i="13"/>
  <c r="G50" i="13"/>
  <c r="G49" i="13"/>
  <c r="G48" i="13"/>
  <c r="G47" i="13"/>
  <c r="F45" i="13"/>
  <c r="F13" i="13" s="1"/>
  <c r="E45" i="13"/>
  <c r="E13" i="13" s="1"/>
  <c r="D45" i="13"/>
  <c r="D13" i="13" s="1"/>
  <c r="C45" i="13"/>
  <c r="C13" i="13" s="1"/>
  <c r="G44" i="13"/>
  <c r="G43" i="13"/>
  <c r="G42" i="13"/>
  <c r="G41" i="13"/>
  <c r="G40" i="13"/>
  <c r="F38" i="13"/>
  <c r="F12" i="13" s="1"/>
  <c r="E38" i="13"/>
  <c r="E12" i="13" s="1"/>
  <c r="D38" i="13"/>
  <c r="D12" i="13" s="1"/>
  <c r="C38" i="13"/>
  <c r="C12" i="13" s="1"/>
  <c r="G37" i="13"/>
  <c r="G36" i="13"/>
  <c r="G35" i="13"/>
  <c r="G34" i="13"/>
  <c r="G33" i="13"/>
  <c r="G99" i="10"/>
  <c r="F98" i="10"/>
  <c r="F100" i="10" s="1"/>
  <c r="E98" i="10"/>
  <c r="E100" i="10" s="1"/>
  <c r="D98" i="10"/>
  <c r="D100" i="10" s="1"/>
  <c r="G97" i="10"/>
  <c r="G96" i="10"/>
  <c r="G91" i="10"/>
  <c r="G18" i="10" s="1"/>
  <c r="F89" i="10"/>
  <c r="E89" i="10"/>
  <c r="D89" i="10"/>
  <c r="C89" i="10"/>
  <c r="F88" i="10"/>
  <c r="E88" i="10"/>
  <c r="D88" i="10"/>
  <c r="C88" i="10"/>
  <c r="F87" i="10"/>
  <c r="E87" i="10"/>
  <c r="D87" i="10"/>
  <c r="C87" i="10"/>
  <c r="F86" i="10"/>
  <c r="E86" i="10"/>
  <c r="G86" i="10" s="1"/>
  <c r="D86" i="10"/>
  <c r="C86" i="10"/>
  <c r="F85" i="10"/>
  <c r="E85" i="10"/>
  <c r="D85" i="10"/>
  <c r="D90" i="10" s="1"/>
  <c r="D92" i="10" s="1"/>
  <c r="C85" i="10"/>
  <c r="F83" i="10"/>
  <c r="F17" i="10" s="1"/>
  <c r="E83" i="10"/>
  <c r="E17" i="10" s="1"/>
  <c r="D83" i="10"/>
  <c r="D17" i="10" s="1"/>
  <c r="C83" i="10"/>
  <c r="C17" i="10" s="1"/>
  <c r="G82" i="10"/>
  <c r="G81" i="10"/>
  <c r="G80" i="10"/>
  <c r="G79" i="10"/>
  <c r="G78" i="10"/>
  <c r="F67" i="10"/>
  <c r="F16" i="10" s="1"/>
  <c r="E67" i="10"/>
  <c r="E16" i="10" s="1"/>
  <c r="D67" i="10"/>
  <c r="D16" i="10" s="1"/>
  <c r="C67" i="10"/>
  <c r="C16" i="10" s="1"/>
  <c r="G66" i="10"/>
  <c r="G65" i="10"/>
  <c r="G64" i="10"/>
  <c r="G63" i="10"/>
  <c r="G62" i="10"/>
  <c r="F60" i="10"/>
  <c r="F15" i="10" s="1"/>
  <c r="E60" i="10"/>
  <c r="E15" i="10" s="1"/>
  <c r="D60" i="10"/>
  <c r="D15" i="10" s="1"/>
  <c r="C60" i="10"/>
  <c r="C15" i="10" s="1"/>
  <c r="G59" i="10"/>
  <c r="G58" i="10"/>
  <c r="G57" i="10"/>
  <c r="G56" i="10"/>
  <c r="G55" i="10"/>
  <c r="F52" i="10"/>
  <c r="F14" i="10" s="1"/>
  <c r="E52" i="10"/>
  <c r="E14" i="10" s="1"/>
  <c r="D52" i="10"/>
  <c r="D14" i="10" s="1"/>
  <c r="C52" i="10"/>
  <c r="C14" i="10" s="1"/>
  <c r="G51" i="10"/>
  <c r="G50" i="10"/>
  <c r="G49" i="10"/>
  <c r="G48" i="10"/>
  <c r="G47" i="10"/>
  <c r="F45" i="10"/>
  <c r="F13" i="10" s="1"/>
  <c r="E45" i="10"/>
  <c r="E13" i="10" s="1"/>
  <c r="D45" i="10"/>
  <c r="D13" i="10" s="1"/>
  <c r="C45" i="10"/>
  <c r="C13" i="10" s="1"/>
  <c r="G44" i="10"/>
  <c r="G43" i="10"/>
  <c r="G42" i="10"/>
  <c r="G41" i="10"/>
  <c r="G40" i="10"/>
  <c r="F38" i="10"/>
  <c r="F12" i="10" s="1"/>
  <c r="E38" i="10"/>
  <c r="E12" i="10" s="1"/>
  <c r="D38" i="10"/>
  <c r="D12" i="10" s="1"/>
  <c r="C38" i="10"/>
  <c r="C12" i="10" s="1"/>
  <c r="G37" i="10"/>
  <c r="G36" i="10"/>
  <c r="G35" i="10"/>
  <c r="G34" i="10"/>
  <c r="G33" i="10"/>
  <c r="G99" i="8"/>
  <c r="F98" i="8"/>
  <c r="F100" i="8" s="1"/>
  <c r="E98" i="8"/>
  <c r="E100" i="8" s="1"/>
  <c r="D98" i="8"/>
  <c r="D100" i="8" s="1"/>
  <c r="G97" i="8"/>
  <c r="G96" i="8"/>
  <c r="G91" i="8"/>
  <c r="F89" i="8"/>
  <c r="E89" i="8"/>
  <c r="D89" i="8"/>
  <c r="C89" i="8"/>
  <c r="F88" i="8"/>
  <c r="E88" i="8"/>
  <c r="D88" i="8"/>
  <c r="C88" i="8"/>
  <c r="F87" i="8"/>
  <c r="E87" i="8"/>
  <c r="D87" i="8"/>
  <c r="C87" i="8"/>
  <c r="F86" i="8"/>
  <c r="E86" i="8"/>
  <c r="D86" i="8"/>
  <c r="C86" i="8"/>
  <c r="F85" i="8"/>
  <c r="E85" i="8"/>
  <c r="D85" i="8"/>
  <c r="C85" i="8"/>
  <c r="F83" i="8"/>
  <c r="F17" i="8" s="1"/>
  <c r="E83" i="8"/>
  <c r="E17" i="8" s="1"/>
  <c r="D83" i="8"/>
  <c r="D17" i="8" s="1"/>
  <c r="C83" i="8"/>
  <c r="C17" i="8" s="1"/>
  <c r="G82" i="8"/>
  <c r="G81" i="8"/>
  <c r="G80" i="8"/>
  <c r="G79" i="8"/>
  <c r="G78" i="8"/>
  <c r="F67" i="8"/>
  <c r="F16" i="8" s="1"/>
  <c r="E67" i="8"/>
  <c r="E16" i="8" s="1"/>
  <c r="D67" i="8"/>
  <c r="D16" i="8" s="1"/>
  <c r="C67" i="8"/>
  <c r="C16" i="8" s="1"/>
  <c r="G66" i="8"/>
  <c r="G65" i="8"/>
  <c r="G64" i="8"/>
  <c r="G63" i="8"/>
  <c r="G62" i="8"/>
  <c r="F60" i="8"/>
  <c r="F15" i="8" s="1"/>
  <c r="E60" i="8"/>
  <c r="E15" i="8" s="1"/>
  <c r="D60" i="8"/>
  <c r="D15" i="8" s="1"/>
  <c r="C60" i="8"/>
  <c r="C15" i="8" s="1"/>
  <c r="G59" i="8"/>
  <c r="G58" i="8"/>
  <c r="G57" i="8"/>
  <c r="G56" i="8"/>
  <c r="G55" i="8"/>
  <c r="F52" i="8"/>
  <c r="F14" i="8" s="1"/>
  <c r="E52" i="8"/>
  <c r="E14" i="8" s="1"/>
  <c r="D52" i="8"/>
  <c r="D14" i="8" s="1"/>
  <c r="C52" i="8"/>
  <c r="C14" i="8" s="1"/>
  <c r="G51" i="8"/>
  <c r="G50" i="8"/>
  <c r="G49" i="8"/>
  <c r="G48" i="8"/>
  <c r="G47" i="8"/>
  <c r="F45" i="8"/>
  <c r="F13" i="8" s="1"/>
  <c r="E45" i="8"/>
  <c r="E13" i="8" s="1"/>
  <c r="D45" i="8"/>
  <c r="D13" i="8" s="1"/>
  <c r="C45" i="8"/>
  <c r="C13" i="8" s="1"/>
  <c r="G44" i="8"/>
  <c r="G43" i="8"/>
  <c r="G42" i="8"/>
  <c r="G41" i="8"/>
  <c r="G40" i="8"/>
  <c r="F38" i="8"/>
  <c r="F12" i="8" s="1"/>
  <c r="E38" i="8"/>
  <c r="E12" i="8" s="1"/>
  <c r="D38" i="8"/>
  <c r="D12" i="8" s="1"/>
  <c r="C38" i="8"/>
  <c r="C12" i="8" s="1"/>
  <c r="G37" i="8"/>
  <c r="G36" i="8"/>
  <c r="G35" i="8"/>
  <c r="G34" i="8"/>
  <c r="G33" i="8"/>
  <c r="G99" i="6"/>
  <c r="F98" i="6"/>
  <c r="F100" i="6" s="1"/>
  <c r="E98" i="6"/>
  <c r="G98" i="6" s="1"/>
  <c r="D98" i="6"/>
  <c r="D100" i="6" s="1"/>
  <c r="G97" i="6"/>
  <c r="G96" i="6"/>
  <c r="G91" i="6"/>
  <c r="G18" i="6" s="1"/>
  <c r="F89" i="6"/>
  <c r="E89" i="6"/>
  <c r="G89" i="6" s="1"/>
  <c r="D89" i="6"/>
  <c r="C89" i="6"/>
  <c r="F88" i="6"/>
  <c r="E88" i="6"/>
  <c r="G88" i="6" s="1"/>
  <c r="D88" i="6"/>
  <c r="C88" i="6"/>
  <c r="F87" i="6"/>
  <c r="E87" i="6"/>
  <c r="G87" i="6" s="1"/>
  <c r="D87" i="6"/>
  <c r="C87" i="6"/>
  <c r="F86" i="6"/>
  <c r="E86" i="6"/>
  <c r="G86" i="6" s="1"/>
  <c r="D86" i="6"/>
  <c r="C86" i="6"/>
  <c r="F85" i="6"/>
  <c r="F90" i="6" s="1"/>
  <c r="F92" i="6" s="1"/>
  <c r="E85" i="6"/>
  <c r="G85" i="6" s="1"/>
  <c r="D85" i="6"/>
  <c r="D90" i="6" s="1"/>
  <c r="D92" i="6" s="1"/>
  <c r="C85" i="6"/>
  <c r="F83" i="6"/>
  <c r="F17" i="6" s="1"/>
  <c r="E83" i="6"/>
  <c r="E17" i="6" s="1"/>
  <c r="D83" i="6"/>
  <c r="D17" i="6" s="1"/>
  <c r="C83" i="6"/>
  <c r="C17" i="6" s="1"/>
  <c r="G82" i="6"/>
  <c r="G81" i="6"/>
  <c r="G80" i="6"/>
  <c r="G79" i="6"/>
  <c r="G78" i="6"/>
  <c r="F67" i="6"/>
  <c r="F16" i="6" s="1"/>
  <c r="E67" i="6"/>
  <c r="E16" i="6" s="1"/>
  <c r="D67" i="6"/>
  <c r="D16" i="6" s="1"/>
  <c r="C67" i="6"/>
  <c r="C16" i="6" s="1"/>
  <c r="G66" i="6"/>
  <c r="G65" i="6"/>
  <c r="G64" i="6"/>
  <c r="G63" i="6"/>
  <c r="G62" i="6"/>
  <c r="F60" i="6"/>
  <c r="F15" i="6" s="1"/>
  <c r="E60" i="6"/>
  <c r="E15" i="6" s="1"/>
  <c r="D60" i="6"/>
  <c r="D15" i="6" s="1"/>
  <c r="C60" i="6"/>
  <c r="C15" i="6" s="1"/>
  <c r="G59" i="6"/>
  <c r="G58" i="6"/>
  <c r="G57" i="6"/>
  <c r="G56" i="6"/>
  <c r="G55" i="6"/>
  <c r="F52" i="6"/>
  <c r="F14" i="6" s="1"/>
  <c r="E52" i="6"/>
  <c r="E14" i="6" s="1"/>
  <c r="D52" i="6"/>
  <c r="D14" i="6" s="1"/>
  <c r="C52" i="6"/>
  <c r="C14" i="6" s="1"/>
  <c r="G51" i="6"/>
  <c r="G50" i="6"/>
  <c r="G49" i="6"/>
  <c r="G48" i="6"/>
  <c r="G47" i="6"/>
  <c r="F45" i="6"/>
  <c r="F13" i="6" s="1"/>
  <c r="E45" i="6"/>
  <c r="E13" i="6" s="1"/>
  <c r="D45" i="6"/>
  <c r="D13" i="6" s="1"/>
  <c r="C45" i="6"/>
  <c r="C13" i="6" s="1"/>
  <c r="G44" i="6"/>
  <c r="G43" i="6"/>
  <c r="G42" i="6"/>
  <c r="G41" i="6"/>
  <c r="G40" i="6"/>
  <c r="F38" i="6"/>
  <c r="F12" i="6" s="1"/>
  <c r="E38" i="6"/>
  <c r="E12" i="6" s="1"/>
  <c r="D38" i="6"/>
  <c r="D12" i="6" s="1"/>
  <c r="C38" i="6"/>
  <c r="C12" i="6" s="1"/>
  <c r="G37" i="6"/>
  <c r="G36" i="6"/>
  <c r="G35" i="6"/>
  <c r="G34" i="6"/>
  <c r="G33" i="6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G89" i="3" s="1"/>
  <c r="D89" i="3"/>
  <c r="C89" i="3"/>
  <c r="F88" i="3"/>
  <c r="E88" i="3"/>
  <c r="G88" i="3" s="1"/>
  <c r="D88" i="3"/>
  <c r="C88" i="3"/>
  <c r="F87" i="3"/>
  <c r="E87" i="3"/>
  <c r="D87" i="3"/>
  <c r="C87" i="3"/>
  <c r="F86" i="3"/>
  <c r="E86" i="3"/>
  <c r="G86" i="3" s="1"/>
  <c r="D86" i="3"/>
  <c r="C86" i="3"/>
  <c r="F85" i="3"/>
  <c r="F90" i="3" s="1"/>
  <c r="F92" i="3" s="1"/>
  <c r="E85" i="3"/>
  <c r="G85" i="3" s="1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C19" i="23" l="1"/>
  <c r="G83" i="23"/>
  <c r="G17" i="23" s="1"/>
  <c r="G60" i="23"/>
  <c r="G15" i="23" s="1"/>
  <c r="G100" i="23"/>
  <c r="D19" i="23"/>
  <c r="G85" i="23"/>
  <c r="G86" i="23"/>
  <c r="G87" i="23"/>
  <c r="E19" i="23"/>
  <c r="F19" i="23"/>
  <c r="G38" i="23"/>
  <c r="G12" i="23" s="1"/>
  <c r="G67" i="23"/>
  <c r="G16" i="23" s="1"/>
  <c r="G45" i="23"/>
  <c r="G13" i="23" s="1"/>
  <c r="G52" i="23"/>
  <c r="G14" i="23" s="1"/>
  <c r="F90" i="23"/>
  <c r="F92" i="23" s="1"/>
  <c r="G89" i="23"/>
  <c r="D19" i="21"/>
  <c r="E19" i="21"/>
  <c r="C19" i="21"/>
  <c r="G38" i="21"/>
  <c r="G12" i="21" s="1"/>
  <c r="G60" i="21"/>
  <c r="G15" i="21" s="1"/>
  <c r="G67" i="21"/>
  <c r="G16" i="21" s="1"/>
  <c r="G85" i="21"/>
  <c r="G90" i="21" s="1"/>
  <c r="G92" i="21" s="1"/>
  <c r="G86" i="21"/>
  <c r="G87" i="21"/>
  <c r="G88" i="21"/>
  <c r="G89" i="21"/>
  <c r="F19" i="21"/>
  <c r="G45" i="21"/>
  <c r="G13" i="21" s="1"/>
  <c r="G52" i="21"/>
  <c r="G14" i="21" s="1"/>
  <c r="G83" i="21"/>
  <c r="G17" i="21" s="1"/>
  <c r="D90" i="21"/>
  <c r="D92" i="21" s="1"/>
  <c r="G98" i="21"/>
  <c r="G100" i="21" s="1"/>
  <c r="C19" i="19"/>
  <c r="D19" i="19"/>
  <c r="G45" i="19"/>
  <c r="G13" i="19" s="1"/>
  <c r="G52" i="19"/>
  <c r="G14" i="19" s="1"/>
  <c r="G83" i="19"/>
  <c r="G17" i="19" s="1"/>
  <c r="G86" i="19"/>
  <c r="F19" i="19"/>
  <c r="D90" i="19"/>
  <c r="D92" i="19" s="1"/>
  <c r="G98" i="19"/>
  <c r="G100" i="19" s="1"/>
  <c r="G38" i="19"/>
  <c r="G12" i="19" s="1"/>
  <c r="G60" i="19"/>
  <c r="G15" i="19" s="1"/>
  <c r="G67" i="19"/>
  <c r="G16" i="19" s="1"/>
  <c r="G87" i="19"/>
  <c r="E19" i="19"/>
  <c r="F90" i="19"/>
  <c r="F92" i="19" s="1"/>
  <c r="G89" i="19"/>
  <c r="G38" i="17"/>
  <c r="G12" i="17" s="1"/>
  <c r="G60" i="17"/>
  <c r="G15" i="17" s="1"/>
  <c r="G67" i="17"/>
  <c r="G16" i="17" s="1"/>
  <c r="F19" i="17"/>
  <c r="C19" i="17"/>
  <c r="D19" i="17"/>
  <c r="G90" i="17"/>
  <c r="G92" i="17" s="1"/>
  <c r="G45" i="17"/>
  <c r="G13" i="17" s="1"/>
  <c r="G19" i="17" s="1"/>
  <c r="G52" i="17"/>
  <c r="G14" i="17" s="1"/>
  <c r="G83" i="17"/>
  <c r="G17" i="17" s="1"/>
  <c r="D90" i="17"/>
  <c r="D92" i="17" s="1"/>
  <c r="G98" i="17"/>
  <c r="G100" i="17" s="1"/>
  <c r="G85" i="15"/>
  <c r="E19" i="15"/>
  <c r="D90" i="15"/>
  <c r="D92" i="15" s="1"/>
  <c r="G45" i="15"/>
  <c r="G13" i="15" s="1"/>
  <c r="G52" i="15"/>
  <c r="G14" i="15" s="1"/>
  <c r="G83" i="15"/>
  <c r="G17" i="15" s="1"/>
  <c r="C90" i="15"/>
  <c r="C92" i="15" s="1"/>
  <c r="C19" i="15"/>
  <c r="D19" i="15"/>
  <c r="G38" i="15"/>
  <c r="G12" i="15" s="1"/>
  <c r="G60" i="15"/>
  <c r="G15" i="15" s="1"/>
  <c r="G67" i="15"/>
  <c r="G16" i="15" s="1"/>
  <c r="F19" i="15"/>
  <c r="F90" i="15"/>
  <c r="F92" i="15" s="1"/>
  <c r="G89" i="15"/>
  <c r="G90" i="15" s="1"/>
  <c r="G92" i="15" s="1"/>
  <c r="G38" i="13"/>
  <c r="G12" i="13" s="1"/>
  <c r="C19" i="13"/>
  <c r="G45" i="13"/>
  <c r="G13" i="13" s="1"/>
  <c r="G67" i="13"/>
  <c r="G16" i="13" s="1"/>
  <c r="G83" i="13"/>
  <c r="G17" i="13" s="1"/>
  <c r="D19" i="13"/>
  <c r="E19" i="13"/>
  <c r="G86" i="13"/>
  <c r="G87" i="13"/>
  <c r="G88" i="13"/>
  <c r="F19" i="13"/>
  <c r="C90" i="13"/>
  <c r="C92" i="13" s="1"/>
  <c r="G89" i="13"/>
  <c r="G98" i="13"/>
  <c r="G100" i="13" s="1"/>
  <c r="G52" i="13"/>
  <c r="G14" i="13" s="1"/>
  <c r="G60" i="13"/>
  <c r="G15" i="13" s="1"/>
  <c r="D90" i="13"/>
  <c r="D92" i="13" s="1"/>
  <c r="G85" i="13"/>
  <c r="G87" i="10"/>
  <c r="C19" i="10"/>
  <c r="D19" i="10"/>
  <c r="E19" i="10"/>
  <c r="F19" i="10"/>
  <c r="G52" i="10"/>
  <c r="G14" i="10" s="1"/>
  <c r="G60" i="10"/>
  <c r="G15" i="10" s="1"/>
  <c r="G85" i="10"/>
  <c r="C90" i="10"/>
  <c r="C92" i="10" s="1"/>
  <c r="G38" i="10"/>
  <c r="G12" i="10" s="1"/>
  <c r="G45" i="10"/>
  <c r="G13" i="10" s="1"/>
  <c r="G67" i="10"/>
  <c r="G16" i="10" s="1"/>
  <c r="G83" i="10"/>
  <c r="G17" i="10" s="1"/>
  <c r="F90" i="10"/>
  <c r="F92" i="10" s="1"/>
  <c r="G88" i="10"/>
  <c r="G89" i="10"/>
  <c r="G98" i="10"/>
  <c r="G100" i="10" s="1"/>
  <c r="G85" i="8"/>
  <c r="G86" i="8"/>
  <c r="G38" i="8"/>
  <c r="G12" i="8" s="1"/>
  <c r="G45" i="8"/>
  <c r="G13" i="8" s="1"/>
  <c r="G67" i="8"/>
  <c r="G16" i="8" s="1"/>
  <c r="G87" i="8"/>
  <c r="F19" i="8"/>
  <c r="E19" i="8"/>
  <c r="C19" i="8"/>
  <c r="D19" i="8"/>
  <c r="G83" i="8"/>
  <c r="G17" i="8" s="1"/>
  <c r="F90" i="8"/>
  <c r="F92" i="8" s="1"/>
  <c r="G88" i="8"/>
  <c r="G89" i="8"/>
  <c r="G98" i="8"/>
  <c r="G100" i="8" s="1"/>
  <c r="G52" i="8"/>
  <c r="G14" i="8" s="1"/>
  <c r="G19" i="8" s="1"/>
  <c r="G60" i="8"/>
  <c r="G15" i="8" s="1"/>
  <c r="C90" i="8"/>
  <c r="C92" i="8" s="1"/>
  <c r="D90" i="8"/>
  <c r="D92" i="8" s="1"/>
  <c r="F19" i="6"/>
  <c r="G100" i="6"/>
  <c r="D19" i="6"/>
  <c r="C19" i="6"/>
  <c r="E19" i="6"/>
  <c r="G60" i="6"/>
  <c r="G15" i="6" s="1"/>
  <c r="G67" i="6"/>
  <c r="G16" i="6" s="1"/>
  <c r="G90" i="6"/>
  <c r="G92" i="6" s="1"/>
  <c r="G38" i="6"/>
  <c r="G12" i="6" s="1"/>
  <c r="G45" i="6"/>
  <c r="G13" i="6" s="1"/>
  <c r="G52" i="6"/>
  <c r="G14" i="6" s="1"/>
  <c r="G83" i="6"/>
  <c r="G17" i="6" s="1"/>
  <c r="C90" i="6"/>
  <c r="C92" i="6" s="1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90" i="3" s="1"/>
  <c r="G92" i="3" s="1"/>
  <c r="G52" i="3"/>
  <c r="G14" i="3" s="1"/>
  <c r="D90" i="3"/>
  <c r="D92" i="3" s="1"/>
  <c r="G98" i="3"/>
  <c r="G100" i="3" s="1"/>
  <c r="G19" i="24"/>
  <c r="G90" i="24"/>
  <c r="G92" i="24" s="1"/>
  <c r="E90" i="23"/>
  <c r="E92" i="23" s="1"/>
  <c r="E100" i="23"/>
  <c r="E90" i="21"/>
  <c r="E92" i="21" s="1"/>
  <c r="E100" i="21"/>
  <c r="E90" i="19"/>
  <c r="E92" i="19" s="1"/>
  <c r="G85" i="19"/>
  <c r="G90" i="19" s="1"/>
  <c r="G92" i="19" s="1"/>
  <c r="E100" i="19"/>
  <c r="E90" i="17"/>
  <c r="E92" i="17" s="1"/>
  <c r="E100" i="17"/>
  <c r="E90" i="15"/>
  <c r="E92" i="15" s="1"/>
  <c r="E100" i="15"/>
  <c r="E90" i="13"/>
  <c r="E92" i="13" s="1"/>
  <c r="E90" i="10"/>
  <c r="E92" i="10" s="1"/>
  <c r="E90" i="8"/>
  <c r="E92" i="8" s="1"/>
  <c r="E100" i="6"/>
  <c r="E90" i="6"/>
  <c r="E92" i="6" s="1"/>
  <c r="E90" i="3"/>
  <c r="E92" i="3" s="1"/>
  <c r="E100" i="3"/>
  <c r="G90" i="23" l="1"/>
  <c r="G92" i="23" s="1"/>
  <c r="G19" i="23"/>
  <c r="G19" i="21"/>
  <c r="G19" i="19"/>
  <c r="G19" i="15"/>
  <c r="G90" i="13"/>
  <c r="G92" i="13" s="1"/>
  <c r="G19" i="13"/>
  <c r="G19" i="10"/>
  <c r="G90" i="10"/>
  <c r="G92" i="10" s="1"/>
  <c r="G90" i="8"/>
  <c r="G92" i="8" s="1"/>
  <c r="G19" i="6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<sst xmlns="http://schemas.openxmlformats.org/spreadsheetml/2006/main" count="1570" uniqueCount="80">
  <si>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</si>
  <si>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</si>
  <si>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</si>
  <si>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</si>
  <si>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</si>
  <si>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</si>
  <si>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</si>
  <si>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</si>
  <si>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</si>
  <si>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</si>
  <si>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</si>
  <si>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</si>
  <si>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</si>
  <si>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</si>
  <si>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</si>
  <si>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</si>
  <si>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</si>
  <si>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</si>
  <si>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</si>
  <si>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</si>
  <si>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</si>
  <si>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</si>
  <si>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</si>
  <si>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</si>
  <si>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</si>
  <si>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</si>
  <si>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</si>
  <si>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</si>
  <si>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</si>
  <si>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</si>
  <si>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</si>
  <si>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</si>
  <si>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</si>
  <si>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</si>
  <si>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</si>
  <si>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</si>
  <si>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</si>
  <si>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</si>
  <si>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</si>
  <si>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</si>
  <si>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</si>
  <si>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</si>
  <si>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</si>
  <si>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</si>
  <si>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</si>
  <si>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</si>
  <si>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</si>
  <si>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</si>
  <si>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</si>
  <si>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</si>
  <si>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</si>
  <si>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</si>
  <si>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OBRADA ZA PROSINAC 2021. (ISPLATA U SIJEČNJU 2022.)</t>
  </si>
  <si>
    <t>Zagreb, 14. siječnja 2022.</t>
  </si>
  <si>
    <t>UKUPNO</t>
  </si>
  <si>
    <t>OSOBE KOJE SAMOSTALNO OBAVLJAJU PROF.DJELATNOST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</si>
  <si>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</si>
  <si>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 xml:space="preserve"> BROJA DJECE I OBRAČUNATIH SVOTA DOPLATKA ZA DJECU </t>
  </si>
  <si>
    <t>OBRADA ZA SIJEČANJ 2022. (ISPLATA U VELJAČI 2022.)</t>
  </si>
  <si>
    <t>Zagreb, 11. veljače 2022.</t>
  </si>
  <si>
    <t>OBRADA ZA VELJAČU 2022. (ISPLATA U OŽUJKU 2022.)</t>
  </si>
  <si>
    <t>Zagreb, 11. ožujka 2022.</t>
  </si>
  <si>
    <t>OBRADA ZA OŽUJAK 2022. (ISPLATA U TRAVNJU 2022.)</t>
  </si>
  <si>
    <t>Zagreb, 15. travnja 2022.</t>
  </si>
  <si>
    <t>OBRADA ZA TRAVANJ 2022. (ISPLATA U SVIBNJU 2022.)</t>
  </si>
  <si>
    <t>Zagreb, 13. svibnja 2022.</t>
  </si>
  <si>
    <t>OBRADA ZA SVIBANJ 2022. (ISPLATA U LIPNJU 2022.)</t>
  </si>
  <si>
    <t>Zagreb, 10. lipnja 2022.</t>
  </si>
  <si>
    <t>Zagreb, 15. srpnja 2022.</t>
  </si>
  <si>
    <t>OBRADA ZA LIPANJ 2022. (ISPLATA U SRPNJU 2022.)</t>
  </si>
  <si>
    <t>OBRADA ZA SRPANJ 2022. (ISPLATA U KOLOVOZU 2022.)</t>
  </si>
  <si>
    <t>Zagreb, 12. kolovoza 2022.</t>
  </si>
  <si>
    <t>OBRADA ZA KOLOVOZ 2022. (ISPLATA U RUJNU 2022.)</t>
  </si>
  <si>
    <t>Zagreb, 15. rujna 2022.</t>
  </si>
  <si>
    <t>OBRADA ZA RUJAN 2022. (ISPLATA U LISTOPADU 2022.)</t>
  </si>
  <si>
    <t>Zagreb, 14. listopada 2022.</t>
  </si>
  <si>
    <t>OBRADA ZA LISTOPAD 2022. (ISPLATA U STUDENOME 2022.)</t>
  </si>
  <si>
    <t>Zagreb, 11. studenoga 2022.</t>
  </si>
  <si>
    <t>OBRADA ZA STUDENI 2022. (ISPLATA U PROSINCU 2022.)</t>
  </si>
  <si>
    <t>Zagreb, 09. prosinca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</si>
</sst>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13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/>
    <xf numFmtId="0" fontId="1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2" xfId="0" applyNumberFormat="1" applyFont="1" applyBorder="1"/>
    <xf numFmtId="0" fontId="7" fillId="0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 applyBorder="1"/>
    <xf numFmtId="4" fontId="5" fillId="0" borderId="0" xfId="0" applyNumberFormat="1" applyFont="1" applyFill="1" applyBorder="1"/>
    <xf numFmtId="0" fontId="7" fillId="0" borderId="0" xfId="0" applyFont="1" applyFill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76" zoomScaleNormal="100" workbookViewId="0">
      <selection activeCell="E97" sqref="E97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3" t="s">
        <v>52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160980</v>
      </c>
      <c r="D12" s="88">
        <f t="shared" ref="D12:G12" si="0">D38</f>
        <v>83671</v>
      </c>
      <c r="E12" s="88">
        <f t="shared" si="0"/>
        <v>58240945.100000001</v>
      </c>
      <c r="F12" s="88">
        <f t="shared" si="0"/>
        <v>856957.77</v>
      </c>
      <c r="G12" s="88">
        <f t="shared" si="0"/>
        <v>59097902.869999997</v>
      </c>
    </row>
    <row r="13" spans="1:7" ht="15" customHeight="1" x14ac:dyDescent="0.2">
      <c r="A13" s="90" t="s">
        <v>20</v>
      </c>
      <c r="B13" s="91" t="s">
        <v>21</v>
      </c>
      <c r="C13" s="88">
        <f>C45</f>
        <v>6100</v>
      </c>
      <c r="D13" s="88">
        <f t="shared" ref="D13:G13" si="1">D45</f>
        <v>3180</v>
      </c>
      <c r="E13" s="88">
        <f t="shared" si="1"/>
        <v>2216316.9300000002</v>
      </c>
      <c r="F13" s="88">
        <f t="shared" si="1"/>
        <v>29766.27</v>
      </c>
      <c r="G13" s="88">
        <f t="shared" si="1"/>
        <v>2246083.2000000002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1893</v>
      </c>
      <c r="D14" s="88">
        <f t="shared" ref="D14:G14" si="2">D52</f>
        <v>983</v>
      </c>
      <c r="E14" s="88">
        <f t="shared" si="2"/>
        <v>685704.11</v>
      </c>
      <c r="F14" s="88">
        <f t="shared" si="2"/>
        <v>1022.21</v>
      </c>
      <c r="G14" s="88">
        <f t="shared" si="2"/>
        <v>686726.32</v>
      </c>
    </row>
    <row r="15" spans="1:7" ht="15" customHeight="1" x14ac:dyDescent="0.2">
      <c r="A15" s="90" t="s">
        <v>26</v>
      </c>
      <c r="B15" s="89" t="s">
        <v>55</v>
      </c>
      <c r="C15" s="88">
        <f>C60</f>
        <v>34</v>
      </c>
      <c r="D15" s="88">
        <f t="shared" ref="D15:G15" si="3">D60</f>
        <v>23</v>
      </c>
      <c r="E15" s="88">
        <f t="shared" si="3"/>
        <v>14319.529999999999</v>
      </c>
      <c r="F15" s="88">
        <f t="shared" si="3"/>
        <v>0</v>
      </c>
      <c r="G15" s="88">
        <f t="shared" si="3"/>
        <v>14319.529999999999</v>
      </c>
    </row>
    <row r="16" spans="1:7" ht="15" customHeight="1" x14ac:dyDescent="0.2">
      <c r="A16" s="73" t="s">
        <v>30</v>
      </c>
      <c r="B16" s="15" t="s">
        <v>31</v>
      </c>
      <c r="C16" s="88">
        <f>C67</f>
        <v>86203</v>
      </c>
      <c r="D16" s="88">
        <f t="shared" ref="D16:G16" si="4">D67</f>
        <v>40965</v>
      </c>
      <c r="E16" s="88">
        <f t="shared" si="4"/>
        <v>34180918.330000006</v>
      </c>
      <c r="F16" s="88">
        <f t="shared" si="4"/>
        <v>355508.19</v>
      </c>
      <c r="G16" s="88">
        <f t="shared" si="4"/>
        <v>34536426.520000003</v>
      </c>
    </row>
    <row r="17" spans="1:7" ht="15" customHeight="1" x14ac:dyDescent="0.2">
      <c r="A17" s="73" t="s">
        <v>33</v>
      </c>
      <c r="B17" s="74" t="s">
        <v>34</v>
      </c>
      <c r="C17" s="88">
        <f>C83</f>
        <v>11565</v>
      </c>
      <c r="D17" s="88">
        <f t="shared" ref="D17:G17" si="5">D83</f>
        <v>8456</v>
      </c>
      <c r="E17" s="88">
        <f t="shared" si="5"/>
        <v>5492255.4700000007</v>
      </c>
      <c r="F17" s="88">
        <f t="shared" si="5"/>
        <v>51710.29</v>
      </c>
      <c r="G17" s="88">
        <f t="shared" si="5"/>
        <v>5543965.7599999998</v>
      </c>
    </row>
    <row r="18" spans="1:7" ht="15" customHeight="1" x14ac:dyDescent="0.2">
      <c r="A18" s="73" t="s">
        <v>38</v>
      </c>
      <c r="B18" s="74" t="s">
        <v>39</v>
      </c>
      <c r="C18" s="88">
        <f>C91</f>
        <v>2906</v>
      </c>
      <c r="D18" s="88">
        <f t="shared" ref="D18:G18" si="6">D91</f>
        <v>1703</v>
      </c>
      <c r="E18" s="88">
        <f t="shared" si="6"/>
        <v>1230122.71</v>
      </c>
      <c r="F18" s="88">
        <f t="shared" si="6"/>
        <v>478370.69</v>
      </c>
      <c r="G18" s="88">
        <f t="shared" si="6"/>
        <v>1708493.4</v>
      </c>
    </row>
    <row r="19" spans="1:7" ht="15" customHeight="1" x14ac:dyDescent="0.2">
      <c r="A19" s="84"/>
      <c r="B19" s="65" t="s">
        <v>54</v>
      </c>
      <c r="C19" s="87">
        <f>SUM(C12:C18)</f>
        <v>269681</v>
      </c>
      <c r="D19" s="87">
        <f>SUM(D12:D18)</f>
        <v>138981</v>
      </c>
      <c r="E19" s="25">
        <f>SUM(E12:E18)</f>
        <v>102060582.17999999</v>
      </c>
      <c r="F19" s="25">
        <f>SUM(F12:F18)</f>
        <v>1773335.42</v>
      </c>
      <c r="G19" s="25">
        <f>SUM(G12:G18)</f>
        <v>103833917.60000001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3" t="s">
        <v>52</v>
      </c>
      <c r="B27" s="3"/>
      <c r="C27" s="3"/>
      <c r="D27" s="3"/>
      <c r="E27" s="3"/>
      <c r="F27" s="3"/>
      <c r="G27" s="3"/>
    </row>
    <row r="28" spans="1:7" x14ac:dyDescent="0.2">
      <c r="A28" s="113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7751</v>
      </c>
      <c r="D33" s="18">
        <v>3582</v>
      </c>
      <c r="E33" s="19">
        <v>3226535.03</v>
      </c>
      <c r="F33" s="20">
        <v>32105.88</v>
      </c>
      <c r="G33" s="21">
        <f>E33+F33</f>
        <v>3258640.9099999997</v>
      </c>
    </row>
    <row r="34" spans="1:7" x14ac:dyDescent="0.2">
      <c r="A34" s="16"/>
      <c r="B34" s="17" t="s">
        <v>15</v>
      </c>
      <c r="C34" s="18">
        <v>29107</v>
      </c>
      <c r="D34" s="18">
        <v>12653</v>
      </c>
      <c r="E34" s="19">
        <v>10926447.609999999</v>
      </c>
      <c r="F34" s="20">
        <v>129409.34</v>
      </c>
      <c r="G34" s="21">
        <f>E34+F34</f>
        <v>11055856.949999999</v>
      </c>
    </row>
    <row r="35" spans="1:7" x14ac:dyDescent="0.2">
      <c r="A35" s="16"/>
      <c r="B35" s="17" t="s">
        <v>16</v>
      </c>
      <c r="C35" s="18">
        <v>110758</v>
      </c>
      <c r="D35" s="18">
        <v>54788</v>
      </c>
      <c r="E35" s="19">
        <v>32969963.530000001</v>
      </c>
      <c r="F35" s="20">
        <v>263751.40000000002</v>
      </c>
      <c r="G35" s="21">
        <f>E35+F35</f>
        <v>33233714.93</v>
      </c>
    </row>
    <row r="36" spans="1:7" x14ac:dyDescent="0.2">
      <c r="A36" s="16"/>
      <c r="B36" s="17" t="s">
        <v>17</v>
      </c>
      <c r="C36" s="18">
        <v>13337</v>
      </c>
      <c r="D36" s="18">
        <v>12626</v>
      </c>
      <c r="E36" s="19">
        <v>11105233.07</v>
      </c>
      <c r="F36" s="20">
        <v>431691.15</v>
      </c>
      <c r="G36" s="21">
        <f>E36+F36</f>
        <v>11536924.220000001</v>
      </c>
    </row>
    <row r="37" spans="1:7" x14ac:dyDescent="0.2">
      <c r="A37" s="16"/>
      <c r="B37" s="17" t="s">
        <v>18</v>
      </c>
      <c r="C37" s="18">
        <v>27</v>
      </c>
      <c r="D37" s="18">
        <v>22</v>
      </c>
      <c r="E37" s="19">
        <v>12765.86</v>
      </c>
      <c r="F37" s="20">
        <v>0</v>
      </c>
      <c r="G37" s="21">
        <f>E37+F37</f>
        <v>12765.86</v>
      </c>
    </row>
    <row r="38" spans="1:7" x14ac:dyDescent="0.2">
      <c r="A38" s="22"/>
      <c r="B38" s="23" t="s">
        <v>19</v>
      </c>
      <c r="C38" s="24">
        <f>SUM(C33:C37)</f>
        <v>160980</v>
      </c>
      <c r="D38" s="24">
        <f>SUM(D33:D37)</f>
        <v>83671</v>
      </c>
      <c r="E38" s="25">
        <f>SUM(E33:E37)</f>
        <v>58240945.100000001</v>
      </c>
      <c r="F38" s="25">
        <f>SUM(F33:F37)</f>
        <v>856957.77</v>
      </c>
      <c r="G38" s="26">
        <f>SUM(G33:G37)</f>
        <v>59097902.869999997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1531</v>
      </c>
      <c r="D40" s="18">
        <v>785</v>
      </c>
      <c r="E40" s="20">
        <v>577079.66</v>
      </c>
      <c r="F40" s="19">
        <v>3015.85</v>
      </c>
      <c r="G40" s="21">
        <f>E40+F40</f>
        <v>580095.51</v>
      </c>
    </row>
    <row r="41" spans="1:7" x14ac:dyDescent="0.2">
      <c r="A41" s="31"/>
      <c r="B41" s="17" t="s">
        <v>15</v>
      </c>
      <c r="C41" s="18">
        <v>1739</v>
      </c>
      <c r="D41" s="18">
        <v>819</v>
      </c>
      <c r="E41" s="20">
        <v>629962.62</v>
      </c>
      <c r="F41" s="19">
        <v>924.05</v>
      </c>
      <c r="G41" s="21">
        <f>E41+F41</f>
        <v>630886.67000000004</v>
      </c>
    </row>
    <row r="42" spans="1:7" x14ac:dyDescent="0.2">
      <c r="A42" s="31"/>
      <c r="B42" s="17" t="s">
        <v>16</v>
      </c>
      <c r="C42" s="18">
        <v>2482</v>
      </c>
      <c r="D42" s="32">
        <v>1240</v>
      </c>
      <c r="E42" s="20">
        <v>719912.65</v>
      </c>
      <c r="F42" s="19">
        <v>3192.94</v>
      </c>
      <c r="G42" s="21">
        <f>E42+F42</f>
        <v>723105.59</v>
      </c>
    </row>
    <row r="43" spans="1:7" x14ac:dyDescent="0.2">
      <c r="A43" s="31"/>
      <c r="B43" s="17" t="s">
        <v>17</v>
      </c>
      <c r="C43" s="18">
        <v>348</v>
      </c>
      <c r="D43" s="32">
        <v>336</v>
      </c>
      <c r="E43" s="20">
        <v>289362</v>
      </c>
      <c r="F43" s="19">
        <v>22633.43</v>
      </c>
      <c r="G43" s="21">
        <f>E43+F43</f>
        <v>311995.43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6100</v>
      </c>
      <c r="D45" s="24">
        <f>SUM(D40:D44)</f>
        <v>3180</v>
      </c>
      <c r="E45" s="25">
        <f>SUM(E40:E44)</f>
        <v>2216316.9300000002</v>
      </c>
      <c r="F45" s="25">
        <f>SUM(F40:F44)</f>
        <v>29766.27</v>
      </c>
      <c r="G45" s="25">
        <f>SUM(G40:G44)</f>
        <v>2246083.2000000002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605</v>
      </c>
      <c r="D47" s="18">
        <v>332</v>
      </c>
      <c r="E47" s="20">
        <v>232455.06</v>
      </c>
      <c r="F47" s="20">
        <v>1022.21</v>
      </c>
      <c r="G47" s="21">
        <f>E47+F47</f>
        <v>233477.27</v>
      </c>
    </row>
    <row r="48" spans="1:7" x14ac:dyDescent="0.2">
      <c r="A48" s="31"/>
      <c r="B48" s="17" t="s">
        <v>15</v>
      </c>
      <c r="C48" s="18">
        <v>503</v>
      </c>
      <c r="D48" s="18">
        <v>235</v>
      </c>
      <c r="E48" s="20">
        <v>184907.34</v>
      </c>
      <c r="F48" s="20">
        <v>0</v>
      </c>
      <c r="G48" s="21">
        <f>E48+F48</f>
        <v>184907.34</v>
      </c>
    </row>
    <row r="49" spans="1:7" x14ac:dyDescent="0.2">
      <c r="A49" s="31"/>
      <c r="B49" s="17" t="s">
        <v>16</v>
      </c>
      <c r="C49" s="18">
        <v>717</v>
      </c>
      <c r="D49" s="18">
        <v>350</v>
      </c>
      <c r="E49" s="20">
        <v>211910.58</v>
      </c>
      <c r="F49" s="20">
        <v>0</v>
      </c>
      <c r="G49" s="21">
        <f>E49+F49</f>
        <v>211910.58</v>
      </c>
    </row>
    <row r="50" spans="1:7" x14ac:dyDescent="0.2">
      <c r="A50" s="31"/>
      <c r="B50" s="17" t="s">
        <v>17</v>
      </c>
      <c r="C50" s="18">
        <v>68</v>
      </c>
      <c r="D50" s="18">
        <v>66</v>
      </c>
      <c r="E50" s="20">
        <v>56431.13</v>
      </c>
      <c r="F50" s="20">
        <v>0</v>
      </c>
      <c r="G50" s="21">
        <f>E50+F50</f>
        <v>56431.13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1893</v>
      </c>
      <c r="D52" s="24">
        <f>SUM(D47:D51)</f>
        <v>983</v>
      </c>
      <c r="E52" s="25">
        <f>SUM(E47:E51)</f>
        <v>685704.11</v>
      </c>
      <c r="F52" s="25">
        <f>SUM(F47:F51)</f>
        <v>1022.21</v>
      </c>
      <c r="G52" s="25">
        <f>SUM(G47:G51)</f>
        <v>686726.32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8</v>
      </c>
      <c r="D55" s="18">
        <v>5</v>
      </c>
      <c r="E55" s="42">
        <v>3426.88</v>
      </c>
      <c r="F55" s="20">
        <v>0</v>
      </c>
      <c r="G55" s="21">
        <f>E55+F55</f>
        <v>3426.88</v>
      </c>
    </row>
    <row r="56" spans="1:7" x14ac:dyDescent="0.2">
      <c r="A56" s="16"/>
      <c r="B56" s="17" t="s">
        <v>15</v>
      </c>
      <c r="C56" s="18">
        <v>14</v>
      </c>
      <c r="D56" s="18">
        <v>8</v>
      </c>
      <c r="E56" s="42">
        <v>4074.35</v>
      </c>
      <c r="F56" s="20">
        <v>0</v>
      </c>
      <c r="G56" s="21">
        <f>E56+F56</f>
        <v>4074.35</v>
      </c>
    </row>
    <row r="57" spans="1:7" x14ac:dyDescent="0.2">
      <c r="A57" s="16"/>
      <c r="B57" s="17" t="s">
        <v>16</v>
      </c>
      <c r="C57" s="36">
        <v>5</v>
      </c>
      <c r="D57" s="36">
        <v>3</v>
      </c>
      <c r="E57" s="42">
        <v>997.8</v>
      </c>
      <c r="F57" s="20">
        <v>0</v>
      </c>
      <c r="G57" s="21">
        <f>E57+F57</f>
        <v>997.8</v>
      </c>
    </row>
    <row r="58" spans="1:7" x14ac:dyDescent="0.2">
      <c r="A58" s="16"/>
      <c r="B58" s="17" t="s">
        <v>17</v>
      </c>
      <c r="C58" s="18">
        <v>7</v>
      </c>
      <c r="D58" s="18">
        <v>7</v>
      </c>
      <c r="E58" s="42">
        <v>5820.5</v>
      </c>
      <c r="F58" s="20">
        <v>0</v>
      </c>
      <c r="G58" s="21">
        <f>E58+F58</f>
        <v>5820.5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34</v>
      </c>
      <c r="D60" s="24">
        <f>SUM(D55:D59)</f>
        <v>23</v>
      </c>
      <c r="E60" s="25">
        <f>SUM(E55:E59)</f>
        <v>14319.529999999999</v>
      </c>
      <c r="F60" s="25">
        <f>SUM(F55:F59)</f>
        <v>0</v>
      </c>
      <c r="G60" s="25">
        <f>SUM(G55:G59)</f>
        <v>14319.529999999999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36814</v>
      </c>
      <c r="D62" s="18">
        <v>16803</v>
      </c>
      <c r="E62" s="42">
        <v>15562555.470000001</v>
      </c>
      <c r="F62" s="20">
        <v>134471.72</v>
      </c>
      <c r="G62" s="21">
        <f>E62+F62</f>
        <v>15697027.190000001</v>
      </c>
    </row>
    <row r="63" spans="1:7" x14ac:dyDescent="0.2">
      <c r="A63" s="31"/>
      <c r="B63" s="17" t="s">
        <v>15</v>
      </c>
      <c r="C63" s="18">
        <v>21216</v>
      </c>
      <c r="D63" s="18">
        <v>8925</v>
      </c>
      <c r="E63" s="42">
        <v>8189137.6299999999</v>
      </c>
      <c r="F63" s="20">
        <v>57211.59</v>
      </c>
      <c r="G63" s="21">
        <f>E63+F63</f>
        <v>8246349.2199999997</v>
      </c>
    </row>
    <row r="64" spans="1:7" x14ac:dyDescent="0.2">
      <c r="A64" s="31"/>
      <c r="B64" s="17" t="s">
        <v>16</v>
      </c>
      <c r="C64" s="18">
        <v>24787</v>
      </c>
      <c r="D64" s="18">
        <v>12132</v>
      </c>
      <c r="E64" s="42">
        <v>7604143.7999999998</v>
      </c>
      <c r="F64" s="20">
        <v>74952.05</v>
      </c>
      <c r="G64" s="21">
        <f>E64+F64</f>
        <v>7679095.8499999996</v>
      </c>
    </row>
    <row r="65" spans="1:7" x14ac:dyDescent="0.2">
      <c r="A65" s="31"/>
      <c r="B65" s="17" t="s">
        <v>17</v>
      </c>
      <c r="C65" s="18">
        <v>3369</v>
      </c>
      <c r="D65" s="18">
        <v>3088</v>
      </c>
      <c r="E65" s="42">
        <v>2812731.37</v>
      </c>
      <c r="F65" s="20">
        <v>88872.83</v>
      </c>
      <c r="G65" s="21">
        <f>E65+F65</f>
        <v>2901604.2</v>
      </c>
    </row>
    <row r="66" spans="1:7" x14ac:dyDescent="0.2">
      <c r="A66" s="16"/>
      <c r="B66" s="17" t="s">
        <v>18</v>
      </c>
      <c r="C66" s="33">
        <v>17</v>
      </c>
      <c r="D66" s="33">
        <v>17</v>
      </c>
      <c r="E66" s="42">
        <v>12350.06</v>
      </c>
      <c r="F66" s="20">
        <v>0</v>
      </c>
      <c r="G66" s="21">
        <f>E66+F66</f>
        <v>12350.06</v>
      </c>
    </row>
    <row r="67" spans="1:7" x14ac:dyDescent="0.2">
      <c r="A67" s="34"/>
      <c r="B67" s="35" t="s">
        <v>32</v>
      </c>
      <c r="C67" s="24">
        <f>SUM(C62:C66)</f>
        <v>86203</v>
      </c>
      <c r="D67" s="24">
        <f>SUM(D62:D66)</f>
        <v>40965</v>
      </c>
      <c r="E67" s="25">
        <f>SUM(E62:E66)</f>
        <v>34180918.330000006</v>
      </c>
      <c r="F67" s="25">
        <f>SUM(F62:F66)</f>
        <v>355508.19</v>
      </c>
      <c r="G67" s="25">
        <f>SUM(G62:G66)</f>
        <v>34536426.520000003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3" t="s">
        <v>52</v>
      </c>
      <c r="B72" s="3"/>
      <c r="C72" s="3"/>
      <c r="D72" s="3"/>
      <c r="E72" s="3"/>
      <c r="F72" s="3"/>
      <c r="G72" s="3"/>
    </row>
    <row r="73" spans="1:7" x14ac:dyDescent="0.2">
      <c r="A73" s="113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687</v>
      </c>
      <c r="D78" s="18">
        <v>366</v>
      </c>
      <c r="E78" s="42">
        <v>291867.53999999998</v>
      </c>
      <c r="F78" s="42">
        <v>6540.35</v>
      </c>
      <c r="G78" s="21">
        <f>E78+F78</f>
        <v>298407.88999999996</v>
      </c>
    </row>
    <row r="79" spans="1:7" x14ac:dyDescent="0.2">
      <c r="A79" s="31"/>
      <c r="B79" s="17" t="s">
        <v>15</v>
      </c>
      <c r="C79" s="18">
        <v>2439</v>
      </c>
      <c r="D79" s="18">
        <v>1442</v>
      </c>
      <c r="E79" s="42">
        <v>837902.2</v>
      </c>
      <c r="F79" s="42">
        <v>3631.24</v>
      </c>
      <c r="G79" s="21">
        <f>E79+F79</f>
        <v>841533.43999999994</v>
      </c>
    </row>
    <row r="80" spans="1:7" x14ac:dyDescent="0.2">
      <c r="A80" s="31"/>
      <c r="B80" s="17" t="s">
        <v>16</v>
      </c>
      <c r="C80" s="18">
        <v>4686</v>
      </c>
      <c r="D80" s="18">
        <v>3043</v>
      </c>
      <c r="E80" s="42">
        <v>1255338.1100000001</v>
      </c>
      <c r="F80" s="42">
        <v>10288.16</v>
      </c>
      <c r="G80" s="21">
        <f>E80+F80</f>
        <v>1265626.27</v>
      </c>
    </row>
    <row r="81" spans="1:7" x14ac:dyDescent="0.2">
      <c r="A81" s="31"/>
      <c r="B81" s="17" t="s">
        <v>17</v>
      </c>
      <c r="C81" s="18">
        <v>3716</v>
      </c>
      <c r="D81" s="18">
        <v>3569</v>
      </c>
      <c r="E81" s="42">
        <v>3086982.46</v>
      </c>
      <c r="F81" s="42">
        <v>30128</v>
      </c>
      <c r="G81" s="21">
        <f>E81+F81</f>
        <v>3117110.46</v>
      </c>
    </row>
    <row r="82" spans="1:7" x14ac:dyDescent="0.2">
      <c r="A82" s="16"/>
      <c r="B82" s="17" t="s">
        <v>18</v>
      </c>
      <c r="C82" s="18">
        <v>37</v>
      </c>
      <c r="D82" s="18">
        <v>36</v>
      </c>
      <c r="E82" s="42">
        <v>20165.16</v>
      </c>
      <c r="F82" s="42">
        <v>1122.54</v>
      </c>
      <c r="G82" s="21">
        <f>E82+F82</f>
        <v>21287.7</v>
      </c>
    </row>
    <row r="83" spans="1:7" x14ac:dyDescent="0.2">
      <c r="A83" s="56"/>
      <c r="B83" s="23" t="s">
        <v>35</v>
      </c>
      <c r="C83" s="57">
        <f>SUM(C78:C82)</f>
        <v>11565</v>
      </c>
      <c r="D83" s="57">
        <f>SUM(D78:D82)</f>
        <v>8456</v>
      </c>
      <c r="E83" s="58">
        <f>SUM(E78:E82)</f>
        <v>5492255.4700000007</v>
      </c>
      <c r="F83" s="58">
        <f>SUM(F78:F82)</f>
        <v>51710.29</v>
      </c>
      <c r="G83" s="26">
        <f>SUM(G78:G82)</f>
        <v>5543965.7599999998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47396</v>
      </c>
      <c r="D85" s="62">
        <f t="shared" si="7"/>
        <v>21873</v>
      </c>
      <c r="E85" s="63">
        <f t="shared" si="7"/>
        <v>19893919.640000001</v>
      </c>
      <c r="F85" s="63">
        <f t="shared" si="7"/>
        <v>177156.01</v>
      </c>
      <c r="G85" s="63">
        <f>E85+F85</f>
        <v>20071075.650000002</v>
      </c>
    </row>
    <row r="86" spans="1:7" x14ac:dyDescent="0.2">
      <c r="A86" s="39"/>
      <c r="B86" s="17" t="s">
        <v>15</v>
      </c>
      <c r="C86" s="62">
        <f t="shared" si="7"/>
        <v>55018</v>
      </c>
      <c r="D86" s="62">
        <f t="shared" si="7"/>
        <v>24082</v>
      </c>
      <c r="E86" s="63">
        <f t="shared" si="7"/>
        <v>20772431.749999996</v>
      </c>
      <c r="F86" s="63">
        <f t="shared" si="7"/>
        <v>191176.21999999997</v>
      </c>
      <c r="G86" s="63">
        <f>E86+F86</f>
        <v>20963607.969999995</v>
      </c>
    </row>
    <row r="87" spans="1:7" x14ac:dyDescent="0.2">
      <c r="A87" s="39"/>
      <c r="B87" s="17" t="s">
        <v>16</v>
      </c>
      <c r="C87" s="62">
        <f t="shared" si="7"/>
        <v>143435</v>
      </c>
      <c r="D87" s="62">
        <f t="shared" si="7"/>
        <v>71556</v>
      </c>
      <c r="E87" s="63">
        <f t="shared" si="7"/>
        <v>42762266.469999991</v>
      </c>
      <c r="F87" s="63">
        <f t="shared" si="7"/>
        <v>352184.55</v>
      </c>
      <c r="G87" s="63">
        <f>E87+F87</f>
        <v>43114451.019999988</v>
      </c>
    </row>
    <row r="88" spans="1:7" x14ac:dyDescent="0.2">
      <c r="A88" s="39"/>
      <c r="B88" s="17" t="s">
        <v>17</v>
      </c>
      <c r="C88" s="62">
        <f t="shared" si="7"/>
        <v>20845</v>
      </c>
      <c r="D88" s="62">
        <f t="shared" si="7"/>
        <v>19692</v>
      </c>
      <c r="E88" s="63">
        <f t="shared" si="7"/>
        <v>17356560.530000001</v>
      </c>
      <c r="F88" s="63">
        <f t="shared" si="7"/>
        <v>573325.41</v>
      </c>
      <c r="G88" s="63">
        <f>E88+F88</f>
        <v>17929885.940000001</v>
      </c>
    </row>
    <row r="89" spans="1:7" x14ac:dyDescent="0.2">
      <c r="A89" s="39"/>
      <c r="B89" s="17" t="s">
        <v>18</v>
      </c>
      <c r="C89" s="62">
        <f t="shared" si="7"/>
        <v>81</v>
      </c>
      <c r="D89" s="62">
        <f t="shared" si="7"/>
        <v>75</v>
      </c>
      <c r="E89" s="63">
        <f t="shared" si="7"/>
        <v>45281.08</v>
      </c>
      <c r="F89" s="63">
        <f t="shared" si="7"/>
        <v>1122.54</v>
      </c>
      <c r="G89" s="63">
        <f>E89+F89</f>
        <v>46403.62</v>
      </c>
    </row>
    <row r="90" spans="1:7" x14ac:dyDescent="0.2">
      <c r="A90" s="64"/>
      <c r="B90" s="65" t="s">
        <v>37</v>
      </c>
      <c r="C90" s="66">
        <f>SUM(C85:C89)</f>
        <v>266775</v>
      </c>
      <c r="D90" s="66">
        <f>SUM(D85:D89)</f>
        <v>137278</v>
      </c>
      <c r="E90" s="25">
        <f t="shared" ref="E90:F90" si="8">SUM(E85:E89)</f>
        <v>100830459.46999998</v>
      </c>
      <c r="F90" s="25">
        <f t="shared" si="8"/>
        <v>1294964.73</v>
      </c>
      <c r="G90" s="25">
        <f>SUM(G85:G89)</f>
        <v>102125424.19999999</v>
      </c>
    </row>
    <row r="91" spans="1:7" x14ac:dyDescent="0.2">
      <c r="A91" s="31" t="s">
        <v>38</v>
      </c>
      <c r="B91" s="67" t="s">
        <v>39</v>
      </c>
      <c r="C91" s="62">
        <v>2906</v>
      </c>
      <c r="D91" s="62">
        <v>1703</v>
      </c>
      <c r="E91" s="25">
        <v>1230122.71</v>
      </c>
      <c r="F91" s="25">
        <v>478370.69</v>
      </c>
      <c r="G91" s="25">
        <f>E91+F91</f>
        <v>1708493.4</v>
      </c>
    </row>
    <row r="92" spans="1:7" x14ac:dyDescent="0.2">
      <c r="A92" s="64"/>
      <c r="B92" s="65" t="s">
        <v>40</v>
      </c>
      <c r="C92" s="66">
        <f>C90+C91</f>
        <v>269681</v>
      </c>
      <c r="D92" s="66">
        <f>D90+D91</f>
        <v>138981</v>
      </c>
      <c r="E92" s="25">
        <f>E90+E91</f>
        <v>102060582.17999998</v>
      </c>
      <c r="F92" s="25">
        <f>F90+F91</f>
        <v>1773335.42</v>
      </c>
      <c r="G92" s="25">
        <f>G90+G91</f>
        <v>103833917.59999999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24860</v>
      </c>
      <c r="E96" s="76">
        <v>12430000</v>
      </c>
      <c r="F96" s="76">
        <v>104500</v>
      </c>
      <c r="G96" s="77">
        <f>E96+F96</f>
        <v>12534500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9330</v>
      </c>
      <c r="E97" s="76">
        <v>9330000</v>
      </c>
      <c r="F97" s="76">
        <v>32000</v>
      </c>
      <c r="G97" s="77">
        <f>E97+F97</f>
        <v>9362000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34190</v>
      </c>
      <c r="E98" s="25">
        <f>E96+E97</f>
        <v>21760000</v>
      </c>
      <c r="F98" s="25">
        <f>F96+F97</f>
        <v>136500</v>
      </c>
      <c r="G98" s="25">
        <f>E98+F98</f>
        <v>21896500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310</v>
      </c>
      <c r="E99" s="77">
        <v>190500</v>
      </c>
      <c r="F99" s="77">
        <v>72500</v>
      </c>
      <c r="G99" s="77">
        <f>E99+F99</f>
        <v>263000</v>
      </c>
    </row>
    <row r="100" spans="1:7" x14ac:dyDescent="0.2">
      <c r="A100" s="120" t="s">
        <v>51</v>
      </c>
      <c r="B100" s="121"/>
      <c r="C100" s="81"/>
      <c r="D100" s="78">
        <f>D98+D99</f>
        <v>34500</v>
      </c>
      <c r="E100" s="25">
        <f>E98+E99</f>
        <v>21950500</v>
      </c>
      <c r="F100" s="25">
        <f t="shared" ref="F100:G100" si="9">F98+F99</f>
        <v>209000</v>
      </c>
      <c r="G100" s="25">
        <f t="shared" si="9"/>
        <v>22159500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53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64" zoomScaleNormal="100" workbookViewId="0">
      <selection activeCell="F91" sqref="F91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01" t="s">
        <v>0</v>
      </c>
      <c r="B1" s="2"/>
      <c r="C1" s="82"/>
      <c r="D1" s="82"/>
      <c r="E1" s="82"/>
      <c r="F1" s="82"/>
      <c r="G1" s="82"/>
    </row>
    <row r="2" spans="1:7" x14ac:dyDescent="0.2">
      <c r="A2" s="101" t="s">
        <v>1</v>
      </c>
      <c r="B2" s="101"/>
      <c r="C2" s="96"/>
      <c r="D2" s="96"/>
      <c r="E2" s="96"/>
      <c r="F2" s="96"/>
      <c r="G2" s="96"/>
    </row>
    <row r="3" spans="1:7" x14ac:dyDescent="0.2">
      <c r="A3" s="101"/>
      <c r="B3" s="10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142640</v>
      </c>
      <c r="D12" s="88">
        <f t="shared" ref="D12:G12" si="0">D38</f>
        <v>74322</v>
      </c>
      <c r="E12" s="88">
        <f t="shared" si="0"/>
        <v>53205090.250000007</v>
      </c>
      <c r="F12" s="88">
        <f t="shared" si="0"/>
        <v>1275094.23</v>
      </c>
      <c r="G12" s="88">
        <f t="shared" si="0"/>
        <v>54480184.479999997</v>
      </c>
    </row>
    <row r="13" spans="1:7" x14ac:dyDescent="0.2">
      <c r="A13" s="90" t="s">
        <v>20</v>
      </c>
      <c r="B13" s="91" t="s">
        <v>21</v>
      </c>
      <c r="C13" s="88">
        <f>C45</f>
        <v>5686</v>
      </c>
      <c r="D13" s="88">
        <f t="shared" ref="D13:G13" si="1">D45</f>
        <v>2974</v>
      </c>
      <c r="E13" s="88">
        <f t="shared" si="1"/>
        <v>2062675.8599999999</v>
      </c>
      <c r="F13" s="88">
        <f t="shared" si="1"/>
        <v>77025.459999999992</v>
      </c>
      <c r="G13" s="88">
        <f t="shared" si="1"/>
        <v>2139701.3200000003</v>
      </c>
    </row>
    <row r="14" spans="1:7" x14ac:dyDescent="0.2">
      <c r="A14" s="90" t="s">
        <v>23</v>
      </c>
      <c r="B14" s="15" t="s">
        <v>24</v>
      </c>
      <c r="C14" s="88">
        <f>C52</f>
        <v>1718</v>
      </c>
      <c r="D14" s="88">
        <f t="shared" ref="D14:G14" si="2">D52</f>
        <v>902</v>
      </c>
      <c r="E14" s="88">
        <f t="shared" si="2"/>
        <v>625904.62</v>
      </c>
      <c r="F14" s="88">
        <f t="shared" si="2"/>
        <v>5687.46</v>
      </c>
      <c r="G14" s="88">
        <f t="shared" si="2"/>
        <v>631592.08000000007</v>
      </c>
    </row>
    <row r="15" spans="1:7" x14ac:dyDescent="0.2">
      <c r="A15" s="90" t="s">
        <v>26</v>
      </c>
      <c r="B15" s="89" t="s">
        <v>55</v>
      </c>
      <c r="C15" s="88">
        <f>C60</f>
        <v>33</v>
      </c>
      <c r="D15" s="88">
        <f t="shared" ref="D15:G15" si="3">D60</f>
        <v>19</v>
      </c>
      <c r="E15" s="88">
        <f t="shared" si="3"/>
        <v>11471.34</v>
      </c>
      <c r="F15" s="88">
        <f t="shared" si="3"/>
        <v>0</v>
      </c>
      <c r="G15" s="88">
        <f t="shared" si="3"/>
        <v>11471.34</v>
      </c>
    </row>
    <row r="16" spans="1:7" x14ac:dyDescent="0.2">
      <c r="A16" s="73" t="s">
        <v>30</v>
      </c>
      <c r="B16" s="15" t="s">
        <v>31</v>
      </c>
      <c r="C16" s="88">
        <f>C67</f>
        <v>77623</v>
      </c>
      <c r="D16" s="88">
        <f t="shared" ref="D16:G16" si="4">D67</f>
        <v>36488</v>
      </c>
      <c r="E16" s="88">
        <f t="shared" si="4"/>
        <v>31047004.23</v>
      </c>
      <c r="F16" s="88">
        <f t="shared" si="4"/>
        <v>627390.1</v>
      </c>
      <c r="G16" s="88">
        <f t="shared" si="4"/>
        <v>31674394.330000002</v>
      </c>
    </row>
    <row r="17" spans="1:7" x14ac:dyDescent="0.2">
      <c r="A17" s="73" t="s">
        <v>33</v>
      </c>
      <c r="B17" s="74" t="s">
        <v>34</v>
      </c>
      <c r="C17" s="88">
        <f>C83</f>
        <v>10149</v>
      </c>
      <c r="D17" s="88">
        <f t="shared" ref="D17:G17" si="5">D83</f>
        <v>7632</v>
      </c>
      <c r="E17" s="88">
        <f t="shared" si="5"/>
        <v>5074453.1100000003</v>
      </c>
      <c r="F17" s="88">
        <f t="shared" si="5"/>
        <v>60599.600000000006</v>
      </c>
      <c r="G17" s="88">
        <f t="shared" si="5"/>
        <v>5135052.71</v>
      </c>
    </row>
    <row r="18" spans="1:7" x14ac:dyDescent="0.2">
      <c r="A18" s="73" t="s">
        <v>38</v>
      </c>
      <c r="B18" s="74" t="s">
        <v>39</v>
      </c>
      <c r="C18" s="88">
        <f>C91</f>
        <v>3081</v>
      </c>
      <c r="D18" s="88">
        <f t="shared" ref="D18:G18" si="6">D91</f>
        <v>1770</v>
      </c>
      <c r="E18" s="88">
        <f t="shared" si="6"/>
        <v>1346865.11</v>
      </c>
      <c r="F18" s="88">
        <f t="shared" si="6"/>
        <v>849292.4</v>
      </c>
      <c r="G18" s="88">
        <f t="shared" si="6"/>
        <v>2196157.5100000002</v>
      </c>
    </row>
    <row r="19" spans="1:7" x14ac:dyDescent="0.2">
      <c r="A19" s="102"/>
      <c r="B19" s="65" t="s">
        <v>54</v>
      </c>
      <c r="C19" s="87">
        <f>SUM(C12:C18)</f>
        <v>240930</v>
      </c>
      <c r="D19" s="87">
        <f>SUM(D12:D18)</f>
        <v>124107</v>
      </c>
      <c r="E19" s="25">
        <f>SUM(E12:E18)</f>
        <v>93373464.520000011</v>
      </c>
      <c r="F19" s="25">
        <f>SUM(F12:F18)</f>
        <v>2895089.25</v>
      </c>
      <c r="G19" s="25">
        <f>SUM(G12:G18)</f>
        <v>96268553.769999996</v>
      </c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74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6053</v>
      </c>
      <c r="D33" s="18">
        <v>2791</v>
      </c>
      <c r="E33" s="19">
        <v>2517651.17</v>
      </c>
      <c r="F33" s="20">
        <v>45892.08</v>
      </c>
      <c r="G33" s="21">
        <f>E33+F33</f>
        <v>2563543.25</v>
      </c>
    </row>
    <row r="34" spans="1:7" x14ac:dyDescent="0.2">
      <c r="A34" s="16"/>
      <c r="B34" s="17" t="s">
        <v>15</v>
      </c>
      <c r="C34" s="18">
        <v>22912</v>
      </c>
      <c r="D34" s="18">
        <v>9795</v>
      </c>
      <c r="E34" s="19">
        <v>8707233.0099999998</v>
      </c>
      <c r="F34" s="20">
        <v>110628.72</v>
      </c>
      <c r="G34" s="21">
        <f>E34+F34</f>
        <v>8817861.7300000004</v>
      </c>
    </row>
    <row r="35" spans="1:7" x14ac:dyDescent="0.2">
      <c r="A35" s="16"/>
      <c r="B35" s="17" t="s">
        <v>16</v>
      </c>
      <c r="C35" s="18">
        <v>99515</v>
      </c>
      <c r="D35" s="18">
        <v>48341</v>
      </c>
      <c r="E35" s="19">
        <v>30202558.879999999</v>
      </c>
      <c r="F35" s="20">
        <v>502240.4</v>
      </c>
      <c r="G35" s="21">
        <f>E35+F35</f>
        <v>30704799.279999997</v>
      </c>
    </row>
    <row r="36" spans="1:7" x14ac:dyDescent="0.2">
      <c r="A36" s="16"/>
      <c r="B36" s="17" t="s">
        <v>17</v>
      </c>
      <c r="C36" s="18">
        <v>14138</v>
      </c>
      <c r="D36" s="18">
        <v>13376</v>
      </c>
      <c r="E36" s="19">
        <v>11767752.23</v>
      </c>
      <c r="F36" s="20">
        <v>616333.03</v>
      </c>
      <c r="G36" s="21">
        <f>E36+F36</f>
        <v>12384085.26</v>
      </c>
    </row>
    <row r="37" spans="1:7" x14ac:dyDescent="0.2">
      <c r="A37" s="16"/>
      <c r="B37" s="17" t="s">
        <v>18</v>
      </c>
      <c r="C37" s="18">
        <v>22</v>
      </c>
      <c r="D37" s="18">
        <v>19</v>
      </c>
      <c r="E37" s="19">
        <v>9894.9599999999991</v>
      </c>
      <c r="F37" s="20">
        <v>0</v>
      </c>
      <c r="G37" s="21">
        <f>E37+F37</f>
        <v>9894.9599999999991</v>
      </c>
    </row>
    <row r="38" spans="1:7" x14ac:dyDescent="0.2">
      <c r="A38" s="22"/>
      <c r="B38" s="23" t="s">
        <v>19</v>
      </c>
      <c r="C38" s="24">
        <f>SUM(C33:C37)</f>
        <v>142640</v>
      </c>
      <c r="D38" s="24">
        <f>SUM(D33:D37)</f>
        <v>74322</v>
      </c>
      <c r="E38" s="25">
        <f>SUM(E33:E37)</f>
        <v>53205090.250000007</v>
      </c>
      <c r="F38" s="25">
        <f>SUM(F33:F37)</f>
        <v>1275094.23</v>
      </c>
      <c r="G38" s="26">
        <f>SUM(G33:G37)</f>
        <v>54480184.479999997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1235</v>
      </c>
      <c r="D40" s="18">
        <v>659</v>
      </c>
      <c r="E40" s="20">
        <v>466846.39</v>
      </c>
      <c r="F40" s="19">
        <v>18734.77</v>
      </c>
      <c r="G40" s="21">
        <f>E40+F40</f>
        <v>485581.16000000003</v>
      </c>
    </row>
    <row r="41" spans="1:7" x14ac:dyDescent="0.2">
      <c r="A41" s="31"/>
      <c r="B41" s="17" t="s">
        <v>15</v>
      </c>
      <c r="C41" s="18">
        <v>1536</v>
      </c>
      <c r="D41" s="18">
        <v>731</v>
      </c>
      <c r="E41" s="20">
        <v>542496.74</v>
      </c>
      <c r="F41" s="19">
        <v>5105.38</v>
      </c>
      <c r="G41" s="21">
        <f>E41+F41</f>
        <v>547602.12</v>
      </c>
    </row>
    <row r="42" spans="1:7" x14ac:dyDescent="0.2">
      <c r="A42" s="31"/>
      <c r="B42" s="17" t="s">
        <v>16</v>
      </c>
      <c r="C42" s="18">
        <v>2562</v>
      </c>
      <c r="D42" s="32">
        <v>1247</v>
      </c>
      <c r="E42" s="20">
        <v>759813.23</v>
      </c>
      <c r="F42" s="19">
        <v>41544.31</v>
      </c>
      <c r="G42" s="21">
        <f>E42+F42</f>
        <v>801357.54</v>
      </c>
    </row>
    <row r="43" spans="1:7" x14ac:dyDescent="0.2">
      <c r="A43" s="31"/>
      <c r="B43" s="17" t="s">
        <v>17</v>
      </c>
      <c r="C43" s="18">
        <v>353</v>
      </c>
      <c r="D43" s="32">
        <v>337</v>
      </c>
      <c r="E43" s="20">
        <v>293519.5</v>
      </c>
      <c r="F43" s="19">
        <v>11641</v>
      </c>
      <c r="G43" s="21">
        <f>E43+F43</f>
        <v>305160.5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5686</v>
      </c>
      <c r="D45" s="24">
        <f>SUM(D40:D44)</f>
        <v>2974</v>
      </c>
      <c r="E45" s="25">
        <f>SUM(E40:E44)</f>
        <v>2062675.8599999999</v>
      </c>
      <c r="F45" s="25">
        <f>SUM(F40:F44)</f>
        <v>77025.459999999992</v>
      </c>
      <c r="G45" s="25">
        <f>SUM(G40:G44)</f>
        <v>2139701.3200000003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574</v>
      </c>
      <c r="D47" s="18">
        <v>314</v>
      </c>
      <c r="E47" s="20">
        <v>219242.06</v>
      </c>
      <c r="F47" s="20">
        <v>299.33999999999997</v>
      </c>
      <c r="G47" s="21">
        <f>E47+F47</f>
        <v>219541.4</v>
      </c>
    </row>
    <row r="48" spans="1:7" x14ac:dyDescent="0.2">
      <c r="A48" s="31"/>
      <c r="B48" s="17" t="s">
        <v>15</v>
      </c>
      <c r="C48" s="18">
        <v>404</v>
      </c>
      <c r="D48" s="18">
        <v>187</v>
      </c>
      <c r="E48" s="20">
        <v>146116.89000000001</v>
      </c>
      <c r="F48" s="20">
        <v>2993.4</v>
      </c>
      <c r="G48" s="21">
        <f>E48+F48</f>
        <v>149110.29</v>
      </c>
    </row>
    <row r="49" spans="1:7" x14ac:dyDescent="0.2">
      <c r="A49" s="31"/>
      <c r="B49" s="17" t="s">
        <v>16</v>
      </c>
      <c r="C49" s="18">
        <v>667</v>
      </c>
      <c r="D49" s="18">
        <v>330</v>
      </c>
      <c r="E49" s="20">
        <v>199846.17</v>
      </c>
      <c r="F49" s="20">
        <v>2394.7199999999998</v>
      </c>
      <c r="G49" s="21">
        <f>E49+F49</f>
        <v>202240.89</v>
      </c>
    </row>
    <row r="50" spans="1:7" x14ac:dyDescent="0.2">
      <c r="A50" s="31"/>
      <c r="B50" s="17" t="s">
        <v>17</v>
      </c>
      <c r="C50" s="18">
        <v>73</v>
      </c>
      <c r="D50" s="18">
        <v>71</v>
      </c>
      <c r="E50" s="20">
        <v>60699.5</v>
      </c>
      <c r="F50" s="20">
        <v>0</v>
      </c>
      <c r="G50" s="21">
        <f>E50+F50</f>
        <v>60699.5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1718</v>
      </c>
      <c r="D52" s="24">
        <f>SUM(D47:D51)</f>
        <v>902</v>
      </c>
      <c r="E52" s="25">
        <f>SUM(E47:E51)</f>
        <v>625904.62</v>
      </c>
      <c r="F52" s="25">
        <f>SUM(F47:F51)</f>
        <v>5687.46</v>
      </c>
      <c r="G52" s="25">
        <f>SUM(G47:G51)</f>
        <v>631592.08000000007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29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9</v>
      </c>
      <c r="D55" s="18">
        <v>3</v>
      </c>
      <c r="E55" s="42">
        <v>4287.18</v>
      </c>
      <c r="F55" s="20">
        <v>0</v>
      </c>
      <c r="G55" s="21">
        <f>E55+F55</f>
        <v>4287.18</v>
      </c>
    </row>
    <row r="56" spans="1:7" x14ac:dyDescent="0.2">
      <c r="A56" s="16"/>
      <c r="B56" s="17" t="s">
        <v>15</v>
      </c>
      <c r="C56" s="18">
        <v>10</v>
      </c>
      <c r="D56" s="18">
        <v>6</v>
      </c>
      <c r="E56" s="42">
        <v>2494.5</v>
      </c>
      <c r="F56" s="20">
        <v>0</v>
      </c>
      <c r="G56" s="21">
        <f>E56+F56</f>
        <v>2494.5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2195.16</v>
      </c>
      <c r="F57" s="20">
        <v>0</v>
      </c>
      <c r="G57" s="21">
        <f>E57+F57</f>
        <v>2195.16</v>
      </c>
    </row>
    <row r="58" spans="1:7" x14ac:dyDescent="0.2">
      <c r="A58" s="16"/>
      <c r="B58" s="17" t="s">
        <v>17</v>
      </c>
      <c r="C58" s="18">
        <v>3</v>
      </c>
      <c r="D58" s="18">
        <v>3</v>
      </c>
      <c r="E58" s="42">
        <v>2494.5</v>
      </c>
      <c r="F58" s="20">
        <v>0</v>
      </c>
      <c r="G58" s="21">
        <f>E58+F58</f>
        <v>2494.5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33</v>
      </c>
      <c r="D60" s="24">
        <f>SUM(D55:D59)</f>
        <v>19</v>
      </c>
      <c r="E60" s="25">
        <f>SUM(E55:E59)</f>
        <v>11471.34</v>
      </c>
      <c r="F60" s="25">
        <f>SUM(F55:F59)</f>
        <v>0</v>
      </c>
      <c r="G60" s="25">
        <f>SUM(G55:G59)</f>
        <v>11471.34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31355</v>
      </c>
      <c r="D62" s="18">
        <v>14174</v>
      </c>
      <c r="E62" s="42">
        <v>13356947.060000001</v>
      </c>
      <c r="F62" s="20">
        <v>257876.13</v>
      </c>
      <c r="G62" s="21">
        <f>E62+F62</f>
        <v>13614823.190000001</v>
      </c>
    </row>
    <row r="63" spans="1:7" x14ac:dyDescent="0.2">
      <c r="A63" s="31"/>
      <c r="B63" s="17" t="s">
        <v>15</v>
      </c>
      <c r="C63" s="18">
        <v>18206</v>
      </c>
      <c r="D63" s="18">
        <v>7502</v>
      </c>
      <c r="E63" s="42">
        <v>7091332.9900000002</v>
      </c>
      <c r="F63" s="20">
        <v>131613.34</v>
      </c>
      <c r="G63" s="21">
        <f>E63+F63</f>
        <v>7222946.3300000001</v>
      </c>
    </row>
    <row r="64" spans="1:7" x14ac:dyDescent="0.2">
      <c r="A64" s="31"/>
      <c r="B64" s="17" t="s">
        <v>16</v>
      </c>
      <c r="C64" s="18">
        <v>24662</v>
      </c>
      <c r="D64" s="18">
        <v>11711</v>
      </c>
      <c r="E64" s="42">
        <v>7760315.4900000002</v>
      </c>
      <c r="F64" s="20">
        <v>122729.52</v>
      </c>
      <c r="G64" s="21">
        <f>E64+F64</f>
        <v>7883045.0099999998</v>
      </c>
    </row>
    <row r="65" spans="1:7" x14ac:dyDescent="0.2">
      <c r="A65" s="31"/>
      <c r="B65" s="17" t="s">
        <v>17</v>
      </c>
      <c r="C65" s="18">
        <v>3387</v>
      </c>
      <c r="D65" s="18">
        <v>3086</v>
      </c>
      <c r="E65" s="42">
        <v>2828055.35</v>
      </c>
      <c r="F65" s="20">
        <v>115171.11</v>
      </c>
      <c r="G65" s="21">
        <f>E65+F65</f>
        <v>2943226.46</v>
      </c>
    </row>
    <row r="66" spans="1:7" x14ac:dyDescent="0.2">
      <c r="A66" s="16"/>
      <c r="B66" s="17" t="s">
        <v>18</v>
      </c>
      <c r="C66" s="33">
        <v>13</v>
      </c>
      <c r="D66" s="33">
        <v>15</v>
      </c>
      <c r="E66" s="42">
        <v>10353.34</v>
      </c>
      <c r="F66" s="20">
        <v>0</v>
      </c>
      <c r="G66" s="21">
        <f>E66+F66</f>
        <v>10353.34</v>
      </c>
    </row>
    <row r="67" spans="1:7" x14ac:dyDescent="0.2">
      <c r="A67" s="34"/>
      <c r="B67" s="35" t="s">
        <v>32</v>
      </c>
      <c r="C67" s="24">
        <f>SUM(C62:C66)</f>
        <v>77623</v>
      </c>
      <c r="D67" s="24">
        <f>SUM(D62:D66)</f>
        <v>36488</v>
      </c>
      <c r="E67" s="25">
        <f>SUM(E62:E66)</f>
        <v>31047004.23</v>
      </c>
      <c r="F67" s="25">
        <f>SUM(F62:F66)</f>
        <v>627390.1</v>
      </c>
      <c r="G67" s="25">
        <f>SUM(G62:G66)</f>
        <v>31674394.330000002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74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45"/>
    </row>
    <row r="78" spans="1:7" x14ac:dyDescent="0.2">
      <c r="A78" s="31"/>
      <c r="B78" s="17" t="s">
        <v>14</v>
      </c>
      <c r="C78" s="18">
        <v>597</v>
      </c>
      <c r="D78" s="18">
        <v>307</v>
      </c>
      <c r="E78" s="42">
        <v>258004.07</v>
      </c>
      <c r="F78" s="42">
        <v>0</v>
      </c>
      <c r="G78" s="21">
        <f>E78+F78</f>
        <v>258004.07</v>
      </c>
    </row>
    <row r="79" spans="1:7" x14ac:dyDescent="0.2">
      <c r="A79" s="31"/>
      <c r="B79" s="17" t="s">
        <v>15</v>
      </c>
      <c r="C79" s="18">
        <v>1865</v>
      </c>
      <c r="D79" s="18">
        <v>1115</v>
      </c>
      <c r="E79" s="42">
        <v>646944.22</v>
      </c>
      <c r="F79" s="42">
        <v>13412.18</v>
      </c>
      <c r="G79" s="21">
        <f>E79+F79</f>
        <v>660356.4</v>
      </c>
    </row>
    <row r="80" spans="1:7" x14ac:dyDescent="0.2">
      <c r="A80" s="31"/>
      <c r="B80" s="17" t="s">
        <v>16</v>
      </c>
      <c r="C80" s="18">
        <v>3914</v>
      </c>
      <c r="D80" s="18">
        <v>2579</v>
      </c>
      <c r="E80" s="42">
        <v>1044022.66</v>
      </c>
      <c r="F80" s="42">
        <v>1880.84</v>
      </c>
      <c r="G80" s="21">
        <f>E80+F80</f>
        <v>1045903.5</v>
      </c>
    </row>
    <row r="81" spans="1:7" x14ac:dyDescent="0.2">
      <c r="A81" s="31"/>
      <c r="B81" s="17" t="s">
        <v>17</v>
      </c>
      <c r="C81" s="18">
        <v>3743</v>
      </c>
      <c r="D81" s="18">
        <v>3600</v>
      </c>
      <c r="E81" s="42">
        <v>3108436.26</v>
      </c>
      <c r="F81" s="42">
        <v>45306.58</v>
      </c>
      <c r="G81" s="21">
        <f>E81+F81</f>
        <v>3153742.84</v>
      </c>
    </row>
    <row r="82" spans="1:7" x14ac:dyDescent="0.2">
      <c r="A82" s="16"/>
      <c r="B82" s="17" t="s">
        <v>18</v>
      </c>
      <c r="C82" s="18">
        <v>30</v>
      </c>
      <c r="D82" s="18">
        <v>31</v>
      </c>
      <c r="E82" s="42">
        <v>17045.900000000001</v>
      </c>
      <c r="F82" s="42">
        <v>0</v>
      </c>
      <c r="G82" s="21">
        <f>E82+F82</f>
        <v>17045.900000000001</v>
      </c>
    </row>
    <row r="83" spans="1:7" x14ac:dyDescent="0.2">
      <c r="A83" s="56"/>
      <c r="B83" s="23" t="s">
        <v>35</v>
      </c>
      <c r="C83" s="57">
        <f>SUM(C78:C82)</f>
        <v>10149</v>
      </c>
      <c r="D83" s="57">
        <f>SUM(D78:D82)</f>
        <v>7632</v>
      </c>
      <c r="E83" s="58">
        <f>SUM(E78:E82)</f>
        <v>5074453.1100000003</v>
      </c>
      <c r="F83" s="58">
        <f>SUM(F78:F82)</f>
        <v>60599.600000000006</v>
      </c>
      <c r="G83" s="26">
        <f>SUM(G78:G82)</f>
        <v>5135052.71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45"/>
    </row>
    <row r="85" spans="1:7" x14ac:dyDescent="0.2">
      <c r="A85" s="39"/>
      <c r="B85" s="17" t="s">
        <v>14</v>
      </c>
      <c r="C85" s="62">
        <f t="shared" ref="C85:F89" si="7">C33+C40+C47+C55+C62+C78</f>
        <v>39823</v>
      </c>
      <c r="D85" s="62">
        <f t="shared" si="7"/>
        <v>18248</v>
      </c>
      <c r="E85" s="63">
        <f t="shared" si="7"/>
        <v>16822977.93</v>
      </c>
      <c r="F85" s="63">
        <f t="shared" si="7"/>
        <v>322802.32</v>
      </c>
      <c r="G85" s="63">
        <f>E85+F85</f>
        <v>17145780.25</v>
      </c>
    </row>
    <row r="86" spans="1:7" x14ac:dyDescent="0.2">
      <c r="A86" s="39"/>
      <c r="B86" s="17" t="s">
        <v>15</v>
      </c>
      <c r="C86" s="62">
        <f t="shared" si="7"/>
        <v>44933</v>
      </c>
      <c r="D86" s="62">
        <f t="shared" si="7"/>
        <v>19336</v>
      </c>
      <c r="E86" s="63">
        <f t="shared" si="7"/>
        <v>17136618.350000001</v>
      </c>
      <c r="F86" s="63">
        <f t="shared" si="7"/>
        <v>263753.02</v>
      </c>
      <c r="G86" s="63">
        <f>E86+F86</f>
        <v>17400371.370000001</v>
      </c>
    </row>
    <row r="87" spans="1:7" x14ac:dyDescent="0.2">
      <c r="A87" s="39"/>
      <c r="B87" s="17" t="s">
        <v>16</v>
      </c>
      <c r="C87" s="62">
        <f t="shared" si="7"/>
        <v>131331</v>
      </c>
      <c r="D87" s="62">
        <f t="shared" si="7"/>
        <v>64215</v>
      </c>
      <c r="E87" s="63">
        <f t="shared" si="7"/>
        <v>39968751.589999996</v>
      </c>
      <c r="F87" s="63">
        <f t="shared" si="7"/>
        <v>670789.78999999992</v>
      </c>
      <c r="G87" s="63">
        <f>E87+F87</f>
        <v>40639541.379999995</v>
      </c>
    </row>
    <row r="88" spans="1:7" x14ac:dyDescent="0.2">
      <c r="A88" s="39"/>
      <c r="B88" s="17" t="s">
        <v>17</v>
      </c>
      <c r="C88" s="62">
        <f t="shared" si="7"/>
        <v>21697</v>
      </c>
      <c r="D88" s="62">
        <f t="shared" si="7"/>
        <v>20473</v>
      </c>
      <c r="E88" s="63">
        <f t="shared" si="7"/>
        <v>18060957.34</v>
      </c>
      <c r="F88" s="63">
        <f t="shared" si="7"/>
        <v>788451.72</v>
      </c>
      <c r="G88" s="63">
        <f>E88+F88</f>
        <v>18849409.059999999</v>
      </c>
    </row>
    <row r="89" spans="1:7" x14ac:dyDescent="0.2">
      <c r="A89" s="39"/>
      <c r="B89" s="17" t="s">
        <v>18</v>
      </c>
      <c r="C89" s="62">
        <f t="shared" si="7"/>
        <v>65</v>
      </c>
      <c r="D89" s="62">
        <f t="shared" si="7"/>
        <v>65</v>
      </c>
      <c r="E89" s="63">
        <f t="shared" si="7"/>
        <v>37294.199999999997</v>
      </c>
      <c r="F89" s="63">
        <f t="shared" si="7"/>
        <v>0</v>
      </c>
      <c r="G89" s="63">
        <f>E89+F89</f>
        <v>37294.199999999997</v>
      </c>
    </row>
    <row r="90" spans="1:7" x14ac:dyDescent="0.2">
      <c r="A90" s="64"/>
      <c r="B90" s="65" t="s">
        <v>37</v>
      </c>
      <c r="C90" s="66">
        <f>SUM(C85:C89)</f>
        <v>237849</v>
      </c>
      <c r="D90" s="66">
        <f>SUM(D85:D89)</f>
        <v>122337</v>
      </c>
      <c r="E90" s="25">
        <f t="shared" ref="E90:F90" si="8">SUM(E85:E89)</f>
        <v>92026599.410000011</v>
      </c>
      <c r="F90" s="25">
        <f t="shared" si="8"/>
        <v>2045796.8499999999</v>
      </c>
      <c r="G90" s="25">
        <f>SUM(G85:G89)</f>
        <v>94072396.260000005</v>
      </c>
    </row>
    <row r="91" spans="1:7" x14ac:dyDescent="0.2">
      <c r="A91" s="31" t="s">
        <v>38</v>
      </c>
      <c r="B91" s="67" t="s">
        <v>39</v>
      </c>
      <c r="C91" s="62">
        <v>3081</v>
      </c>
      <c r="D91" s="62">
        <v>1770</v>
      </c>
      <c r="E91" s="25">
        <v>1346865.11</v>
      </c>
      <c r="F91" s="25">
        <v>849292.4</v>
      </c>
      <c r="G91" s="25">
        <f>E91+F91</f>
        <v>2196157.5100000002</v>
      </c>
    </row>
    <row r="92" spans="1:7" x14ac:dyDescent="0.2">
      <c r="A92" s="64"/>
      <c r="B92" s="65" t="s">
        <v>40</v>
      </c>
      <c r="C92" s="66">
        <f t="shared" ref="C92:D92" si="9">C90+C91</f>
        <v>240930</v>
      </c>
      <c r="D92" s="66">
        <f t="shared" si="9"/>
        <v>124107</v>
      </c>
      <c r="E92" s="25">
        <f>E90+E91</f>
        <v>93373464.520000011</v>
      </c>
      <c r="F92" s="25">
        <f>F90+F91</f>
        <v>2895089.25</v>
      </c>
      <c r="G92" s="25">
        <f>G90+G91</f>
        <v>96268553.770000011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22160</v>
      </c>
      <c r="E96" s="76">
        <v>11080000</v>
      </c>
      <c r="F96" s="76">
        <v>153500</v>
      </c>
      <c r="G96" s="77">
        <f>E96+F96</f>
        <v>11233500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8770</v>
      </c>
      <c r="E97" s="76">
        <v>8770000</v>
      </c>
      <c r="F97" s="76">
        <v>73000</v>
      </c>
      <c r="G97" s="77">
        <f>E97+F97</f>
        <v>8843000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30930</v>
      </c>
      <c r="E98" s="25">
        <f>E96+E97</f>
        <v>19850000</v>
      </c>
      <c r="F98" s="25">
        <f>F96+F97</f>
        <v>226500</v>
      </c>
      <c r="G98" s="25">
        <f>E98+F98</f>
        <v>20076500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347</v>
      </c>
      <c r="E99" s="77">
        <v>223500</v>
      </c>
      <c r="F99" s="77">
        <v>192500</v>
      </c>
      <c r="G99" s="77">
        <f>E99+F99</f>
        <v>416000</v>
      </c>
    </row>
    <row r="100" spans="1:7" x14ac:dyDescent="0.2">
      <c r="A100" s="120" t="s">
        <v>51</v>
      </c>
      <c r="B100" s="121"/>
      <c r="C100" s="81"/>
      <c r="D100" s="78">
        <f>D98+D99</f>
        <v>31277</v>
      </c>
      <c r="E100" s="25">
        <f>E98+E99</f>
        <v>20073500</v>
      </c>
      <c r="F100" s="25">
        <f t="shared" ref="F100:G100" si="10">F98+F99</f>
        <v>419000</v>
      </c>
      <c r="G100" s="25">
        <f t="shared" si="10"/>
        <v>20492500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105" t="s">
        <v>75</v>
      </c>
      <c r="B102" s="106"/>
      <c r="C102" s="107"/>
      <c r="D102" s="107"/>
      <c r="E102" s="108"/>
      <c r="F102" s="109"/>
      <c r="G102" s="10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scale="65" orientation="portrait" r:id="rId1"/>
  <rowBreaks count="2" manualBreakCount="2">
    <brk id="23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102"/>
  <sheetViews>
    <sheetView topLeftCell="A73" workbookViewId="0">
      <selection activeCell="E91" sqref="E91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12" t="s">
        <v>0</v>
      </c>
      <c r="B1" s="2"/>
      <c r="C1" s="82"/>
      <c r="D1" s="82"/>
      <c r="E1" s="82"/>
      <c r="F1" s="82"/>
      <c r="G1" s="82"/>
    </row>
    <row r="2" spans="1:7" x14ac:dyDescent="0.2">
      <c r="A2" s="112" t="s">
        <v>1</v>
      </c>
      <c r="B2" s="112"/>
      <c r="C2" s="96"/>
      <c r="D2" s="96"/>
      <c r="E2" s="96"/>
      <c r="F2" s="96"/>
      <c r="G2" s="96"/>
    </row>
    <row r="3" spans="1:7" x14ac:dyDescent="0.2">
      <c r="A3" s="112"/>
      <c r="B3" s="112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76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customHeight="1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143900</v>
      </c>
      <c r="D12" s="88">
        <f t="shared" ref="D12:G12" si="0">D38</f>
        <v>74943</v>
      </c>
      <c r="E12" s="115">
        <f t="shared" si="0"/>
        <v>53718761.120000005</v>
      </c>
      <c r="F12" s="115">
        <f t="shared" si="0"/>
        <v>1089005.3900000001</v>
      </c>
      <c r="G12" s="115">
        <f t="shared" si="0"/>
        <v>54807766.510000005</v>
      </c>
    </row>
    <row r="13" spans="1:7" x14ac:dyDescent="0.2">
      <c r="A13" s="90" t="s">
        <v>20</v>
      </c>
      <c r="B13" s="91" t="s">
        <v>21</v>
      </c>
      <c r="C13" s="88">
        <f>C45</f>
        <v>5720</v>
      </c>
      <c r="D13" s="88">
        <f t="shared" ref="D13:G13" si="1">D45</f>
        <v>2992</v>
      </c>
      <c r="E13" s="115">
        <f t="shared" si="1"/>
        <v>2076012.1400000001</v>
      </c>
      <c r="F13" s="115">
        <f t="shared" si="1"/>
        <v>20730.629999999997</v>
      </c>
      <c r="G13" s="115">
        <f t="shared" si="1"/>
        <v>2096742.77</v>
      </c>
    </row>
    <row r="14" spans="1:7" x14ac:dyDescent="0.2">
      <c r="A14" s="90" t="s">
        <v>23</v>
      </c>
      <c r="B14" s="15" t="s">
        <v>24</v>
      </c>
      <c r="C14" s="88">
        <f>C52</f>
        <v>1728</v>
      </c>
      <c r="D14" s="88">
        <f t="shared" ref="D14:G14" si="2">D52</f>
        <v>907</v>
      </c>
      <c r="E14" s="115">
        <f t="shared" si="2"/>
        <v>629096.17000000004</v>
      </c>
      <c r="F14" s="115">
        <f t="shared" si="2"/>
        <v>12989.94</v>
      </c>
      <c r="G14" s="115">
        <f t="shared" si="2"/>
        <v>642086.11</v>
      </c>
    </row>
    <row r="15" spans="1:7" x14ac:dyDescent="0.2">
      <c r="A15" s="90" t="s">
        <v>26</v>
      </c>
      <c r="B15" s="89" t="s">
        <v>55</v>
      </c>
      <c r="C15" s="88">
        <f>C60</f>
        <v>36</v>
      </c>
      <c r="D15" s="88">
        <f t="shared" ref="D15:G15" si="3">D60</f>
        <v>22</v>
      </c>
      <c r="E15" s="115">
        <f t="shared" si="3"/>
        <v>13033.06</v>
      </c>
      <c r="F15" s="115">
        <f t="shared" si="3"/>
        <v>5820.5</v>
      </c>
      <c r="G15" s="115">
        <f t="shared" si="3"/>
        <v>18853.559999999998</v>
      </c>
    </row>
    <row r="16" spans="1:7" x14ac:dyDescent="0.2">
      <c r="A16" s="73" t="s">
        <v>30</v>
      </c>
      <c r="B16" s="15" t="s">
        <v>31</v>
      </c>
      <c r="C16" s="88">
        <f>C67</f>
        <v>77932</v>
      </c>
      <c r="D16" s="88">
        <f t="shared" ref="D16:G16" si="4">D67</f>
        <v>36623</v>
      </c>
      <c r="E16" s="115">
        <f t="shared" si="4"/>
        <v>31189281.989999998</v>
      </c>
      <c r="F16" s="115">
        <f t="shared" si="4"/>
        <v>463771.13</v>
      </c>
      <c r="G16" s="115">
        <f t="shared" si="4"/>
        <v>31653053.120000001</v>
      </c>
    </row>
    <row r="17" spans="1:7" x14ac:dyDescent="0.2">
      <c r="A17" s="73" t="s">
        <v>33</v>
      </c>
      <c r="B17" s="74" t="s">
        <v>34</v>
      </c>
      <c r="C17" s="88">
        <f>C83</f>
        <v>10186</v>
      </c>
      <c r="D17" s="88">
        <f t="shared" ref="D17:G17" si="5">D83</f>
        <v>7645</v>
      </c>
      <c r="E17" s="115">
        <f t="shared" si="5"/>
        <v>5094938.43</v>
      </c>
      <c r="F17" s="115">
        <f t="shared" si="5"/>
        <v>74245.600000000006</v>
      </c>
      <c r="G17" s="115">
        <f t="shared" si="5"/>
        <v>5169184.03</v>
      </c>
    </row>
    <row r="18" spans="1:7" x14ac:dyDescent="0.2">
      <c r="A18" s="73" t="s">
        <v>38</v>
      </c>
      <c r="B18" s="74" t="s">
        <v>39</v>
      </c>
      <c r="C18" s="88">
        <f>C91</f>
        <v>3179</v>
      </c>
      <c r="D18" s="88">
        <f t="shared" ref="D18:G18" si="6">D91</f>
        <v>1825</v>
      </c>
      <c r="E18" s="115">
        <f t="shared" si="6"/>
        <v>1380132.15</v>
      </c>
      <c r="F18" s="115">
        <f t="shared" si="6"/>
        <v>331864.58</v>
      </c>
      <c r="G18" s="115">
        <f t="shared" si="6"/>
        <v>1711996.73</v>
      </c>
    </row>
    <row r="19" spans="1:7" x14ac:dyDescent="0.2">
      <c r="A19" s="110"/>
      <c r="B19" s="65" t="s">
        <v>54</v>
      </c>
      <c r="C19" s="87">
        <f>SUM(C12:C18)</f>
        <v>242681</v>
      </c>
      <c r="D19" s="87">
        <f>SUM(D12:D18)</f>
        <v>124957</v>
      </c>
      <c r="E19" s="25">
        <f>SUM(E12:E18)</f>
        <v>94101255.060000002</v>
      </c>
      <c r="F19" s="25">
        <f>SUM(F12:F18)</f>
        <v>1998427.77</v>
      </c>
      <c r="G19" s="25">
        <f>SUM(G12:G18)</f>
        <v>96099682.830000013</v>
      </c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76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customHeight="1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6112</v>
      </c>
      <c r="D33" s="18">
        <v>2809</v>
      </c>
      <c r="E33" s="19">
        <v>2548020.96</v>
      </c>
      <c r="F33" s="20">
        <v>43414.41</v>
      </c>
      <c r="G33" s="21">
        <f>E33+F33</f>
        <v>2591435.37</v>
      </c>
    </row>
    <row r="34" spans="1:7" x14ac:dyDescent="0.2">
      <c r="A34" s="16"/>
      <c r="B34" s="17" t="s">
        <v>15</v>
      </c>
      <c r="C34" s="18">
        <v>23105</v>
      </c>
      <c r="D34" s="18">
        <v>9878</v>
      </c>
      <c r="E34" s="19">
        <v>8789653.5600000005</v>
      </c>
      <c r="F34" s="20">
        <v>122204.17</v>
      </c>
      <c r="G34" s="21">
        <f>E34+F34</f>
        <v>8911857.7300000004</v>
      </c>
    </row>
    <row r="35" spans="1:7" x14ac:dyDescent="0.2">
      <c r="A35" s="16"/>
      <c r="B35" s="17" t="s">
        <v>16</v>
      </c>
      <c r="C35" s="18">
        <v>100412</v>
      </c>
      <c r="D35" s="18">
        <v>48760</v>
      </c>
      <c r="E35" s="19">
        <v>30506956.600000001</v>
      </c>
      <c r="F35" s="20">
        <v>414463.67</v>
      </c>
      <c r="G35" s="21">
        <f>E35+F35</f>
        <v>30921420.270000003</v>
      </c>
    </row>
    <row r="36" spans="1:7" x14ac:dyDescent="0.2">
      <c r="A36" s="16"/>
      <c r="B36" s="17" t="s">
        <v>17</v>
      </c>
      <c r="C36" s="18">
        <v>14249</v>
      </c>
      <c r="D36" s="18">
        <v>13477</v>
      </c>
      <c r="E36" s="19">
        <v>11864235.039999999</v>
      </c>
      <c r="F36" s="20">
        <v>508923.14</v>
      </c>
      <c r="G36" s="21">
        <f>E36+F36</f>
        <v>12373158.18</v>
      </c>
    </row>
    <row r="37" spans="1:7" x14ac:dyDescent="0.2">
      <c r="A37" s="16"/>
      <c r="B37" s="17" t="s">
        <v>18</v>
      </c>
      <c r="C37" s="18">
        <v>22</v>
      </c>
      <c r="D37" s="18">
        <v>19</v>
      </c>
      <c r="E37" s="19">
        <v>9894.9599999999991</v>
      </c>
      <c r="F37" s="20">
        <v>0</v>
      </c>
      <c r="G37" s="21">
        <f>E37+F37</f>
        <v>9894.9599999999991</v>
      </c>
    </row>
    <row r="38" spans="1:7" x14ac:dyDescent="0.2">
      <c r="A38" s="22"/>
      <c r="B38" s="23" t="s">
        <v>19</v>
      </c>
      <c r="C38" s="24">
        <f>SUM(C33:C37)</f>
        <v>143900</v>
      </c>
      <c r="D38" s="24">
        <f>SUM(D33:D37)</f>
        <v>74943</v>
      </c>
      <c r="E38" s="25">
        <f>SUM(E33:E37)</f>
        <v>53718761.120000005</v>
      </c>
      <c r="F38" s="25">
        <f>SUM(F33:F37)</f>
        <v>1089005.3900000001</v>
      </c>
      <c r="G38" s="26">
        <f>SUM(G33:G37)</f>
        <v>54807766.510000005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1244</v>
      </c>
      <c r="D40" s="18">
        <v>665</v>
      </c>
      <c r="E40" s="20">
        <v>471548.08</v>
      </c>
      <c r="F40" s="19">
        <v>7314.96</v>
      </c>
      <c r="G40" s="21">
        <f>E40+F40</f>
        <v>478863.04000000004</v>
      </c>
    </row>
    <row r="41" spans="1:7" x14ac:dyDescent="0.2">
      <c r="A41" s="31"/>
      <c r="B41" s="17" t="s">
        <v>15</v>
      </c>
      <c r="C41" s="18">
        <v>1550</v>
      </c>
      <c r="D41" s="18">
        <v>736</v>
      </c>
      <c r="E41" s="20">
        <v>547849.65</v>
      </c>
      <c r="F41" s="19">
        <v>1921.02</v>
      </c>
      <c r="G41" s="21">
        <f>E41+F41</f>
        <v>549770.67000000004</v>
      </c>
    </row>
    <row r="42" spans="1:7" x14ac:dyDescent="0.2">
      <c r="A42" s="31"/>
      <c r="B42" s="17" t="s">
        <v>16</v>
      </c>
      <c r="C42" s="18">
        <v>2574</v>
      </c>
      <c r="D42" s="32">
        <v>1255</v>
      </c>
      <c r="E42" s="20">
        <v>763926.41</v>
      </c>
      <c r="F42" s="19">
        <v>1516.65</v>
      </c>
      <c r="G42" s="21">
        <f>E42+F42</f>
        <v>765443.06</v>
      </c>
    </row>
    <row r="43" spans="1:7" x14ac:dyDescent="0.2">
      <c r="A43" s="31"/>
      <c r="B43" s="17" t="s">
        <v>17</v>
      </c>
      <c r="C43" s="18">
        <v>352</v>
      </c>
      <c r="D43" s="32">
        <v>336</v>
      </c>
      <c r="E43" s="20">
        <v>292688</v>
      </c>
      <c r="F43" s="19">
        <v>9978</v>
      </c>
      <c r="G43" s="21">
        <f>E43+F43</f>
        <v>302666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5720</v>
      </c>
      <c r="D45" s="24">
        <f>SUM(D40:D44)</f>
        <v>2992</v>
      </c>
      <c r="E45" s="25">
        <f>SUM(E40:E44)</f>
        <v>2076012.1400000001</v>
      </c>
      <c r="F45" s="25">
        <f>SUM(F40:F44)</f>
        <v>20730.629999999997</v>
      </c>
      <c r="G45" s="25">
        <f>SUM(G40:G44)</f>
        <v>2096742.77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577</v>
      </c>
      <c r="D47" s="18">
        <v>315</v>
      </c>
      <c r="E47" s="20">
        <v>219720.99</v>
      </c>
      <c r="F47" s="20">
        <v>29.93</v>
      </c>
      <c r="G47" s="21">
        <f>E47+F47</f>
        <v>219750.91999999998</v>
      </c>
    </row>
    <row r="48" spans="1:7" x14ac:dyDescent="0.2">
      <c r="A48" s="31"/>
      <c r="B48" s="17" t="s">
        <v>15</v>
      </c>
      <c r="C48" s="18">
        <v>405</v>
      </c>
      <c r="D48" s="18">
        <v>188</v>
      </c>
      <c r="E48" s="20">
        <v>146403.76</v>
      </c>
      <c r="F48" s="20">
        <v>286.87</v>
      </c>
      <c r="G48" s="21">
        <f>E48+F48</f>
        <v>146690.63</v>
      </c>
    </row>
    <row r="49" spans="1:7" x14ac:dyDescent="0.2">
      <c r="A49" s="31"/>
      <c r="B49" s="17" t="s">
        <v>16</v>
      </c>
      <c r="C49" s="18">
        <v>671</v>
      </c>
      <c r="D49" s="18">
        <v>332</v>
      </c>
      <c r="E49" s="20">
        <v>200608.92</v>
      </c>
      <c r="F49" s="20">
        <v>699.56</v>
      </c>
      <c r="G49" s="21">
        <f>E49+F49</f>
        <v>201308.48</v>
      </c>
    </row>
    <row r="50" spans="1:7" x14ac:dyDescent="0.2">
      <c r="A50" s="31"/>
      <c r="B50" s="17" t="s">
        <v>17</v>
      </c>
      <c r="C50" s="18">
        <v>75</v>
      </c>
      <c r="D50" s="18">
        <v>72</v>
      </c>
      <c r="E50" s="20">
        <v>62362.5</v>
      </c>
      <c r="F50" s="20">
        <v>11973.58</v>
      </c>
      <c r="G50" s="21">
        <f>E50+F50</f>
        <v>74336.08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1728</v>
      </c>
      <c r="D52" s="24">
        <f>SUM(D47:D51)</f>
        <v>907</v>
      </c>
      <c r="E52" s="25">
        <f>SUM(E47:E51)</f>
        <v>629096.17000000004</v>
      </c>
      <c r="F52" s="25">
        <f>SUM(F47:F51)</f>
        <v>12989.94</v>
      </c>
      <c r="G52" s="25">
        <f>SUM(G47:G51)</f>
        <v>642086.11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29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10</v>
      </c>
      <c r="D55" s="18">
        <v>4</v>
      </c>
      <c r="E55" s="42">
        <v>4944.2299999999996</v>
      </c>
      <c r="F55" s="20">
        <v>0</v>
      </c>
      <c r="G55" s="21">
        <f>E55+F55</f>
        <v>4944.2299999999996</v>
      </c>
    </row>
    <row r="56" spans="1:7" x14ac:dyDescent="0.2">
      <c r="A56" s="16"/>
      <c r="B56" s="17" t="s">
        <v>15</v>
      </c>
      <c r="C56" s="18">
        <v>10</v>
      </c>
      <c r="D56" s="18">
        <v>6</v>
      </c>
      <c r="E56" s="42">
        <v>2494.5</v>
      </c>
      <c r="F56" s="20">
        <v>0</v>
      </c>
      <c r="G56" s="21">
        <f>E56+F56</f>
        <v>2494.5</v>
      </c>
    </row>
    <row r="57" spans="1:7" x14ac:dyDescent="0.2">
      <c r="A57" s="16"/>
      <c r="B57" s="17" t="s">
        <v>16</v>
      </c>
      <c r="C57" s="36">
        <v>12</v>
      </c>
      <c r="D57" s="36">
        <v>8</v>
      </c>
      <c r="E57" s="42">
        <v>2268.33</v>
      </c>
      <c r="F57" s="20">
        <v>0</v>
      </c>
      <c r="G57" s="21">
        <f>E57+F57</f>
        <v>2268.33</v>
      </c>
    </row>
    <row r="58" spans="1:7" x14ac:dyDescent="0.2">
      <c r="A58" s="16"/>
      <c r="B58" s="17" t="s">
        <v>17</v>
      </c>
      <c r="C58" s="18">
        <v>4</v>
      </c>
      <c r="D58" s="18">
        <v>4</v>
      </c>
      <c r="E58" s="42">
        <v>3326</v>
      </c>
      <c r="F58" s="20">
        <v>5820.5</v>
      </c>
      <c r="G58" s="21">
        <f>E58+F58</f>
        <v>9146.5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36</v>
      </c>
      <c r="D60" s="24">
        <f>SUM(D55:D59)</f>
        <v>22</v>
      </c>
      <c r="E60" s="25">
        <f>SUM(E55:E59)</f>
        <v>13033.06</v>
      </c>
      <c r="F60" s="25">
        <f>SUM(F55:F59)</f>
        <v>5820.5</v>
      </c>
      <c r="G60" s="25">
        <f>SUM(G55:G59)</f>
        <v>18853.559999999998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31399</v>
      </c>
      <c r="D62" s="18">
        <v>14191</v>
      </c>
      <c r="E62" s="42">
        <v>13375503.390000001</v>
      </c>
      <c r="F62" s="20">
        <v>146896.38</v>
      </c>
      <c r="G62" s="21">
        <f>E62+F62</f>
        <v>13522399.770000001</v>
      </c>
    </row>
    <row r="63" spans="1:7" x14ac:dyDescent="0.2">
      <c r="A63" s="31"/>
      <c r="B63" s="17" t="s">
        <v>15</v>
      </c>
      <c r="C63" s="18">
        <v>18326</v>
      </c>
      <c r="D63" s="18">
        <v>7543</v>
      </c>
      <c r="E63" s="42">
        <v>7142236.2199999997</v>
      </c>
      <c r="F63" s="20">
        <v>80115.53</v>
      </c>
      <c r="G63" s="21">
        <f>E63+F63</f>
        <v>7222351.75</v>
      </c>
    </row>
    <row r="64" spans="1:7" x14ac:dyDescent="0.2">
      <c r="A64" s="31"/>
      <c r="B64" s="17" t="s">
        <v>16</v>
      </c>
      <c r="C64" s="18">
        <v>24775</v>
      </c>
      <c r="D64" s="18">
        <v>11758</v>
      </c>
      <c r="E64" s="42">
        <v>7807939.2699999996</v>
      </c>
      <c r="F64" s="20">
        <v>104419.23</v>
      </c>
      <c r="G64" s="21">
        <f>E64+F64</f>
        <v>7912358.5</v>
      </c>
    </row>
    <row r="65" spans="1:7" x14ac:dyDescent="0.2">
      <c r="A65" s="31"/>
      <c r="B65" s="17" t="s">
        <v>17</v>
      </c>
      <c r="C65" s="18">
        <v>3419</v>
      </c>
      <c r="D65" s="18">
        <v>3116</v>
      </c>
      <c r="E65" s="42">
        <v>2853249.77</v>
      </c>
      <c r="F65" s="20">
        <v>132339.99</v>
      </c>
      <c r="G65" s="21">
        <f>E65+F65</f>
        <v>2985589.76</v>
      </c>
    </row>
    <row r="66" spans="1:7" x14ac:dyDescent="0.2">
      <c r="A66" s="16"/>
      <c r="B66" s="17" t="s">
        <v>18</v>
      </c>
      <c r="C66" s="33">
        <v>13</v>
      </c>
      <c r="D66" s="33">
        <v>15</v>
      </c>
      <c r="E66" s="42">
        <v>10353.34</v>
      </c>
      <c r="F66" s="20">
        <v>0</v>
      </c>
      <c r="G66" s="21">
        <f>E66+F66</f>
        <v>10353.34</v>
      </c>
    </row>
    <row r="67" spans="1:7" x14ac:dyDescent="0.2">
      <c r="A67" s="34"/>
      <c r="B67" s="35" t="s">
        <v>32</v>
      </c>
      <c r="C67" s="24">
        <f>SUM(C62:C66)</f>
        <v>77932</v>
      </c>
      <c r="D67" s="24">
        <f>SUM(D62:D66)</f>
        <v>36623</v>
      </c>
      <c r="E67" s="25">
        <f>SUM(E62:E66)</f>
        <v>31189281.989999998</v>
      </c>
      <c r="F67" s="25">
        <f>SUM(F62:F66)</f>
        <v>463771.13</v>
      </c>
      <c r="G67" s="25">
        <f>SUM(G62:G66)</f>
        <v>31653053.120000001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76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customHeight="1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45"/>
    </row>
    <row r="78" spans="1:7" x14ac:dyDescent="0.2">
      <c r="A78" s="31"/>
      <c r="B78" s="17" t="s">
        <v>14</v>
      </c>
      <c r="C78" s="18">
        <v>617</v>
      </c>
      <c r="D78" s="18">
        <v>312</v>
      </c>
      <c r="E78" s="42">
        <v>268312.96000000002</v>
      </c>
      <c r="F78" s="42">
        <v>5003.84</v>
      </c>
      <c r="G78" s="21">
        <f>E78+F78</f>
        <v>273316.80000000005</v>
      </c>
    </row>
    <row r="79" spans="1:7" x14ac:dyDescent="0.2">
      <c r="A79" s="31"/>
      <c r="B79" s="17" t="s">
        <v>15</v>
      </c>
      <c r="C79" s="18">
        <v>1855</v>
      </c>
      <c r="D79" s="18">
        <v>1108</v>
      </c>
      <c r="E79" s="42">
        <v>644170.35</v>
      </c>
      <c r="F79" s="42">
        <v>2067.37</v>
      </c>
      <c r="G79" s="21">
        <f>E79+F79</f>
        <v>646237.72</v>
      </c>
    </row>
    <row r="80" spans="1:7" x14ac:dyDescent="0.2">
      <c r="A80" s="31"/>
      <c r="B80" s="17" t="s">
        <v>16</v>
      </c>
      <c r="C80" s="18">
        <v>3940</v>
      </c>
      <c r="D80" s="18">
        <v>2594</v>
      </c>
      <c r="E80" s="42">
        <v>1055570.49</v>
      </c>
      <c r="F80" s="42">
        <v>17690.169999999998</v>
      </c>
      <c r="G80" s="21">
        <f>E80+F80</f>
        <v>1073260.6599999999</v>
      </c>
    </row>
    <row r="81" spans="1:7" x14ac:dyDescent="0.2">
      <c r="A81" s="31"/>
      <c r="B81" s="17" t="s">
        <v>17</v>
      </c>
      <c r="C81" s="18">
        <v>3743</v>
      </c>
      <c r="D81" s="18">
        <v>3599</v>
      </c>
      <c r="E81" s="42">
        <v>3109489.5</v>
      </c>
      <c r="F81" s="42">
        <v>49484.22</v>
      </c>
      <c r="G81" s="21">
        <f>E81+F81</f>
        <v>3158973.72</v>
      </c>
    </row>
    <row r="82" spans="1:7" x14ac:dyDescent="0.2">
      <c r="A82" s="16"/>
      <c r="B82" s="17" t="s">
        <v>18</v>
      </c>
      <c r="C82" s="18">
        <v>31</v>
      </c>
      <c r="D82" s="18">
        <v>32</v>
      </c>
      <c r="E82" s="42">
        <v>17395.13</v>
      </c>
      <c r="F82" s="42">
        <v>0</v>
      </c>
      <c r="G82" s="21">
        <f>E82+F82</f>
        <v>17395.13</v>
      </c>
    </row>
    <row r="83" spans="1:7" x14ac:dyDescent="0.2">
      <c r="A83" s="56"/>
      <c r="B83" s="23" t="s">
        <v>35</v>
      </c>
      <c r="C83" s="57">
        <f>SUM(C78:C82)</f>
        <v>10186</v>
      </c>
      <c r="D83" s="57">
        <f>SUM(D78:D82)</f>
        <v>7645</v>
      </c>
      <c r="E83" s="58">
        <f>SUM(E78:E82)</f>
        <v>5094938.43</v>
      </c>
      <c r="F83" s="58">
        <f>SUM(F78:F82)</f>
        <v>74245.600000000006</v>
      </c>
      <c r="G83" s="26">
        <f>SUM(G78:G82)</f>
        <v>5169184.03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45"/>
    </row>
    <row r="85" spans="1:7" x14ac:dyDescent="0.2">
      <c r="A85" s="39"/>
      <c r="B85" s="17" t="s">
        <v>14</v>
      </c>
      <c r="C85" s="62">
        <f t="shared" ref="C85:F89" si="7">C33+C40+C47+C55+C62+C78</f>
        <v>39959</v>
      </c>
      <c r="D85" s="62">
        <f t="shared" si="7"/>
        <v>18296</v>
      </c>
      <c r="E85" s="63">
        <f t="shared" si="7"/>
        <v>16888050.609999999</v>
      </c>
      <c r="F85" s="63">
        <f t="shared" si="7"/>
        <v>202659.52</v>
      </c>
      <c r="G85" s="63">
        <f>E85+F85</f>
        <v>17090710.129999999</v>
      </c>
    </row>
    <row r="86" spans="1:7" x14ac:dyDescent="0.2">
      <c r="A86" s="39"/>
      <c r="B86" s="17" t="s">
        <v>15</v>
      </c>
      <c r="C86" s="62">
        <f t="shared" si="7"/>
        <v>45251</v>
      </c>
      <c r="D86" s="62">
        <f t="shared" si="7"/>
        <v>19459</v>
      </c>
      <c r="E86" s="63">
        <f t="shared" si="7"/>
        <v>17272808.040000003</v>
      </c>
      <c r="F86" s="63">
        <f t="shared" si="7"/>
        <v>206594.96</v>
      </c>
      <c r="G86" s="63">
        <f>E86+F86</f>
        <v>17479403.000000004</v>
      </c>
    </row>
    <row r="87" spans="1:7" x14ac:dyDescent="0.2">
      <c r="A87" s="39"/>
      <c r="B87" s="17" t="s">
        <v>16</v>
      </c>
      <c r="C87" s="62">
        <f t="shared" si="7"/>
        <v>132384</v>
      </c>
      <c r="D87" s="62">
        <f t="shared" si="7"/>
        <v>64707</v>
      </c>
      <c r="E87" s="63">
        <f t="shared" si="7"/>
        <v>40337270.020000003</v>
      </c>
      <c r="F87" s="63">
        <f t="shared" si="7"/>
        <v>538789.28</v>
      </c>
      <c r="G87" s="63">
        <f>E87+F87</f>
        <v>40876059.300000004</v>
      </c>
    </row>
    <row r="88" spans="1:7" x14ac:dyDescent="0.2">
      <c r="A88" s="39"/>
      <c r="B88" s="17" t="s">
        <v>17</v>
      </c>
      <c r="C88" s="62">
        <f t="shared" si="7"/>
        <v>21842</v>
      </c>
      <c r="D88" s="62">
        <f t="shared" si="7"/>
        <v>20604</v>
      </c>
      <c r="E88" s="63">
        <f t="shared" si="7"/>
        <v>18185350.809999999</v>
      </c>
      <c r="F88" s="63">
        <f t="shared" si="7"/>
        <v>718519.42999999993</v>
      </c>
      <c r="G88" s="63">
        <f>E88+F88</f>
        <v>18903870.239999998</v>
      </c>
    </row>
    <row r="89" spans="1:7" x14ac:dyDescent="0.2">
      <c r="A89" s="39"/>
      <c r="B89" s="17" t="s">
        <v>18</v>
      </c>
      <c r="C89" s="62">
        <f t="shared" si="7"/>
        <v>66</v>
      </c>
      <c r="D89" s="62">
        <f t="shared" si="7"/>
        <v>66</v>
      </c>
      <c r="E89" s="63">
        <f t="shared" si="7"/>
        <v>37643.43</v>
      </c>
      <c r="F89" s="63">
        <f t="shared" si="7"/>
        <v>0</v>
      </c>
      <c r="G89" s="63">
        <f>E89+F89</f>
        <v>37643.43</v>
      </c>
    </row>
    <row r="90" spans="1:7" x14ac:dyDescent="0.2">
      <c r="A90" s="64"/>
      <c r="B90" s="65" t="s">
        <v>37</v>
      </c>
      <c r="C90" s="66">
        <f>SUM(C85:C89)</f>
        <v>239502</v>
      </c>
      <c r="D90" s="66">
        <f>SUM(D85:D89)</f>
        <v>123132</v>
      </c>
      <c r="E90" s="25">
        <f t="shared" ref="E90:F90" si="8">SUM(E85:E89)</f>
        <v>92721122.910000026</v>
      </c>
      <c r="F90" s="25">
        <f t="shared" si="8"/>
        <v>1666563.19</v>
      </c>
      <c r="G90" s="25">
        <f>SUM(G85:G89)</f>
        <v>94387686.100000009</v>
      </c>
    </row>
    <row r="91" spans="1:7" x14ac:dyDescent="0.2">
      <c r="A91" s="31" t="s">
        <v>38</v>
      </c>
      <c r="B91" s="67" t="s">
        <v>39</v>
      </c>
      <c r="C91" s="62">
        <v>3179</v>
      </c>
      <c r="D91" s="62">
        <v>1825</v>
      </c>
      <c r="E91" s="25">
        <v>1380132.15</v>
      </c>
      <c r="F91" s="25">
        <v>331864.58</v>
      </c>
      <c r="G91" s="25">
        <f>E91+F91</f>
        <v>1711996.73</v>
      </c>
    </row>
    <row r="92" spans="1:7" x14ac:dyDescent="0.2">
      <c r="A92" s="64"/>
      <c r="B92" s="65" t="s">
        <v>40</v>
      </c>
      <c r="C92" s="66">
        <f t="shared" ref="C92:D92" si="9">C90+C91</f>
        <v>242681</v>
      </c>
      <c r="D92" s="66">
        <f t="shared" si="9"/>
        <v>124957</v>
      </c>
      <c r="E92" s="25">
        <f>E90+E91</f>
        <v>94101255.060000032</v>
      </c>
      <c r="F92" s="25">
        <f>F90+F91</f>
        <v>1998427.77</v>
      </c>
      <c r="G92" s="25">
        <f>G90+G91</f>
        <v>96099682.830000013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customHeight="1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22316</v>
      </c>
      <c r="E96" s="76">
        <v>11158000</v>
      </c>
      <c r="F96" s="76">
        <v>170500</v>
      </c>
      <c r="G96" s="77">
        <f>E96+F96</f>
        <v>11328500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8860</v>
      </c>
      <c r="E97" s="76">
        <v>8860000</v>
      </c>
      <c r="F97" s="76">
        <v>17000</v>
      </c>
      <c r="G97" s="77">
        <f>E97+F97</f>
        <v>8877000</v>
      </c>
    </row>
    <row r="98" spans="1:7" x14ac:dyDescent="0.2">
      <c r="A98" s="120" t="s">
        <v>49</v>
      </c>
      <c r="B98" s="121"/>
      <c r="C98" s="111" t="s">
        <v>43</v>
      </c>
      <c r="D98" s="78">
        <f>D96+D97</f>
        <v>31176</v>
      </c>
      <c r="E98" s="25">
        <f>E96+E97</f>
        <v>20018000</v>
      </c>
      <c r="F98" s="25">
        <f>F96+F97</f>
        <v>187500</v>
      </c>
      <c r="G98" s="25">
        <f>E98+F98</f>
        <v>20205500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356</v>
      </c>
      <c r="E99" s="77">
        <v>231000</v>
      </c>
      <c r="F99" s="77">
        <v>58500</v>
      </c>
      <c r="G99" s="77">
        <f>E99+F99</f>
        <v>289500</v>
      </c>
    </row>
    <row r="100" spans="1:7" x14ac:dyDescent="0.2">
      <c r="A100" s="120" t="s">
        <v>51</v>
      </c>
      <c r="B100" s="121"/>
      <c r="C100" s="81"/>
      <c r="D100" s="78">
        <f>D98+D99</f>
        <v>31532</v>
      </c>
      <c r="E100" s="25">
        <f>E98+E99</f>
        <v>20249000</v>
      </c>
      <c r="F100" s="25">
        <f t="shared" ref="F100:G100" si="10">F98+F99</f>
        <v>246000</v>
      </c>
      <c r="G100" s="25">
        <f t="shared" si="10"/>
        <v>20495000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105" t="s">
        <v>77</v>
      </c>
      <c r="B102" s="106"/>
      <c r="C102" s="107"/>
      <c r="D102" s="107"/>
      <c r="E102" s="108"/>
      <c r="F102" s="109"/>
      <c r="G102" s="10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02"/>
  <sheetViews>
    <sheetView tabSelected="1" workbookViewId="0">
      <selection activeCell="B117" sqref="B117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12" t="s">
        <v>0</v>
      </c>
      <c r="B1" s="2"/>
      <c r="C1" s="82"/>
      <c r="D1" s="82"/>
      <c r="E1" s="82"/>
      <c r="F1" s="82"/>
      <c r="G1" s="82"/>
    </row>
    <row r="2" spans="1:7" x14ac:dyDescent="0.2">
      <c r="A2" s="112" t="s">
        <v>1</v>
      </c>
      <c r="B2" s="112"/>
      <c r="C2" s="96"/>
      <c r="D2" s="96"/>
      <c r="E2" s="96"/>
      <c r="F2" s="96"/>
      <c r="G2" s="96"/>
    </row>
    <row r="3" spans="1:7" x14ac:dyDescent="0.2">
      <c r="A3" s="112"/>
      <c r="B3" s="112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78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customHeight="1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144919</v>
      </c>
      <c r="D12" s="88">
        <f t="shared" ref="D12:G12" si="0">D38</f>
        <v>75450</v>
      </c>
      <c r="E12" s="115">
        <f t="shared" si="0"/>
        <v>54129054.650000006</v>
      </c>
      <c r="F12" s="115">
        <f t="shared" si="0"/>
        <v>1143556.17</v>
      </c>
      <c r="G12" s="115">
        <f t="shared" si="0"/>
        <v>55272610.82</v>
      </c>
    </row>
    <row r="13" spans="1:7" x14ac:dyDescent="0.2">
      <c r="A13" s="90" t="s">
        <v>20</v>
      </c>
      <c r="B13" s="91" t="s">
        <v>21</v>
      </c>
      <c r="C13" s="88">
        <f>C45</f>
        <v>5741</v>
      </c>
      <c r="D13" s="88">
        <f t="shared" ref="D13:G13" si="1">D45</f>
        <v>3001</v>
      </c>
      <c r="E13" s="115">
        <f t="shared" si="1"/>
        <v>2083570.63</v>
      </c>
      <c r="F13" s="115">
        <f t="shared" si="1"/>
        <v>19914.009999999998</v>
      </c>
      <c r="G13" s="115">
        <f t="shared" si="1"/>
        <v>2103484.6399999997</v>
      </c>
    </row>
    <row r="14" spans="1:7" x14ac:dyDescent="0.2">
      <c r="A14" s="90" t="s">
        <v>23</v>
      </c>
      <c r="B14" s="15" t="s">
        <v>24</v>
      </c>
      <c r="C14" s="88">
        <f>C52</f>
        <v>1736</v>
      </c>
      <c r="D14" s="88">
        <f t="shared" ref="D14:G14" si="2">D52</f>
        <v>910</v>
      </c>
      <c r="E14" s="115">
        <f t="shared" si="2"/>
        <v>634153.08000000007</v>
      </c>
      <c r="F14" s="115">
        <f t="shared" si="2"/>
        <v>6436.83</v>
      </c>
      <c r="G14" s="115">
        <f t="shared" si="2"/>
        <v>640589.91</v>
      </c>
    </row>
    <row r="15" spans="1:7" x14ac:dyDescent="0.2">
      <c r="A15" s="90" t="s">
        <v>26</v>
      </c>
      <c r="B15" s="89" t="s">
        <v>55</v>
      </c>
      <c r="C15" s="88">
        <f>C60</f>
        <v>38</v>
      </c>
      <c r="D15" s="88">
        <f t="shared" ref="D15:G15" si="3">D60</f>
        <v>23</v>
      </c>
      <c r="E15" s="115">
        <f t="shared" si="3"/>
        <v>13884.36</v>
      </c>
      <c r="F15" s="115">
        <f t="shared" si="3"/>
        <v>917.96</v>
      </c>
      <c r="G15" s="115">
        <f t="shared" si="3"/>
        <v>14802.32</v>
      </c>
    </row>
    <row r="16" spans="1:7" x14ac:dyDescent="0.2">
      <c r="A16" s="73" t="s">
        <v>30</v>
      </c>
      <c r="B16" s="15" t="s">
        <v>31</v>
      </c>
      <c r="C16" s="88">
        <f>C67</f>
        <v>78194</v>
      </c>
      <c r="D16" s="88">
        <f t="shared" ref="D16:G16" si="4">D67</f>
        <v>36713</v>
      </c>
      <c r="E16" s="115">
        <f t="shared" si="4"/>
        <v>31326391.289999999</v>
      </c>
      <c r="F16" s="115">
        <f t="shared" si="4"/>
        <v>473475.52</v>
      </c>
      <c r="G16" s="115">
        <f t="shared" si="4"/>
        <v>31799866.809999999</v>
      </c>
    </row>
    <row r="17" spans="1:7" x14ac:dyDescent="0.2">
      <c r="A17" s="73" t="s">
        <v>33</v>
      </c>
      <c r="B17" s="74" t="s">
        <v>34</v>
      </c>
      <c r="C17" s="88">
        <f>C83</f>
        <v>10203</v>
      </c>
      <c r="D17" s="88">
        <f t="shared" ref="D17:G17" si="5">D83</f>
        <v>7653</v>
      </c>
      <c r="E17" s="115">
        <f t="shared" si="5"/>
        <v>5100678.76</v>
      </c>
      <c r="F17" s="115">
        <f t="shared" si="5"/>
        <v>66510.259999999995</v>
      </c>
      <c r="G17" s="115">
        <f t="shared" si="5"/>
        <v>5167189.0200000005</v>
      </c>
    </row>
    <row r="18" spans="1:7" x14ac:dyDescent="0.2">
      <c r="A18" s="73" t="s">
        <v>38</v>
      </c>
      <c r="B18" s="74" t="s">
        <v>39</v>
      </c>
      <c r="C18" s="88">
        <f>C91</f>
        <v>3261</v>
      </c>
      <c r="D18" s="88">
        <f t="shared" ref="D18:G18" si="6">D91</f>
        <v>1863</v>
      </c>
      <c r="E18" s="115">
        <f t="shared" si="6"/>
        <v>1412057.74</v>
      </c>
      <c r="F18" s="115">
        <f t="shared" si="6"/>
        <v>293801.53999999998</v>
      </c>
      <c r="G18" s="115">
        <f t="shared" si="6"/>
        <v>1705859.28</v>
      </c>
    </row>
    <row r="19" spans="1:7" x14ac:dyDescent="0.2">
      <c r="A19" s="116"/>
      <c r="B19" s="65" t="s">
        <v>54</v>
      </c>
      <c r="C19" s="87">
        <f>SUM(C12:C18)</f>
        <v>244092</v>
      </c>
      <c r="D19" s="87">
        <f>SUM(D12:D18)</f>
        <v>125613</v>
      </c>
      <c r="E19" s="25">
        <f>SUM(E12:E18)</f>
        <v>94699790.510000005</v>
      </c>
      <c r="F19" s="25">
        <f>SUM(F12:F18)</f>
        <v>2004612.29</v>
      </c>
      <c r="G19" s="25">
        <f>SUM(G12:G18)</f>
        <v>96704402.799999997</v>
      </c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tr">
        <f>A7</f>
        <v>OBRADA ZA STUDENI 2022. (ISPLATA U PROSINCU 2022.)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customHeight="1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6196</v>
      </c>
      <c r="D33" s="18">
        <v>2839</v>
      </c>
      <c r="E33" s="19">
        <v>2585962.56</v>
      </c>
      <c r="F33" s="20">
        <v>52433.49</v>
      </c>
      <c r="G33" s="21">
        <f>E33+F33</f>
        <v>2638396.0500000003</v>
      </c>
    </row>
    <row r="34" spans="1:7" x14ac:dyDescent="0.2">
      <c r="A34" s="16"/>
      <c r="B34" s="17" t="s">
        <v>15</v>
      </c>
      <c r="C34" s="18">
        <v>23236</v>
      </c>
      <c r="D34" s="18">
        <v>9924</v>
      </c>
      <c r="E34" s="19">
        <v>8838262.0399999991</v>
      </c>
      <c r="F34" s="20">
        <v>125117.04</v>
      </c>
      <c r="G34" s="21">
        <f>E34+F34</f>
        <v>8963379.0799999982</v>
      </c>
    </row>
    <row r="35" spans="1:7" x14ac:dyDescent="0.2">
      <c r="A35" s="16"/>
      <c r="B35" s="17" t="s">
        <v>16</v>
      </c>
      <c r="C35" s="18">
        <v>101088</v>
      </c>
      <c r="D35" s="18">
        <v>49071</v>
      </c>
      <c r="E35" s="19">
        <v>30720495.280000001</v>
      </c>
      <c r="F35" s="20">
        <v>425789.65</v>
      </c>
      <c r="G35" s="21">
        <f>E35+F35</f>
        <v>31146284.93</v>
      </c>
    </row>
    <row r="36" spans="1:7" x14ac:dyDescent="0.2">
      <c r="A36" s="16"/>
      <c r="B36" s="17" t="s">
        <v>17</v>
      </c>
      <c r="C36" s="18">
        <v>14377</v>
      </c>
      <c r="D36" s="18">
        <v>13597</v>
      </c>
      <c r="E36" s="19">
        <v>11974439.810000001</v>
      </c>
      <c r="F36" s="20">
        <v>540215.99</v>
      </c>
      <c r="G36" s="21">
        <f>E36+F36</f>
        <v>12514655.800000001</v>
      </c>
    </row>
    <row r="37" spans="1:7" x14ac:dyDescent="0.2">
      <c r="A37" s="16"/>
      <c r="B37" s="17" t="s">
        <v>18</v>
      </c>
      <c r="C37" s="18">
        <v>22</v>
      </c>
      <c r="D37" s="18">
        <v>19</v>
      </c>
      <c r="E37" s="19">
        <v>9894.9599999999991</v>
      </c>
      <c r="F37" s="20">
        <v>0</v>
      </c>
      <c r="G37" s="21">
        <f>E37+F37</f>
        <v>9894.9599999999991</v>
      </c>
    </row>
    <row r="38" spans="1:7" x14ac:dyDescent="0.2">
      <c r="A38" s="22"/>
      <c r="B38" s="23" t="s">
        <v>19</v>
      </c>
      <c r="C38" s="24">
        <f>SUM(C33:C37)</f>
        <v>144919</v>
      </c>
      <c r="D38" s="24">
        <f>SUM(D33:D37)</f>
        <v>75450</v>
      </c>
      <c r="E38" s="25">
        <f>SUM(E33:E37)</f>
        <v>54129054.650000006</v>
      </c>
      <c r="F38" s="25">
        <f>SUM(F33:F37)</f>
        <v>1143556.17</v>
      </c>
      <c r="G38" s="26">
        <f>SUM(G33:G37)</f>
        <v>55272610.82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1251</v>
      </c>
      <c r="D40" s="18">
        <v>668</v>
      </c>
      <c r="E40" s="20">
        <v>475118.98</v>
      </c>
      <c r="F40" s="19">
        <v>2016.64</v>
      </c>
      <c r="G40" s="21">
        <f>E40+F40</f>
        <v>477135.62</v>
      </c>
    </row>
    <row r="41" spans="1:7" x14ac:dyDescent="0.2">
      <c r="A41" s="31"/>
      <c r="B41" s="17" t="s">
        <v>15</v>
      </c>
      <c r="C41" s="18">
        <v>1561</v>
      </c>
      <c r="D41" s="18">
        <v>740</v>
      </c>
      <c r="E41" s="20">
        <v>551366.04</v>
      </c>
      <c r="F41" s="19">
        <v>1534.6</v>
      </c>
      <c r="G41" s="21">
        <f>E41+F41</f>
        <v>552900.64</v>
      </c>
    </row>
    <row r="42" spans="1:7" x14ac:dyDescent="0.2">
      <c r="A42" s="31"/>
      <c r="B42" s="17" t="s">
        <v>16</v>
      </c>
      <c r="C42" s="18">
        <v>2578</v>
      </c>
      <c r="D42" s="32">
        <v>1259</v>
      </c>
      <c r="E42" s="20">
        <v>765229.11</v>
      </c>
      <c r="F42" s="19">
        <v>14921.51</v>
      </c>
      <c r="G42" s="21">
        <f>E42+F42</f>
        <v>780150.62</v>
      </c>
    </row>
    <row r="43" spans="1:7" x14ac:dyDescent="0.2">
      <c r="A43" s="31"/>
      <c r="B43" s="17" t="s">
        <v>17</v>
      </c>
      <c r="C43" s="18">
        <v>351</v>
      </c>
      <c r="D43" s="32">
        <v>334</v>
      </c>
      <c r="E43" s="20">
        <v>291856.5</v>
      </c>
      <c r="F43" s="19">
        <v>1441.26</v>
      </c>
      <c r="G43" s="21">
        <f>E43+F43</f>
        <v>293297.76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5741</v>
      </c>
      <c r="D45" s="24">
        <f>SUM(D40:D44)</f>
        <v>3001</v>
      </c>
      <c r="E45" s="25">
        <f>SUM(E40:E44)</f>
        <v>2083570.63</v>
      </c>
      <c r="F45" s="25">
        <f>SUM(F40:F44)</f>
        <v>19914.009999999998</v>
      </c>
      <c r="G45" s="25">
        <f>SUM(G40:G44)</f>
        <v>2103484.6399999997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577</v>
      </c>
      <c r="D47" s="18">
        <v>314</v>
      </c>
      <c r="E47" s="20">
        <v>219930.54</v>
      </c>
      <c r="F47" s="20">
        <v>0</v>
      </c>
      <c r="G47" s="21">
        <f>E47+F47</f>
        <v>219930.54</v>
      </c>
    </row>
    <row r="48" spans="1:7" x14ac:dyDescent="0.2">
      <c r="A48" s="31"/>
      <c r="B48" s="17" t="s">
        <v>15</v>
      </c>
      <c r="C48" s="18">
        <v>410</v>
      </c>
      <c r="D48" s="18">
        <v>189</v>
      </c>
      <c r="E48" s="20">
        <v>149644.65</v>
      </c>
      <c r="F48" s="20">
        <v>956.22</v>
      </c>
      <c r="G48" s="21">
        <f>E48+F48</f>
        <v>150600.87</v>
      </c>
    </row>
    <row r="49" spans="1:7" x14ac:dyDescent="0.2">
      <c r="A49" s="31"/>
      <c r="B49" s="17" t="s">
        <v>16</v>
      </c>
      <c r="C49" s="18">
        <v>673</v>
      </c>
      <c r="D49" s="18">
        <v>334</v>
      </c>
      <c r="E49" s="20">
        <v>201383.89</v>
      </c>
      <c r="F49" s="20">
        <v>3883.03</v>
      </c>
      <c r="G49" s="21">
        <f>E49+F49</f>
        <v>205266.92</v>
      </c>
    </row>
    <row r="50" spans="1:7" x14ac:dyDescent="0.2">
      <c r="A50" s="31"/>
      <c r="B50" s="17" t="s">
        <v>17</v>
      </c>
      <c r="C50" s="18">
        <v>76</v>
      </c>
      <c r="D50" s="18">
        <v>73</v>
      </c>
      <c r="E50" s="20">
        <v>63194</v>
      </c>
      <c r="F50" s="20">
        <v>1597.58</v>
      </c>
      <c r="G50" s="21">
        <f>E50+F50</f>
        <v>64791.58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1736</v>
      </c>
      <c r="D52" s="24">
        <f>SUM(D47:D51)</f>
        <v>910</v>
      </c>
      <c r="E52" s="25">
        <f>SUM(E47:E51)</f>
        <v>634153.08000000007</v>
      </c>
      <c r="F52" s="25">
        <f>SUM(F47:F51)</f>
        <v>6436.83</v>
      </c>
      <c r="G52" s="25">
        <f>SUM(G47:G51)</f>
        <v>640589.91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29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12</v>
      </c>
      <c r="D55" s="18">
        <v>5</v>
      </c>
      <c r="E55" s="42">
        <v>5669.14</v>
      </c>
      <c r="F55" s="20">
        <v>917.96</v>
      </c>
      <c r="G55" s="21">
        <f>E55+F55</f>
        <v>6587.1</v>
      </c>
    </row>
    <row r="56" spans="1:7" x14ac:dyDescent="0.2">
      <c r="A56" s="16"/>
      <c r="B56" s="17" t="s">
        <v>15</v>
      </c>
      <c r="C56" s="18">
        <v>10</v>
      </c>
      <c r="D56" s="18">
        <v>6</v>
      </c>
      <c r="E56" s="42">
        <v>2494.5</v>
      </c>
      <c r="F56" s="20">
        <v>0</v>
      </c>
      <c r="G56" s="21">
        <f>E56+F56</f>
        <v>2494.5</v>
      </c>
    </row>
    <row r="57" spans="1:7" x14ac:dyDescent="0.2">
      <c r="A57" s="16"/>
      <c r="B57" s="17" t="s">
        <v>16</v>
      </c>
      <c r="C57" s="36">
        <v>12</v>
      </c>
      <c r="D57" s="36">
        <v>8</v>
      </c>
      <c r="E57" s="42">
        <v>2394.7199999999998</v>
      </c>
      <c r="F57" s="20">
        <v>0</v>
      </c>
      <c r="G57" s="21">
        <f>E57+F57</f>
        <v>2394.7199999999998</v>
      </c>
    </row>
    <row r="58" spans="1:7" x14ac:dyDescent="0.2">
      <c r="A58" s="16"/>
      <c r="B58" s="17" t="s">
        <v>17</v>
      </c>
      <c r="C58" s="18">
        <v>4</v>
      </c>
      <c r="D58" s="18">
        <v>4</v>
      </c>
      <c r="E58" s="42">
        <v>3326</v>
      </c>
      <c r="F58" s="20">
        <v>0</v>
      </c>
      <c r="G58" s="21">
        <f>E58+F58</f>
        <v>3326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38</v>
      </c>
      <c r="D60" s="24">
        <f>SUM(D55:D59)</f>
        <v>23</v>
      </c>
      <c r="E60" s="25">
        <f>SUM(E55:E59)</f>
        <v>13884.36</v>
      </c>
      <c r="F60" s="25">
        <f>SUM(F55:F59)</f>
        <v>917.96</v>
      </c>
      <c r="G60" s="25">
        <f>SUM(G55:G59)</f>
        <v>14802.32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31480</v>
      </c>
      <c r="D62" s="18">
        <v>14205</v>
      </c>
      <c r="E62" s="42">
        <v>13423219.619999999</v>
      </c>
      <c r="F62" s="20">
        <v>202796.67</v>
      </c>
      <c r="G62" s="21">
        <f>E62+F62</f>
        <v>13626016.289999999</v>
      </c>
    </row>
    <row r="63" spans="1:7" x14ac:dyDescent="0.2">
      <c r="A63" s="31"/>
      <c r="B63" s="17" t="s">
        <v>15</v>
      </c>
      <c r="C63" s="18">
        <v>18341</v>
      </c>
      <c r="D63" s="18">
        <v>7539</v>
      </c>
      <c r="E63" s="42">
        <v>7158256.5800000001</v>
      </c>
      <c r="F63" s="20">
        <v>82353.8</v>
      </c>
      <c r="G63" s="21">
        <f>E63+F63</f>
        <v>7240610.3799999999</v>
      </c>
    </row>
    <row r="64" spans="1:7" x14ac:dyDescent="0.2">
      <c r="A64" s="31"/>
      <c r="B64" s="17" t="s">
        <v>16</v>
      </c>
      <c r="C64" s="18">
        <v>24920</v>
      </c>
      <c r="D64" s="18">
        <v>11817</v>
      </c>
      <c r="E64" s="42">
        <v>7861577.6900000004</v>
      </c>
      <c r="F64" s="20">
        <v>91955.21</v>
      </c>
      <c r="G64" s="21">
        <f>E64+F64</f>
        <v>7953532.9000000004</v>
      </c>
    </row>
    <row r="65" spans="1:7" x14ac:dyDescent="0.2">
      <c r="A65" s="31"/>
      <c r="B65" s="17" t="s">
        <v>17</v>
      </c>
      <c r="C65" s="18">
        <v>3440</v>
      </c>
      <c r="D65" s="18">
        <v>3137</v>
      </c>
      <c r="E65" s="42">
        <v>2872984.06</v>
      </c>
      <c r="F65" s="20">
        <v>96369.84</v>
      </c>
      <c r="G65" s="21">
        <f>E65+F65</f>
        <v>2969353.9</v>
      </c>
    </row>
    <row r="66" spans="1:7" x14ac:dyDescent="0.2">
      <c r="A66" s="16"/>
      <c r="B66" s="17" t="s">
        <v>18</v>
      </c>
      <c r="C66" s="33">
        <v>13</v>
      </c>
      <c r="D66" s="33">
        <v>15</v>
      </c>
      <c r="E66" s="42">
        <v>10353.34</v>
      </c>
      <c r="F66" s="20">
        <v>0</v>
      </c>
      <c r="G66" s="21">
        <f>E66+F66</f>
        <v>10353.34</v>
      </c>
    </row>
    <row r="67" spans="1:7" x14ac:dyDescent="0.2">
      <c r="A67" s="34"/>
      <c r="B67" s="35" t="s">
        <v>32</v>
      </c>
      <c r="C67" s="24">
        <f>SUM(C62:C66)</f>
        <v>78194</v>
      </c>
      <c r="D67" s="24">
        <f>SUM(D62:D66)</f>
        <v>36713</v>
      </c>
      <c r="E67" s="25">
        <f>SUM(E62:E66)</f>
        <v>31326391.289999999</v>
      </c>
      <c r="F67" s="25">
        <f>SUM(F62:F66)</f>
        <v>473475.52</v>
      </c>
      <c r="G67" s="25">
        <f>SUM(G62:G66)</f>
        <v>31799866.809999999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tr">
        <f>A7</f>
        <v>OBRADA ZA STUDENI 2022. (ISPLATA U PROSINCU 2022.)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customHeight="1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45"/>
    </row>
    <row r="78" spans="1:7" x14ac:dyDescent="0.2">
      <c r="A78" s="31"/>
      <c r="B78" s="17" t="s">
        <v>14</v>
      </c>
      <c r="C78" s="18">
        <v>614</v>
      </c>
      <c r="D78" s="18">
        <v>309</v>
      </c>
      <c r="E78" s="42">
        <v>267265.26</v>
      </c>
      <c r="F78" s="42">
        <v>109.75</v>
      </c>
      <c r="G78" s="21">
        <f>E78+F78</f>
        <v>267375.01</v>
      </c>
    </row>
    <row r="79" spans="1:7" x14ac:dyDescent="0.2">
      <c r="A79" s="31"/>
      <c r="B79" s="17" t="s">
        <v>15</v>
      </c>
      <c r="C79" s="18">
        <v>1866</v>
      </c>
      <c r="D79" s="18">
        <v>1112</v>
      </c>
      <c r="E79" s="42">
        <v>649530.44999999995</v>
      </c>
      <c r="F79" s="42">
        <v>6649.02</v>
      </c>
      <c r="G79" s="21">
        <f>E79+F79</f>
        <v>656179.47</v>
      </c>
    </row>
    <row r="80" spans="1:7" x14ac:dyDescent="0.2">
      <c r="A80" s="31"/>
      <c r="B80" s="17" t="s">
        <v>16</v>
      </c>
      <c r="C80" s="18">
        <v>3950</v>
      </c>
      <c r="D80" s="18">
        <v>2603</v>
      </c>
      <c r="E80" s="42">
        <v>1056556.6200000001</v>
      </c>
      <c r="F80" s="42">
        <v>5002.29</v>
      </c>
      <c r="G80" s="21">
        <f>E80+F80</f>
        <v>1061558.9100000001</v>
      </c>
    </row>
    <row r="81" spans="1:7" x14ac:dyDescent="0.2">
      <c r="A81" s="31"/>
      <c r="B81" s="17" t="s">
        <v>17</v>
      </c>
      <c r="C81" s="18">
        <v>3742</v>
      </c>
      <c r="D81" s="18">
        <v>3597</v>
      </c>
      <c r="E81" s="42">
        <v>3109906.35</v>
      </c>
      <c r="F81" s="42">
        <v>54749.2</v>
      </c>
      <c r="G81" s="21">
        <f>E81+F81</f>
        <v>3164655.5500000003</v>
      </c>
    </row>
    <row r="82" spans="1:7" x14ac:dyDescent="0.2">
      <c r="A82" s="16"/>
      <c r="B82" s="17" t="s">
        <v>18</v>
      </c>
      <c r="C82" s="18">
        <v>31</v>
      </c>
      <c r="D82" s="18">
        <v>32</v>
      </c>
      <c r="E82" s="42">
        <v>17420.080000000002</v>
      </c>
      <c r="F82" s="42">
        <v>0</v>
      </c>
      <c r="G82" s="21">
        <f>E82+F82</f>
        <v>17420.080000000002</v>
      </c>
    </row>
    <row r="83" spans="1:7" x14ac:dyDescent="0.2">
      <c r="A83" s="56"/>
      <c r="B83" s="23" t="s">
        <v>35</v>
      </c>
      <c r="C83" s="57">
        <f>SUM(C78:C82)</f>
        <v>10203</v>
      </c>
      <c r="D83" s="57">
        <f>SUM(D78:D82)</f>
        <v>7653</v>
      </c>
      <c r="E83" s="58">
        <f>SUM(E78:E82)</f>
        <v>5100678.76</v>
      </c>
      <c r="F83" s="58">
        <f>SUM(F78:F82)</f>
        <v>66510.259999999995</v>
      </c>
      <c r="G83" s="26">
        <f>SUM(G78:G82)</f>
        <v>5167189.0200000005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45"/>
    </row>
    <row r="85" spans="1:7" x14ac:dyDescent="0.2">
      <c r="A85" s="39"/>
      <c r="B85" s="17" t="s">
        <v>14</v>
      </c>
      <c r="C85" s="62">
        <v>40130</v>
      </c>
      <c r="D85" s="62">
        <v>18340</v>
      </c>
      <c r="E85" s="63">
        <v>16977166.100000001</v>
      </c>
      <c r="F85" s="63">
        <v>258274.51</v>
      </c>
      <c r="G85" s="63">
        <f>E85+F85</f>
        <v>17235440.610000003</v>
      </c>
    </row>
    <row r="86" spans="1:7" x14ac:dyDescent="0.2">
      <c r="A86" s="39"/>
      <c r="B86" s="17" t="s">
        <v>15</v>
      </c>
      <c r="C86" s="62">
        <v>45424</v>
      </c>
      <c r="D86" s="62">
        <v>19510</v>
      </c>
      <c r="E86" s="63">
        <v>17349554.260000002</v>
      </c>
      <c r="F86" s="63">
        <v>216610.68</v>
      </c>
      <c r="G86" s="63">
        <f>E86+F86</f>
        <v>17566164.940000001</v>
      </c>
    </row>
    <row r="87" spans="1:7" x14ac:dyDescent="0.2">
      <c r="A87" s="39"/>
      <c r="B87" s="17" t="s">
        <v>16</v>
      </c>
      <c r="C87" s="62">
        <v>133221</v>
      </c>
      <c r="D87" s="62">
        <v>65092</v>
      </c>
      <c r="E87" s="63">
        <v>40607637.310000002</v>
      </c>
      <c r="F87" s="63">
        <v>541551.68999999994</v>
      </c>
      <c r="G87" s="63">
        <f>E87+F87</f>
        <v>41149189</v>
      </c>
    </row>
    <row r="88" spans="1:7" x14ac:dyDescent="0.2">
      <c r="A88" s="39"/>
      <c r="B88" s="17" t="s">
        <v>17</v>
      </c>
      <c r="C88" s="62">
        <v>21990</v>
      </c>
      <c r="D88" s="62">
        <v>20742</v>
      </c>
      <c r="E88" s="63">
        <v>18315706.719999999</v>
      </c>
      <c r="F88" s="63">
        <v>694373.87</v>
      </c>
      <c r="G88" s="63">
        <f>E88+F88</f>
        <v>19010080.59</v>
      </c>
    </row>
    <row r="89" spans="1:7" x14ac:dyDescent="0.2">
      <c r="A89" s="39"/>
      <c r="B89" s="17" t="s">
        <v>18</v>
      </c>
      <c r="C89" s="62">
        <v>66</v>
      </c>
      <c r="D89" s="62">
        <v>66</v>
      </c>
      <c r="E89" s="63">
        <v>37668.379999999997</v>
      </c>
      <c r="F89" s="63">
        <v>0</v>
      </c>
      <c r="G89" s="63">
        <f>E89+F89</f>
        <v>37668.379999999997</v>
      </c>
    </row>
    <row r="90" spans="1:7" x14ac:dyDescent="0.2">
      <c r="A90" s="64"/>
      <c r="B90" s="65" t="s">
        <v>37</v>
      </c>
      <c r="C90" s="66">
        <f>SUM(C85:C89)</f>
        <v>240831</v>
      </c>
      <c r="D90" s="66">
        <f>SUM(D85:D89)</f>
        <v>123750</v>
      </c>
      <c r="E90" s="25">
        <f t="shared" ref="E90:F90" si="7">SUM(E85:E89)</f>
        <v>93287732.769999996</v>
      </c>
      <c r="F90" s="25">
        <f t="shared" si="7"/>
        <v>1710810.75</v>
      </c>
      <c r="G90" s="25">
        <f>SUM(G85:G89)</f>
        <v>94998543.520000011</v>
      </c>
    </row>
    <row r="91" spans="1:7" x14ac:dyDescent="0.2">
      <c r="A91" s="31" t="s">
        <v>38</v>
      </c>
      <c r="B91" s="67" t="s">
        <v>39</v>
      </c>
      <c r="C91" s="62">
        <v>3261</v>
      </c>
      <c r="D91" s="62">
        <v>1863</v>
      </c>
      <c r="E91" s="25">
        <v>1412057.74</v>
      </c>
      <c r="F91" s="25">
        <v>293801.53999999998</v>
      </c>
      <c r="G91" s="25">
        <f>E91+F91</f>
        <v>1705859.28</v>
      </c>
    </row>
    <row r="92" spans="1:7" x14ac:dyDescent="0.2">
      <c r="A92" s="64"/>
      <c r="B92" s="65" t="s">
        <v>40</v>
      </c>
      <c r="C92" s="66">
        <f t="shared" ref="C92:D92" si="8">C90+C91</f>
        <v>244092</v>
      </c>
      <c r="D92" s="66">
        <f t="shared" si="8"/>
        <v>125613</v>
      </c>
      <c r="E92" s="25">
        <f>E90+E91</f>
        <v>94699790.50999999</v>
      </c>
      <c r="F92" s="25">
        <f>F90+F91</f>
        <v>2004612.29</v>
      </c>
      <c r="G92" s="25">
        <f>G90+G91</f>
        <v>96704402.800000012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customHeight="1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22441</v>
      </c>
      <c r="E96" s="76">
        <v>11220500</v>
      </c>
      <c r="F96" s="76">
        <v>225000</v>
      </c>
      <c r="G96" s="77">
        <f>E96+F96</f>
        <v>11445500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8927</v>
      </c>
      <c r="E97" s="76">
        <v>8927000</v>
      </c>
      <c r="F97" s="76">
        <v>36000</v>
      </c>
      <c r="G97" s="77">
        <f>E97+F97</f>
        <v>8963000</v>
      </c>
    </row>
    <row r="98" spans="1:7" x14ac:dyDescent="0.2">
      <c r="A98" s="120" t="s">
        <v>49</v>
      </c>
      <c r="B98" s="121"/>
      <c r="C98" s="117" t="s">
        <v>43</v>
      </c>
      <c r="D98" s="78">
        <f>D96+D97</f>
        <v>31368</v>
      </c>
      <c r="E98" s="25">
        <f>E96+E97</f>
        <v>20147500</v>
      </c>
      <c r="F98" s="25">
        <f>F96+F97</f>
        <v>261000</v>
      </c>
      <c r="G98" s="25">
        <f>E98+F98</f>
        <v>20408500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370</v>
      </c>
      <c r="E99" s="77">
        <v>240000</v>
      </c>
      <c r="F99" s="77">
        <v>46000</v>
      </c>
      <c r="G99" s="77">
        <f>E99+F99</f>
        <v>286000</v>
      </c>
    </row>
    <row r="100" spans="1:7" x14ac:dyDescent="0.2">
      <c r="A100" s="120" t="s">
        <v>51</v>
      </c>
      <c r="B100" s="121"/>
      <c r="C100" s="81"/>
      <c r="D100" s="78">
        <f>D98+D99</f>
        <v>31738</v>
      </c>
      <c r="E100" s="25">
        <f>E98+E99</f>
        <v>20387500</v>
      </c>
      <c r="F100" s="25">
        <f t="shared" ref="F100:G100" si="9">F98+F99</f>
        <v>307000</v>
      </c>
      <c r="G100" s="25">
        <f t="shared" si="9"/>
        <v>20694500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105" t="s">
        <v>79</v>
      </c>
      <c r="B102" s="106"/>
      <c r="C102" s="107"/>
      <c r="D102" s="107"/>
      <c r="E102" s="108"/>
      <c r="F102" s="109"/>
      <c r="G102" s="10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G14" sqref="G14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7" t="s">
        <v>0</v>
      </c>
      <c r="B1" s="2"/>
    </row>
    <row r="2" spans="1:7" x14ac:dyDescent="0.2">
      <c r="A2" s="97" t="s">
        <v>1</v>
      </c>
      <c r="B2" s="97"/>
      <c r="C2" s="96"/>
      <c r="D2" s="96"/>
      <c r="E2" s="96"/>
      <c r="F2" s="96"/>
      <c r="G2" s="96"/>
    </row>
    <row r="3" spans="1:7" x14ac:dyDescent="0.2">
      <c r="A3" s="97"/>
      <c r="B3" s="97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161558</v>
      </c>
      <c r="D12" s="88">
        <f t="shared" ref="D12:G12" si="0">D38</f>
        <v>83930</v>
      </c>
      <c r="E12" s="88">
        <f t="shared" si="0"/>
        <v>58443074.969999999</v>
      </c>
      <c r="F12" s="88">
        <f t="shared" si="0"/>
        <v>473484.06999999995</v>
      </c>
      <c r="G12" s="88">
        <f t="shared" si="0"/>
        <v>58916559.039999999</v>
      </c>
    </row>
    <row r="13" spans="1:7" ht="15" customHeight="1" x14ac:dyDescent="0.2">
      <c r="A13" s="90" t="s">
        <v>20</v>
      </c>
      <c r="B13" s="91" t="s">
        <v>21</v>
      </c>
      <c r="C13" s="88">
        <f>C45</f>
        <v>6195</v>
      </c>
      <c r="D13" s="88">
        <f t="shared" ref="D13:G13" si="1">D45</f>
        <v>3231</v>
      </c>
      <c r="E13" s="88">
        <f t="shared" si="1"/>
        <v>2244106.5499999998</v>
      </c>
      <c r="F13" s="88">
        <f t="shared" si="1"/>
        <v>10461.85</v>
      </c>
      <c r="G13" s="88">
        <f t="shared" si="1"/>
        <v>2254568.4</v>
      </c>
    </row>
    <row r="14" spans="1:7" ht="15" customHeight="1" x14ac:dyDescent="0.2">
      <c r="A14" s="90" t="s">
        <v>23</v>
      </c>
      <c r="B14" s="15" t="s">
        <v>24</v>
      </c>
      <c r="C14" s="88">
        <f>C52</f>
        <v>1943</v>
      </c>
      <c r="D14" s="88">
        <f t="shared" ref="D14:G14" si="2">D52</f>
        <v>1007</v>
      </c>
      <c r="E14" s="88">
        <f t="shared" si="2"/>
        <v>703298.30999999994</v>
      </c>
      <c r="F14" s="88">
        <f t="shared" si="2"/>
        <v>3162.44</v>
      </c>
      <c r="G14" s="88">
        <f t="shared" si="2"/>
        <v>706460.75</v>
      </c>
    </row>
    <row r="15" spans="1:7" ht="15" customHeight="1" x14ac:dyDescent="0.2">
      <c r="A15" s="90" t="s">
        <v>26</v>
      </c>
      <c r="B15" s="89" t="s">
        <v>55</v>
      </c>
      <c r="C15" s="88">
        <f>C60</f>
        <v>35</v>
      </c>
      <c r="D15" s="88">
        <f t="shared" ref="D15:G15" si="3">D60</f>
        <v>21</v>
      </c>
      <c r="E15" s="88">
        <f t="shared" si="3"/>
        <v>13872.72</v>
      </c>
      <c r="F15" s="88">
        <f t="shared" si="3"/>
        <v>0</v>
      </c>
      <c r="G15" s="88">
        <f t="shared" si="3"/>
        <v>13872.72</v>
      </c>
    </row>
    <row r="16" spans="1:7" ht="15" customHeight="1" x14ac:dyDescent="0.2">
      <c r="A16" s="73" t="s">
        <v>30</v>
      </c>
      <c r="B16" s="15" t="s">
        <v>31</v>
      </c>
      <c r="C16" s="88">
        <f>C67</f>
        <v>86296</v>
      </c>
      <c r="D16" s="88">
        <f t="shared" ref="D16:G16" si="4">D67</f>
        <v>40955</v>
      </c>
      <c r="E16" s="88">
        <f t="shared" si="4"/>
        <v>34185814.200000003</v>
      </c>
      <c r="F16" s="88">
        <f t="shared" si="4"/>
        <v>260788.02000000002</v>
      </c>
      <c r="G16" s="88">
        <f t="shared" si="4"/>
        <v>34446602.220000006</v>
      </c>
    </row>
    <row r="17" spans="1:7" ht="15" customHeight="1" x14ac:dyDescent="0.2">
      <c r="A17" s="73" t="s">
        <v>33</v>
      </c>
      <c r="B17" s="74" t="s">
        <v>34</v>
      </c>
      <c r="C17" s="88">
        <f>C83</f>
        <v>11704</v>
      </c>
      <c r="D17" s="88">
        <f t="shared" ref="D17:G17" si="5">D83</f>
        <v>8562</v>
      </c>
      <c r="E17" s="88">
        <f t="shared" si="5"/>
        <v>5560034.5600000005</v>
      </c>
      <c r="F17" s="88">
        <f t="shared" si="5"/>
        <v>65914.59</v>
      </c>
      <c r="G17" s="88">
        <f t="shared" si="5"/>
        <v>5625949.1500000004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2971</v>
      </c>
      <c r="D18" s="88">
        <f t="shared" ref="D18:G18" si="6">D91</f>
        <v>1739</v>
      </c>
      <c r="E18" s="88">
        <f t="shared" si="6"/>
        <v>1250818</v>
      </c>
      <c r="F18" s="88">
        <f t="shared" si="6"/>
        <v>290228.28000000003</v>
      </c>
      <c r="G18" s="88">
        <f t="shared" si="6"/>
        <v>1541046.28</v>
      </c>
    </row>
    <row r="19" spans="1:7" ht="15" customHeight="1" x14ac:dyDescent="0.2">
      <c r="A19" s="102"/>
      <c r="B19" s="65" t="s">
        <v>54</v>
      </c>
      <c r="C19" s="87">
        <f>SUM(C12:C18)</f>
        <v>270702</v>
      </c>
      <c r="D19" s="87">
        <f>SUM(D12:D18)</f>
        <v>139445</v>
      </c>
      <c r="E19" s="25">
        <f>SUM(E12:E18)</f>
        <v>102401019.31</v>
      </c>
      <c r="F19" s="25">
        <f>SUM(F12:F18)</f>
        <v>1104039.25</v>
      </c>
      <c r="G19" s="25">
        <f>SUM(G12:G18)</f>
        <v>103505058.56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58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8020</v>
      </c>
      <c r="D33" s="18">
        <v>3738</v>
      </c>
      <c r="E33" s="19">
        <v>3320465.88</v>
      </c>
      <c r="F33" s="20">
        <v>19985.310000000001</v>
      </c>
      <c r="G33" s="21">
        <f>E33+F33</f>
        <v>3340451.19</v>
      </c>
    </row>
    <row r="34" spans="1:7" x14ac:dyDescent="0.2">
      <c r="A34" s="16"/>
      <c r="B34" s="17" t="s">
        <v>15</v>
      </c>
      <c r="C34" s="18">
        <v>29116</v>
      </c>
      <c r="D34" s="18">
        <v>12633</v>
      </c>
      <c r="E34" s="19">
        <v>10944055.039999999</v>
      </c>
      <c r="F34" s="20">
        <v>46886.29</v>
      </c>
      <c r="G34" s="21">
        <f>E34+F34</f>
        <v>10990941.329999998</v>
      </c>
    </row>
    <row r="35" spans="1:7" x14ac:dyDescent="0.2">
      <c r="A35" s="16"/>
      <c r="B35" s="17" t="s">
        <v>16</v>
      </c>
      <c r="C35" s="18">
        <v>111054</v>
      </c>
      <c r="D35" s="18">
        <v>54906</v>
      </c>
      <c r="E35" s="19">
        <v>33058947.59</v>
      </c>
      <c r="F35" s="20">
        <v>177137.61</v>
      </c>
      <c r="G35" s="21">
        <f>E35+F35</f>
        <v>33236085.199999999</v>
      </c>
    </row>
    <row r="36" spans="1:7" x14ac:dyDescent="0.2">
      <c r="A36" s="16"/>
      <c r="B36" s="17" t="s">
        <v>17</v>
      </c>
      <c r="C36" s="18">
        <v>13341</v>
      </c>
      <c r="D36" s="18">
        <v>12631</v>
      </c>
      <c r="E36" s="19">
        <v>11106840.6</v>
      </c>
      <c r="F36" s="20">
        <v>229474.86</v>
      </c>
      <c r="G36" s="21">
        <f>E36+F36</f>
        <v>11336315.459999999</v>
      </c>
    </row>
    <row r="37" spans="1:7" x14ac:dyDescent="0.2">
      <c r="A37" s="16"/>
      <c r="B37" s="17" t="s">
        <v>18</v>
      </c>
      <c r="C37" s="18">
        <v>27</v>
      </c>
      <c r="D37" s="18">
        <v>22</v>
      </c>
      <c r="E37" s="19">
        <v>12765.86</v>
      </c>
      <c r="F37" s="20">
        <v>0</v>
      </c>
      <c r="G37" s="21">
        <f>E37+F37</f>
        <v>12765.86</v>
      </c>
    </row>
    <row r="38" spans="1:7" x14ac:dyDescent="0.2">
      <c r="A38" s="22"/>
      <c r="B38" s="23" t="s">
        <v>19</v>
      </c>
      <c r="C38" s="24">
        <f>SUM(C33:C37)</f>
        <v>161558</v>
      </c>
      <c r="D38" s="24">
        <f>SUM(D33:D37)</f>
        <v>83930</v>
      </c>
      <c r="E38" s="25">
        <f>SUM(E33:E37)</f>
        <v>58443074.969999999</v>
      </c>
      <c r="F38" s="25">
        <f>SUM(F33:F37)</f>
        <v>473484.06999999995</v>
      </c>
      <c r="G38" s="26">
        <f>SUM(G33:G37)</f>
        <v>58916559.039999999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1564</v>
      </c>
      <c r="D40" s="18">
        <v>805</v>
      </c>
      <c r="E40" s="20">
        <v>588307.52</v>
      </c>
      <c r="F40" s="19">
        <v>5851.47</v>
      </c>
      <c r="G40" s="21">
        <f>E40+F40</f>
        <v>594158.99</v>
      </c>
    </row>
    <row r="41" spans="1:7" x14ac:dyDescent="0.2">
      <c r="A41" s="31"/>
      <c r="B41" s="17" t="s">
        <v>15</v>
      </c>
      <c r="C41" s="18">
        <v>1754</v>
      </c>
      <c r="D41" s="18">
        <v>828</v>
      </c>
      <c r="E41" s="20">
        <v>634161.69999999995</v>
      </c>
      <c r="F41" s="19">
        <v>2475.1</v>
      </c>
      <c r="G41" s="21">
        <f>E41+F41</f>
        <v>636636.79999999993</v>
      </c>
    </row>
    <row r="42" spans="1:7" x14ac:dyDescent="0.2">
      <c r="A42" s="31"/>
      <c r="B42" s="17" t="s">
        <v>16</v>
      </c>
      <c r="C42" s="18">
        <v>2532</v>
      </c>
      <c r="D42" s="32">
        <v>1265</v>
      </c>
      <c r="E42" s="20">
        <v>734769.83</v>
      </c>
      <c r="F42" s="19">
        <v>2135.2800000000002</v>
      </c>
      <c r="G42" s="21">
        <f>E42+F42</f>
        <v>736905.11</v>
      </c>
    </row>
    <row r="43" spans="1:7" x14ac:dyDescent="0.2">
      <c r="A43" s="31"/>
      <c r="B43" s="17" t="s">
        <v>17</v>
      </c>
      <c r="C43" s="18">
        <v>345</v>
      </c>
      <c r="D43" s="32">
        <v>333</v>
      </c>
      <c r="E43" s="20">
        <v>286867.5</v>
      </c>
      <c r="F43" s="19">
        <v>0</v>
      </c>
      <c r="G43" s="21">
        <f>E43+F43</f>
        <v>286867.5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6195</v>
      </c>
      <c r="D45" s="24">
        <f>SUM(D40:D44)</f>
        <v>3231</v>
      </c>
      <c r="E45" s="25">
        <f>SUM(E40:E44)</f>
        <v>2244106.5499999998</v>
      </c>
      <c r="F45" s="25">
        <f>SUM(F40:F44)</f>
        <v>10461.85</v>
      </c>
      <c r="G45" s="25">
        <f>SUM(G40:G44)</f>
        <v>2254568.4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619</v>
      </c>
      <c r="D47" s="18">
        <v>338</v>
      </c>
      <c r="E47" s="20">
        <v>238252.82</v>
      </c>
      <c r="F47" s="20">
        <v>164.64</v>
      </c>
      <c r="G47" s="21">
        <f>E47+F47</f>
        <v>238417.46000000002</v>
      </c>
    </row>
    <row r="48" spans="1:7" x14ac:dyDescent="0.2">
      <c r="A48" s="31"/>
      <c r="B48" s="17" t="s">
        <v>15</v>
      </c>
      <c r="C48" s="18">
        <v>519</v>
      </c>
      <c r="D48" s="18">
        <v>242</v>
      </c>
      <c r="E48" s="20">
        <v>190460.9</v>
      </c>
      <c r="F48" s="20">
        <v>2997.8</v>
      </c>
      <c r="G48" s="21">
        <f>E48+F48</f>
        <v>193458.69999999998</v>
      </c>
    </row>
    <row r="49" spans="1:7" x14ac:dyDescent="0.2">
      <c r="A49" s="31"/>
      <c r="B49" s="17" t="s">
        <v>16</v>
      </c>
      <c r="C49" s="18">
        <v>735</v>
      </c>
      <c r="D49" s="18">
        <v>359</v>
      </c>
      <c r="E49" s="20">
        <v>216379.59</v>
      </c>
      <c r="F49" s="20">
        <v>0</v>
      </c>
      <c r="G49" s="21">
        <f>E49+F49</f>
        <v>216379.59</v>
      </c>
    </row>
    <row r="50" spans="1:7" x14ac:dyDescent="0.2">
      <c r="A50" s="31"/>
      <c r="B50" s="17" t="s">
        <v>17</v>
      </c>
      <c r="C50" s="18">
        <v>70</v>
      </c>
      <c r="D50" s="18">
        <v>68</v>
      </c>
      <c r="E50" s="20">
        <v>58205</v>
      </c>
      <c r="F50" s="20">
        <v>0</v>
      </c>
      <c r="G50" s="21">
        <f>E50+F50</f>
        <v>58205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1943</v>
      </c>
      <c r="D52" s="24">
        <f>SUM(D47:D51)</f>
        <v>1007</v>
      </c>
      <c r="E52" s="25">
        <f>SUM(E47:E51)</f>
        <v>703298.30999999994</v>
      </c>
      <c r="F52" s="25">
        <f>SUM(F47:F51)</f>
        <v>3162.44</v>
      </c>
      <c r="G52" s="25">
        <f>SUM(G47:G51)</f>
        <v>706460.75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11</v>
      </c>
      <c r="D55" s="18">
        <v>5</v>
      </c>
      <c r="E55" s="42">
        <v>5324.9</v>
      </c>
      <c r="F55" s="20">
        <v>0</v>
      </c>
      <c r="G55" s="21">
        <f>E55+F55</f>
        <v>5324.9</v>
      </c>
    </row>
    <row r="56" spans="1:7" x14ac:dyDescent="0.2">
      <c r="A56" s="16"/>
      <c r="B56" s="17" t="s">
        <v>15</v>
      </c>
      <c r="C56" s="18">
        <v>12</v>
      </c>
      <c r="D56" s="18">
        <v>7</v>
      </c>
      <c r="E56" s="42">
        <v>2993.4</v>
      </c>
      <c r="F56" s="20">
        <v>0</v>
      </c>
      <c r="G56" s="21">
        <f>E56+F56</f>
        <v>2993.4</v>
      </c>
    </row>
    <row r="57" spans="1:7" x14ac:dyDescent="0.2">
      <c r="A57" s="16"/>
      <c r="B57" s="17" t="s">
        <v>16</v>
      </c>
      <c r="C57" s="36">
        <v>7</v>
      </c>
      <c r="D57" s="36">
        <v>4</v>
      </c>
      <c r="E57" s="42">
        <v>1396.92</v>
      </c>
      <c r="F57" s="20">
        <v>0</v>
      </c>
      <c r="G57" s="21">
        <f>E57+F57</f>
        <v>1396.92</v>
      </c>
    </row>
    <row r="58" spans="1:7" x14ac:dyDescent="0.2">
      <c r="A58" s="16"/>
      <c r="B58" s="17" t="s">
        <v>17</v>
      </c>
      <c r="C58" s="18">
        <v>5</v>
      </c>
      <c r="D58" s="18">
        <v>5</v>
      </c>
      <c r="E58" s="42">
        <v>4157.5</v>
      </c>
      <c r="F58" s="20">
        <v>0</v>
      </c>
      <c r="G58" s="21">
        <f>E58+F58</f>
        <v>4157.5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35</v>
      </c>
      <c r="D60" s="24">
        <f>SUM(D55:D59)</f>
        <v>21</v>
      </c>
      <c r="E60" s="25">
        <f>SUM(E55:E59)</f>
        <v>13872.72</v>
      </c>
      <c r="F60" s="25">
        <f>SUM(F55:F59)</f>
        <v>0</v>
      </c>
      <c r="G60" s="25">
        <f>SUM(G55:G59)</f>
        <v>13872.72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36607</v>
      </c>
      <c r="D62" s="18">
        <v>16670</v>
      </c>
      <c r="E62" s="42">
        <v>15489277.35</v>
      </c>
      <c r="F62" s="20">
        <v>110251.74</v>
      </c>
      <c r="G62" s="21">
        <f>E62+F62</f>
        <v>15599529.09</v>
      </c>
    </row>
    <row r="63" spans="1:7" x14ac:dyDescent="0.2">
      <c r="A63" s="31"/>
      <c r="B63" s="17" t="s">
        <v>15</v>
      </c>
      <c r="C63" s="18">
        <v>21363</v>
      </c>
      <c r="D63" s="18">
        <v>8992</v>
      </c>
      <c r="E63" s="42">
        <v>8240140.0899999999</v>
      </c>
      <c r="F63" s="20">
        <v>50714.09</v>
      </c>
      <c r="G63" s="21">
        <f>E63+F63</f>
        <v>8290854.1799999997</v>
      </c>
    </row>
    <row r="64" spans="1:7" x14ac:dyDescent="0.2">
      <c r="A64" s="31"/>
      <c r="B64" s="17" t="s">
        <v>16</v>
      </c>
      <c r="C64" s="18">
        <v>24963</v>
      </c>
      <c r="D64" s="18">
        <v>12210</v>
      </c>
      <c r="E64" s="42">
        <v>7652061.2800000003</v>
      </c>
      <c r="F64" s="20">
        <v>42941.82</v>
      </c>
      <c r="G64" s="21">
        <f>E64+F64</f>
        <v>7695003.1000000006</v>
      </c>
    </row>
    <row r="65" spans="1:7" x14ac:dyDescent="0.2">
      <c r="A65" s="31"/>
      <c r="B65" s="17" t="s">
        <v>17</v>
      </c>
      <c r="C65" s="18">
        <v>3347</v>
      </c>
      <c r="D65" s="18">
        <v>3067</v>
      </c>
      <c r="E65" s="42">
        <v>2792359.6</v>
      </c>
      <c r="F65" s="20">
        <v>56880.37</v>
      </c>
      <c r="G65" s="21">
        <f>E65+F65</f>
        <v>2849239.97</v>
      </c>
    </row>
    <row r="66" spans="1:7" x14ac:dyDescent="0.2">
      <c r="A66" s="16"/>
      <c r="B66" s="17" t="s">
        <v>18</v>
      </c>
      <c r="C66" s="33">
        <v>16</v>
      </c>
      <c r="D66" s="33">
        <v>16</v>
      </c>
      <c r="E66" s="42">
        <v>11975.88</v>
      </c>
      <c r="F66" s="20">
        <v>0</v>
      </c>
      <c r="G66" s="21">
        <f>E66+F66</f>
        <v>11975.88</v>
      </c>
    </row>
    <row r="67" spans="1:7" x14ac:dyDescent="0.2">
      <c r="A67" s="34"/>
      <c r="B67" s="35" t="s">
        <v>32</v>
      </c>
      <c r="C67" s="24">
        <f>SUM(C62:C66)</f>
        <v>86296</v>
      </c>
      <c r="D67" s="24">
        <f>SUM(D62:D66)</f>
        <v>40955</v>
      </c>
      <c r="E67" s="25">
        <f>SUM(E62:E66)</f>
        <v>34185814.200000003</v>
      </c>
      <c r="F67" s="25">
        <f>SUM(F62:F66)</f>
        <v>260788.02000000002</v>
      </c>
      <c r="G67" s="25">
        <f>SUM(G62:G66)</f>
        <v>34446602.220000006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58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710</v>
      </c>
      <c r="D78" s="18">
        <v>382</v>
      </c>
      <c r="E78" s="42">
        <v>302318.57</v>
      </c>
      <c r="F78" s="42">
        <v>688.48</v>
      </c>
      <c r="G78" s="21">
        <f>E78+F78</f>
        <v>303007.05</v>
      </c>
    </row>
    <row r="79" spans="1:7" x14ac:dyDescent="0.2">
      <c r="A79" s="31"/>
      <c r="B79" s="17" t="s">
        <v>15</v>
      </c>
      <c r="C79" s="18">
        <v>2458</v>
      </c>
      <c r="D79" s="18">
        <v>1450</v>
      </c>
      <c r="E79" s="42">
        <v>846637.05</v>
      </c>
      <c r="F79" s="42">
        <v>6226.69</v>
      </c>
      <c r="G79" s="21">
        <f>E79+F79</f>
        <v>852863.74</v>
      </c>
    </row>
    <row r="80" spans="1:7" x14ac:dyDescent="0.2">
      <c r="A80" s="31"/>
      <c r="B80" s="17" t="s">
        <v>16</v>
      </c>
      <c r="C80" s="18">
        <v>4737</v>
      </c>
      <c r="D80" s="18">
        <v>3079</v>
      </c>
      <c r="E80" s="42">
        <v>1266444.52</v>
      </c>
      <c r="F80" s="42">
        <v>2984.06</v>
      </c>
      <c r="G80" s="21">
        <f>E80+F80</f>
        <v>1269428.58</v>
      </c>
    </row>
    <row r="81" spans="1:7" x14ac:dyDescent="0.2">
      <c r="A81" s="31"/>
      <c r="B81" s="17" t="s">
        <v>17</v>
      </c>
      <c r="C81" s="18">
        <v>3761</v>
      </c>
      <c r="D81" s="18">
        <v>3614</v>
      </c>
      <c r="E81" s="42">
        <v>3124095.08</v>
      </c>
      <c r="F81" s="42">
        <v>56015.360000000001</v>
      </c>
      <c r="G81" s="21">
        <f>E81+F81</f>
        <v>3180110.44</v>
      </c>
    </row>
    <row r="82" spans="1:7" x14ac:dyDescent="0.2">
      <c r="A82" s="16"/>
      <c r="B82" s="17" t="s">
        <v>18</v>
      </c>
      <c r="C82" s="18">
        <v>38</v>
      </c>
      <c r="D82" s="18">
        <v>37</v>
      </c>
      <c r="E82" s="42">
        <v>20539.34</v>
      </c>
      <c r="F82" s="42">
        <v>0</v>
      </c>
      <c r="G82" s="21">
        <f>E82+F82</f>
        <v>20539.34</v>
      </c>
    </row>
    <row r="83" spans="1:7" x14ac:dyDescent="0.2">
      <c r="A83" s="56"/>
      <c r="B83" s="23" t="s">
        <v>35</v>
      </c>
      <c r="C83" s="57">
        <f>SUM(C78:C82)</f>
        <v>11704</v>
      </c>
      <c r="D83" s="57">
        <f>SUM(D78:D82)</f>
        <v>8562</v>
      </c>
      <c r="E83" s="58">
        <f>SUM(E78:E82)</f>
        <v>5560034.5600000005</v>
      </c>
      <c r="F83" s="58">
        <f>SUM(F78:F82)</f>
        <v>65914.59</v>
      </c>
      <c r="G83" s="26">
        <f>SUM(G78:G82)</f>
        <v>5625949.1500000004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47531</v>
      </c>
      <c r="D85" s="62">
        <f t="shared" si="7"/>
        <v>21938</v>
      </c>
      <c r="E85" s="63">
        <f t="shared" si="7"/>
        <v>19943947.039999999</v>
      </c>
      <c r="F85" s="63">
        <f t="shared" si="7"/>
        <v>136941.64000000001</v>
      </c>
      <c r="G85" s="63">
        <f>E85+F85</f>
        <v>20080888.68</v>
      </c>
    </row>
    <row r="86" spans="1:7" x14ac:dyDescent="0.2">
      <c r="A86" s="39"/>
      <c r="B86" s="17" t="s">
        <v>15</v>
      </c>
      <c r="C86" s="62">
        <f t="shared" si="7"/>
        <v>55222</v>
      </c>
      <c r="D86" s="62">
        <f t="shared" si="7"/>
        <v>24152</v>
      </c>
      <c r="E86" s="63">
        <f t="shared" si="7"/>
        <v>20858448.18</v>
      </c>
      <c r="F86" s="63">
        <f t="shared" si="7"/>
        <v>109299.97</v>
      </c>
      <c r="G86" s="63">
        <f>E86+F86</f>
        <v>20967748.149999999</v>
      </c>
    </row>
    <row r="87" spans="1:7" x14ac:dyDescent="0.2">
      <c r="A87" s="39"/>
      <c r="B87" s="17" t="s">
        <v>16</v>
      </c>
      <c r="C87" s="62">
        <f t="shared" si="7"/>
        <v>144028</v>
      </c>
      <c r="D87" s="62">
        <f t="shared" si="7"/>
        <v>71823</v>
      </c>
      <c r="E87" s="63">
        <f t="shared" si="7"/>
        <v>42929999.730000012</v>
      </c>
      <c r="F87" s="63">
        <f t="shared" si="7"/>
        <v>225198.77</v>
      </c>
      <c r="G87" s="63">
        <f>E87+F87</f>
        <v>43155198.500000015</v>
      </c>
    </row>
    <row r="88" spans="1:7" x14ac:dyDescent="0.2">
      <c r="A88" s="39"/>
      <c r="B88" s="17" t="s">
        <v>17</v>
      </c>
      <c r="C88" s="62">
        <f t="shared" si="7"/>
        <v>20869</v>
      </c>
      <c r="D88" s="62">
        <f t="shared" si="7"/>
        <v>19718</v>
      </c>
      <c r="E88" s="63">
        <f t="shared" si="7"/>
        <v>17372525.280000001</v>
      </c>
      <c r="F88" s="63">
        <f t="shared" si="7"/>
        <v>342370.58999999997</v>
      </c>
      <c r="G88" s="63">
        <f>E88+F88</f>
        <v>17714895.870000001</v>
      </c>
    </row>
    <row r="89" spans="1:7" x14ac:dyDescent="0.2">
      <c r="A89" s="39"/>
      <c r="B89" s="17" t="s">
        <v>18</v>
      </c>
      <c r="C89" s="62">
        <f t="shared" si="7"/>
        <v>81</v>
      </c>
      <c r="D89" s="62">
        <f t="shared" si="7"/>
        <v>75</v>
      </c>
      <c r="E89" s="63">
        <f t="shared" si="7"/>
        <v>45281.08</v>
      </c>
      <c r="F89" s="63">
        <f t="shared" si="7"/>
        <v>0</v>
      </c>
      <c r="G89" s="63">
        <f>E89+F89</f>
        <v>45281.08</v>
      </c>
    </row>
    <row r="90" spans="1:7" x14ac:dyDescent="0.2">
      <c r="A90" s="64"/>
      <c r="B90" s="65" t="s">
        <v>37</v>
      </c>
      <c r="C90" s="66">
        <f>SUM(C85:C89)</f>
        <v>267731</v>
      </c>
      <c r="D90" s="66">
        <f>SUM(D85:D89)</f>
        <v>137706</v>
      </c>
      <c r="E90" s="25">
        <f t="shared" ref="E90:F90" si="8">SUM(E85:E89)</f>
        <v>101150201.31000002</v>
      </c>
      <c r="F90" s="25">
        <f t="shared" si="8"/>
        <v>813810.97</v>
      </c>
      <c r="G90" s="25">
        <f>SUM(G85:G89)</f>
        <v>101964012.28000002</v>
      </c>
    </row>
    <row r="91" spans="1:7" x14ac:dyDescent="0.2">
      <c r="A91" s="31" t="s">
        <v>38</v>
      </c>
      <c r="B91" s="67" t="s">
        <v>39</v>
      </c>
      <c r="C91" s="62">
        <v>2971</v>
      </c>
      <c r="D91" s="62">
        <v>1739</v>
      </c>
      <c r="E91" s="25">
        <v>1250818</v>
      </c>
      <c r="F91" s="25">
        <v>290228.28000000003</v>
      </c>
      <c r="G91" s="25">
        <f>E91+F91</f>
        <v>1541046.28</v>
      </c>
    </row>
    <row r="92" spans="1:7" x14ac:dyDescent="0.2">
      <c r="A92" s="64"/>
      <c r="B92" s="65" t="s">
        <v>40</v>
      </c>
      <c r="C92" s="66">
        <f>C90+C91</f>
        <v>270702</v>
      </c>
      <c r="D92" s="66">
        <f>D90+D91</f>
        <v>139445</v>
      </c>
      <c r="E92" s="25">
        <f>E90+E91</f>
        <v>102401019.31000002</v>
      </c>
      <c r="F92" s="25">
        <f>F90+F91</f>
        <v>1104039.25</v>
      </c>
      <c r="G92" s="25">
        <f>G90+G91</f>
        <v>103505058.56000002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24966</v>
      </c>
      <c r="E96" s="76">
        <v>12483000</v>
      </c>
      <c r="F96" s="76">
        <v>64000</v>
      </c>
      <c r="G96" s="77">
        <f>E96+F96</f>
        <v>12547000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9379</v>
      </c>
      <c r="E97" s="76">
        <v>9379000</v>
      </c>
      <c r="F97" s="76">
        <v>14000</v>
      </c>
      <c r="G97" s="77">
        <f>E97+F97</f>
        <v>9393000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34345</v>
      </c>
      <c r="E98" s="25">
        <f>E96+E97</f>
        <v>21862000</v>
      </c>
      <c r="F98" s="25">
        <f>F96+F97</f>
        <v>78000</v>
      </c>
      <c r="G98" s="25">
        <f>E98+F98</f>
        <v>21940000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314</v>
      </c>
      <c r="E99" s="77">
        <v>193500</v>
      </c>
      <c r="F99" s="77">
        <v>41500</v>
      </c>
      <c r="G99" s="77">
        <f>E99+F99</f>
        <v>235000</v>
      </c>
    </row>
    <row r="100" spans="1:7" x14ac:dyDescent="0.2">
      <c r="A100" s="120" t="s">
        <v>51</v>
      </c>
      <c r="B100" s="121"/>
      <c r="C100" s="81"/>
      <c r="D100" s="78">
        <f>D98+D99</f>
        <v>34659</v>
      </c>
      <c r="E100" s="25">
        <f>E98+E99</f>
        <v>22055500</v>
      </c>
      <c r="F100" s="25">
        <f t="shared" ref="F100:G100" si="9">F98+F99</f>
        <v>119500</v>
      </c>
      <c r="G100" s="25">
        <f t="shared" si="9"/>
        <v>22175000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59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zoomScaleNormal="100" workbookViewId="0">
      <selection activeCell="A102" sqref="A102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9" max="9" width="13.42578125" bestFit="1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162625</v>
      </c>
      <c r="D12" s="88">
        <f t="shared" ref="D12:G12" si="0">D38</f>
        <v>84443</v>
      </c>
      <c r="E12" s="88">
        <f t="shared" si="0"/>
        <v>58849632.009999998</v>
      </c>
      <c r="F12" s="88">
        <f t="shared" si="0"/>
        <v>513060.76</v>
      </c>
      <c r="G12" s="88">
        <f t="shared" si="0"/>
        <v>59362692.770000003</v>
      </c>
    </row>
    <row r="13" spans="1:7" ht="15" customHeight="1" x14ac:dyDescent="0.2">
      <c r="A13" s="90" t="s">
        <v>20</v>
      </c>
      <c r="B13" s="91" t="s">
        <v>21</v>
      </c>
      <c r="C13" s="88">
        <f>C45</f>
        <v>6372</v>
      </c>
      <c r="D13" s="88">
        <f t="shared" ref="D13:G13" si="1">D45</f>
        <v>3310</v>
      </c>
      <c r="E13" s="88">
        <f t="shared" si="1"/>
        <v>2309276.5699999998</v>
      </c>
      <c r="F13" s="88">
        <f t="shared" si="1"/>
        <v>9092.6200000000008</v>
      </c>
      <c r="G13" s="88">
        <f t="shared" si="1"/>
        <v>2318369.19</v>
      </c>
    </row>
    <row r="14" spans="1:7" ht="15" customHeight="1" x14ac:dyDescent="0.2">
      <c r="A14" s="90" t="s">
        <v>23</v>
      </c>
      <c r="B14" s="15" t="s">
        <v>24</v>
      </c>
      <c r="C14" s="88">
        <f>C52</f>
        <v>2028</v>
      </c>
      <c r="D14" s="88">
        <f t="shared" ref="D14:G14" si="2">D52</f>
        <v>1040</v>
      </c>
      <c r="E14" s="88">
        <f t="shared" si="2"/>
        <v>740871.91</v>
      </c>
      <c r="F14" s="88">
        <f t="shared" si="2"/>
        <v>3914.63</v>
      </c>
      <c r="G14" s="88">
        <f t="shared" si="2"/>
        <v>744786.54</v>
      </c>
    </row>
    <row r="15" spans="1:7" ht="15" customHeight="1" x14ac:dyDescent="0.2">
      <c r="A15" s="90" t="s">
        <v>26</v>
      </c>
      <c r="B15" s="89" t="s">
        <v>55</v>
      </c>
      <c r="C15" s="88">
        <f>C60</f>
        <v>34</v>
      </c>
      <c r="D15" s="88">
        <f t="shared" ref="D15:G15" si="3">D60</f>
        <v>20</v>
      </c>
      <c r="E15" s="88">
        <f t="shared" si="3"/>
        <v>13041.22</v>
      </c>
      <c r="F15" s="88">
        <f t="shared" si="3"/>
        <v>0</v>
      </c>
      <c r="G15" s="88">
        <f t="shared" si="3"/>
        <v>13041.22</v>
      </c>
    </row>
    <row r="16" spans="1:7" ht="15" customHeight="1" x14ac:dyDescent="0.2">
      <c r="A16" s="73" t="s">
        <v>30</v>
      </c>
      <c r="B16" s="15" t="s">
        <v>31</v>
      </c>
      <c r="C16" s="88">
        <f>C67</f>
        <v>86001</v>
      </c>
      <c r="D16" s="88">
        <f t="shared" ref="D16:G16" si="4">D67</f>
        <v>40718</v>
      </c>
      <c r="E16" s="88">
        <f t="shared" si="4"/>
        <v>34087357.640000001</v>
      </c>
      <c r="F16" s="88">
        <f t="shared" si="4"/>
        <v>289136.73</v>
      </c>
      <c r="G16" s="88">
        <f t="shared" si="4"/>
        <v>34376494.370000005</v>
      </c>
    </row>
    <row r="17" spans="1:9" ht="15" customHeight="1" x14ac:dyDescent="0.2">
      <c r="A17" s="73" t="s">
        <v>33</v>
      </c>
      <c r="B17" s="74" t="s">
        <v>34</v>
      </c>
      <c r="C17" s="88">
        <f>C83</f>
        <v>11896</v>
      </c>
      <c r="D17" s="88">
        <f t="shared" ref="D17:G17" si="5">D83</f>
        <v>8695</v>
      </c>
      <c r="E17" s="88">
        <f t="shared" si="5"/>
        <v>5636468.8100000005</v>
      </c>
      <c r="F17" s="88">
        <f t="shared" si="5"/>
        <v>70825.289999999994</v>
      </c>
      <c r="G17" s="88">
        <f t="shared" si="5"/>
        <v>5707294.0999999996</v>
      </c>
    </row>
    <row r="18" spans="1:9" ht="15" customHeight="1" x14ac:dyDescent="0.2">
      <c r="A18" s="73" t="s">
        <v>38</v>
      </c>
      <c r="B18" s="74" t="s">
        <v>39</v>
      </c>
      <c r="C18" s="88">
        <f>C91</f>
        <v>3021</v>
      </c>
      <c r="D18" s="88">
        <f t="shared" ref="D18:G18" si="6">D91</f>
        <v>1779</v>
      </c>
      <c r="E18" s="88">
        <f t="shared" si="6"/>
        <v>1267308.42</v>
      </c>
      <c r="F18" s="88">
        <f t="shared" si="6"/>
        <v>295740.09000000003</v>
      </c>
      <c r="G18" s="88">
        <f t="shared" si="6"/>
        <v>1563048.51</v>
      </c>
    </row>
    <row r="19" spans="1:9" ht="15" customHeight="1" x14ac:dyDescent="0.2">
      <c r="A19" s="102"/>
      <c r="B19" s="65" t="s">
        <v>54</v>
      </c>
      <c r="C19" s="87">
        <f>SUM(C12:C18)</f>
        <v>271977</v>
      </c>
      <c r="D19" s="87">
        <f>SUM(D12:D18)</f>
        <v>140005</v>
      </c>
      <c r="E19" s="25">
        <f>SUM(E12:E18)</f>
        <v>102903956.58</v>
      </c>
      <c r="F19" s="25">
        <f>SUM(F12:F18)</f>
        <v>1181770.1200000001</v>
      </c>
      <c r="G19" s="25">
        <f>SUM(G12:G18)</f>
        <v>104085726.7</v>
      </c>
    </row>
    <row r="20" spans="1:9" x14ac:dyDescent="0.2">
      <c r="A20" s="68"/>
      <c r="B20" s="69"/>
      <c r="C20" s="70"/>
      <c r="D20" s="70"/>
      <c r="E20" s="48"/>
      <c r="F20" s="48"/>
      <c r="G20" s="48"/>
      <c r="I20" s="100"/>
    </row>
    <row r="21" spans="1:9" x14ac:dyDescent="0.2">
      <c r="A21" s="68"/>
      <c r="B21" s="69"/>
      <c r="C21" s="70"/>
      <c r="D21" s="70"/>
      <c r="E21" s="48"/>
      <c r="F21" s="48"/>
      <c r="G21" s="48"/>
      <c r="I21" s="100"/>
    </row>
    <row r="22" spans="1:9" x14ac:dyDescent="0.2">
      <c r="A22" s="27"/>
      <c r="B22" s="69"/>
      <c r="C22" s="70"/>
      <c r="D22" s="70"/>
      <c r="E22" s="48"/>
      <c r="F22" s="48"/>
      <c r="G22" s="48"/>
      <c r="I22" s="100"/>
    </row>
    <row r="23" spans="1:9" x14ac:dyDescent="0.2">
      <c r="A23" s="86"/>
      <c r="B23" s="69"/>
      <c r="C23" s="72"/>
      <c r="D23" s="72"/>
      <c r="E23" s="48"/>
      <c r="F23" s="48"/>
      <c r="G23" s="48"/>
      <c r="I23" s="100"/>
    </row>
    <row r="24" spans="1:9" x14ac:dyDescent="0.2">
      <c r="A24" s="71"/>
      <c r="B24" s="85"/>
      <c r="C24" s="72"/>
      <c r="D24" s="72"/>
      <c r="E24" s="48"/>
      <c r="F24" s="48"/>
      <c r="G24" s="48"/>
      <c r="I24" s="48"/>
    </row>
    <row r="25" spans="1:9" x14ac:dyDescent="0.2">
      <c r="A25" s="3" t="s">
        <v>2</v>
      </c>
      <c r="B25" s="3"/>
      <c r="C25" s="3"/>
      <c r="D25" s="3"/>
      <c r="E25" s="3"/>
      <c r="F25" s="3"/>
      <c r="G25" s="3"/>
    </row>
    <row r="26" spans="1:9" x14ac:dyDescent="0.2">
      <c r="A26" s="3" t="s">
        <v>3</v>
      </c>
      <c r="B26" s="3"/>
      <c r="C26" s="3"/>
      <c r="D26" s="3"/>
      <c r="E26" s="3"/>
      <c r="F26" s="3"/>
      <c r="G26" s="3"/>
    </row>
    <row r="27" spans="1:9" x14ac:dyDescent="0.2">
      <c r="A27" s="114" t="s">
        <v>60</v>
      </c>
      <c r="B27" s="3"/>
      <c r="C27" s="3"/>
      <c r="D27" s="3"/>
      <c r="E27" s="3"/>
      <c r="F27" s="3"/>
      <c r="G27" s="3"/>
    </row>
    <row r="28" spans="1:9" x14ac:dyDescent="0.2">
      <c r="A28" s="114"/>
      <c r="B28" s="3"/>
      <c r="C28" s="3"/>
      <c r="D28" s="3"/>
      <c r="E28" s="3"/>
      <c r="F28" s="3"/>
      <c r="G28" s="3"/>
    </row>
    <row r="29" spans="1:9" ht="15" x14ac:dyDescent="0.25">
      <c r="A29" s="4"/>
      <c r="B29" s="5"/>
      <c r="C29" s="4"/>
      <c r="D29" s="4"/>
      <c r="E29" s="6"/>
      <c r="F29" s="119"/>
      <c r="G29" s="119"/>
    </row>
    <row r="30" spans="1:9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9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9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8447</v>
      </c>
      <c r="D33" s="18">
        <v>3989</v>
      </c>
      <c r="E33" s="19">
        <v>3476799.24</v>
      </c>
      <c r="F33" s="20">
        <v>22143.52</v>
      </c>
      <c r="G33" s="21">
        <f>E33+F33</f>
        <v>3498942.7600000002</v>
      </c>
    </row>
    <row r="34" spans="1:7" x14ac:dyDescent="0.2">
      <c r="A34" s="16"/>
      <c r="B34" s="17" t="s">
        <v>15</v>
      </c>
      <c r="C34" s="18">
        <v>29255</v>
      </c>
      <c r="D34" s="18">
        <v>12671</v>
      </c>
      <c r="E34" s="19">
        <v>11006070.810000001</v>
      </c>
      <c r="F34" s="20">
        <v>78448.98</v>
      </c>
      <c r="G34" s="21">
        <f>E34+F34</f>
        <v>11084519.790000001</v>
      </c>
    </row>
    <row r="35" spans="1:7" x14ac:dyDescent="0.2">
      <c r="A35" s="16"/>
      <c r="B35" s="17" t="s">
        <v>16</v>
      </c>
      <c r="C35" s="18">
        <v>111507</v>
      </c>
      <c r="D35" s="18">
        <v>55085</v>
      </c>
      <c r="E35" s="19">
        <v>33205270.030000001</v>
      </c>
      <c r="F35" s="20">
        <v>183377.88</v>
      </c>
      <c r="G35" s="21">
        <f>E35+F35</f>
        <v>33388647.91</v>
      </c>
    </row>
    <row r="36" spans="1:7" x14ac:dyDescent="0.2">
      <c r="A36" s="16"/>
      <c r="B36" s="17" t="s">
        <v>17</v>
      </c>
      <c r="C36" s="18">
        <v>13388</v>
      </c>
      <c r="D36" s="18">
        <v>12675</v>
      </c>
      <c r="E36" s="19">
        <v>11148464.15</v>
      </c>
      <c r="F36" s="20">
        <v>229090.38</v>
      </c>
      <c r="G36" s="21">
        <f>E36+F36</f>
        <v>11377554.530000001</v>
      </c>
    </row>
    <row r="37" spans="1:7" x14ac:dyDescent="0.2">
      <c r="A37" s="16"/>
      <c r="B37" s="17" t="s">
        <v>18</v>
      </c>
      <c r="C37" s="18">
        <v>28</v>
      </c>
      <c r="D37" s="18">
        <v>23</v>
      </c>
      <c r="E37" s="19">
        <v>13027.78</v>
      </c>
      <c r="F37" s="20">
        <v>0</v>
      </c>
      <c r="G37" s="21">
        <f>E37+F37</f>
        <v>13027.78</v>
      </c>
    </row>
    <row r="38" spans="1:7" x14ac:dyDescent="0.2">
      <c r="A38" s="22"/>
      <c r="B38" s="23" t="s">
        <v>19</v>
      </c>
      <c r="C38" s="24">
        <f>SUM(C33:C37)</f>
        <v>162625</v>
      </c>
      <c r="D38" s="24">
        <f>SUM(D33:D37)</f>
        <v>84443</v>
      </c>
      <c r="E38" s="25">
        <f>SUM(E33:E37)</f>
        <v>58849632.009999998</v>
      </c>
      <c r="F38" s="25">
        <f>SUM(F33:F37)</f>
        <v>513060.76</v>
      </c>
      <c r="G38" s="26">
        <f>SUM(G33:G37)</f>
        <v>59362692.770000003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1633</v>
      </c>
      <c r="D40" s="18">
        <v>834</v>
      </c>
      <c r="E40" s="20">
        <v>616671.06999999995</v>
      </c>
      <c r="F40" s="19">
        <v>879.15</v>
      </c>
      <c r="G40" s="21">
        <f>E40+F40</f>
        <v>617550.22</v>
      </c>
    </row>
    <row r="41" spans="1:7" x14ac:dyDescent="0.2">
      <c r="A41" s="31"/>
      <c r="B41" s="17" t="s">
        <v>15</v>
      </c>
      <c r="C41" s="18">
        <v>1801</v>
      </c>
      <c r="D41" s="18">
        <v>843</v>
      </c>
      <c r="E41" s="20">
        <v>653567.68000000005</v>
      </c>
      <c r="F41" s="19">
        <v>454</v>
      </c>
      <c r="G41" s="21">
        <f>E41+F41</f>
        <v>654021.68000000005</v>
      </c>
    </row>
    <row r="42" spans="1:7" x14ac:dyDescent="0.2">
      <c r="A42" s="31"/>
      <c r="B42" s="17" t="s">
        <v>16</v>
      </c>
      <c r="C42" s="18">
        <v>2587</v>
      </c>
      <c r="D42" s="32">
        <v>1295</v>
      </c>
      <c r="E42" s="20">
        <v>747181.32</v>
      </c>
      <c r="F42" s="19">
        <v>6096.47</v>
      </c>
      <c r="G42" s="21">
        <f>E42+F42</f>
        <v>753277.78999999992</v>
      </c>
    </row>
    <row r="43" spans="1:7" x14ac:dyDescent="0.2">
      <c r="A43" s="31"/>
      <c r="B43" s="17" t="s">
        <v>17</v>
      </c>
      <c r="C43" s="18">
        <v>351</v>
      </c>
      <c r="D43" s="32">
        <v>338</v>
      </c>
      <c r="E43" s="20">
        <v>291856.5</v>
      </c>
      <c r="F43" s="19">
        <v>1663</v>
      </c>
      <c r="G43" s="21">
        <f>E43+F43</f>
        <v>293519.5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6372</v>
      </c>
      <c r="D45" s="24">
        <f>SUM(D40:D44)</f>
        <v>3310</v>
      </c>
      <c r="E45" s="25">
        <f>SUM(E40:E44)</f>
        <v>2309276.5699999998</v>
      </c>
      <c r="F45" s="25">
        <f>SUM(F40:F44)</f>
        <v>9092.6200000000008</v>
      </c>
      <c r="G45" s="25">
        <f>SUM(G40:G44)</f>
        <v>2318369.19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665</v>
      </c>
      <c r="D47" s="18">
        <v>358</v>
      </c>
      <c r="E47" s="20">
        <v>258538.02</v>
      </c>
      <c r="F47" s="20">
        <v>739.46</v>
      </c>
      <c r="G47" s="21">
        <f>E47+F47</f>
        <v>259277.47999999998</v>
      </c>
    </row>
    <row r="48" spans="1:7" x14ac:dyDescent="0.2">
      <c r="A48" s="31"/>
      <c r="B48" s="17" t="s">
        <v>15</v>
      </c>
      <c r="C48" s="18">
        <v>550</v>
      </c>
      <c r="D48" s="18">
        <v>256</v>
      </c>
      <c r="E48" s="20">
        <v>201563.01</v>
      </c>
      <c r="F48" s="20">
        <v>1776.05</v>
      </c>
      <c r="G48" s="21">
        <f>E48+F48</f>
        <v>203339.06</v>
      </c>
    </row>
    <row r="49" spans="1:7" x14ac:dyDescent="0.2">
      <c r="A49" s="31"/>
      <c r="B49" s="17" t="s">
        <v>16</v>
      </c>
      <c r="C49" s="18">
        <v>743</v>
      </c>
      <c r="D49" s="18">
        <v>358</v>
      </c>
      <c r="E49" s="20">
        <v>222565.88</v>
      </c>
      <c r="F49" s="20">
        <v>1399.12</v>
      </c>
      <c r="G49" s="21">
        <f>E49+F49</f>
        <v>223965</v>
      </c>
    </row>
    <row r="50" spans="1:7" x14ac:dyDescent="0.2">
      <c r="A50" s="31"/>
      <c r="B50" s="17" t="s">
        <v>17</v>
      </c>
      <c r="C50" s="18">
        <v>70</v>
      </c>
      <c r="D50" s="18">
        <v>68</v>
      </c>
      <c r="E50" s="20">
        <v>58205</v>
      </c>
      <c r="F50" s="20">
        <v>0</v>
      </c>
      <c r="G50" s="21">
        <f>E50+F50</f>
        <v>58205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2028</v>
      </c>
      <c r="D52" s="24">
        <f>SUM(D47:D51)</f>
        <v>1040</v>
      </c>
      <c r="E52" s="25">
        <f>SUM(E47:E51)</f>
        <v>740871.91</v>
      </c>
      <c r="F52" s="25">
        <f>SUM(F47:F51)</f>
        <v>3914.63</v>
      </c>
      <c r="G52" s="25">
        <f>SUM(G47:G51)</f>
        <v>744786.54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11</v>
      </c>
      <c r="D55" s="18">
        <v>5</v>
      </c>
      <c r="E55" s="42">
        <v>5324.9</v>
      </c>
      <c r="F55" s="20">
        <v>0</v>
      </c>
      <c r="G55" s="21">
        <f>E55+F55</f>
        <v>5324.9</v>
      </c>
    </row>
    <row r="56" spans="1:7" x14ac:dyDescent="0.2">
      <c r="A56" s="16"/>
      <c r="B56" s="17" t="s">
        <v>15</v>
      </c>
      <c r="C56" s="18">
        <v>12</v>
      </c>
      <c r="D56" s="18">
        <v>7</v>
      </c>
      <c r="E56" s="42">
        <v>2993.4</v>
      </c>
      <c r="F56" s="20">
        <v>0</v>
      </c>
      <c r="G56" s="21">
        <f>E56+F56</f>
        <v>2993.4</v>
      </c>
    </row>
    <row r="57" spans="1:7" x14ac:dyDescent="0.2">
      <c r="A57" s="16"/>
      <c r="B57" s="17" t="s">
        <v>16</v>
      </c>
      <c r="C57" s="36">
        <v>7</v>
      </c>
      <c r="D57" s="36">
        <v>4</v>
      </c>
      <c r="E57" s="42">
        <v>1396.92</v>
      </c>
      <c r="F57" s="20">
        <v>0</v>
      </c>
      <c r="G57" s="21">
        <f>E57+F57</f>
        <v>1396.92</v>
      </c>
    </row>
    <row r="58" spans="1:7" x14ac:dyDescent="0.2">
      <c r="A58" s="16"/>
      <c r="B58" s="17" t="s">
        <v>17</v>
      </c>
      <c r="C58" s="18">
        <v>4</v>
      </c>
      <c r="D58" s="18">
        <v>4</v>
      </c>
      <c r="E58" s="42">
        <v>3326</v>
      </c>
      <c r="F58" s="20">
        <v>0</v>
      </c>
      <c r="G58" s="21">
        <f>E58+F58</f>
        <v>3326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34</v>
      </c>
      <c r="D60" s="24">
        <f>SUM(D55:D59)</f>
        <v>20</v>
      </c>
      <c r="E60" s="25">
        <f>SUM(E55:E59)</f>
        <v>13041.22</v>
      </c>
      <c r="F60" s="25">
        <f>SUM(F55:F59)</f>
        <v>0</v>
      </c>
      <c r="G60" s="25">
        <f>SUM(G55:G59)</f>
        <v>13041.22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36111</v>
      </c>
      <c r="D62" s="18">
        <v>16385</v>
      </c>
      <c r="E62" s="42">
        <v>15313967.02</v>
      </c>
      <c r="F62" s="20">
        <v>83812.179999999993</v>
      </c>
      <c r="G62" s="21">
        <f>E62+F62</f>
        <v>15397779.199999999</v>
      </c>
    </row>
    <row r="63" spans="1:7" x14ac:dyDescent="0.2">
      <c r="A63" s="31"/>
      <c r="B63" s="17" t="s">
        <v>15</v>
      </c>
      <c r="C63" s="18">
        <v>21389</v>
      </c>
      <c r="D63" s="18">
        <v>8998</v>
      </c>
      <c r="E63" s="42">
        <v>8252803.1900000004</v>
      </c>
      <c r="F63" s="20">
        <v>67630.210000000006</v>
      </c>
      <c r="G63" s="21">
        <f>E63+F63</f>
        <v>8320433.4000000004</v>
      </c>
    </row>
    <row r="64" spans="1:7" x14ac:dyDescent="0.2">
      <c r="A64" s="31"/>
      <c r="B64" s="17" t="s">
        <v>16</v>
      </c>
      <c r="C64" s="18">
        <v>25153</v>
      </c>
      <c r="D64" s="18">
        <v>12272</v>
      </c>
      <c r="E64" s="42">
        <v>7728950.6100000003</v>
      </c>
      <c r="F64" s="20">
        <v>34810.800000000003</v>
      </c>
      <c r="G64" s="21">
        <f>E64+F64</f>
        <v>7763761.4100000001</v>
      </c>
    </row>
    <row r="65" spans="1:7" x14ac:dyDescent="0.2">
      <c r="A65" s="31"/>
      <c r="B65" s="17" t="s">
        <v>17</v>
      </c>
      <c r="C65" s="18">
        <v>3331</v>
      </c>
      <c r="D65" s="18">
        <v>3047</v>
      </c>
      <c r="E65" s="42">
        <v>2779111.05</v>
      </c>
      <c r="F65" s="20">
        <v>102883.54</v>
      </c>
      <c r="G65" s="21">
        <f>E65+F65</f>
        <v>2881994.59</v>
      </c>
    </row>
    <row r="66" spans="1:7" x14ac:dyDescent="0.2">
      <c r="A66" s="16"/>
      <c r="B66" s="17" t="s">
        <v>18</v>
      </c>
      <c r="C66" s="33">
        <v>17</v>
      </c>
      <c r="D66" s="33">
        <v>16</v>
      </c>
      <c r="E66" s="42">
        <v>12525.77</v>
      </c>
      <c r="F66" s="20">
        <v>0</v>
      </c>
      <c r="G66" s="21">
        <f>E66+F66</f>
        <v>12525.77</v>
      </c>
    </row>
    <row r="67" spans="1:7" x14ac:dyDescent="0.2">
      <c r="A67" s="34"/>
      <c r="B67" s="35" t="s">
        <v>32</v>
      </c>
      <c r="C67" s="24">
        <f>SUM(C62:C66)</f>
        <v>86001</v>
      </c>
      <c r="D67" s="24">
        <f>SUM(D62:D66)</f>
        <v>40718</v>
      </c>
      <c r="E67" s="25">
        <f>SUM(E62:E66)</f>
        <v>34087357.640000001</v>
      </c>
      <c r="F67" s="25">
        <f>SUM(F62:F66)</f>
        <v>289136.73</v>
      </c>
      <c r="G67" s="25">
        <f>SUM(G62:G66)</f>
        <v>34376494.370000005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60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751</v>
      </c>
      <c r="D78" s="18">
        <v>406</v>
      </c>
      <c r="E78" s="42">
        <v>316050.49</v>
      </c>
      <c r="F78" s="42">
        <v>808.2</v>
      </c>
      <c r="G78" s="21">
        <f>E78+F78</f>
        <v>316858.69</v>
      </c>
    </row>
    <row r="79" spans="1:7" x14ac:dyDescent="0.2">
      <c r="A79" s="31"/>
      <c r="B79" s="17" t="s">
        <v>15</v>
      </c>
      <c r="C79" s="18">
        <v>2517</v>
      </c>
      <c r="D79" s="18">
        <v>1484</v>
      </c>
      <c r="E79" s="42">
        <v>867810.86</v>
      </c>
      <c r="F79" s="42">
        <v>7101.24</v>
      </c>
      <c r="G79" s="21">
        <f>E79+F79</f>
        <v>874912.1</v>
      </c>
    </row>
    <row r="80" spans="1:7" x14ac:dyDescent="0.2">
      <c r="A80" s="31"/>
      <c r="B80" s="17" t="s">
        <v>16</v>
      </c>
      <c r="C80" s="18">
        <v>4793</v>
      </c>
      <c r="D80" s="18">
        <v>3119</v>
      </c>
      <c r="E80" s="42">
        <v>1277484.71</v>
      </c>
      <c r="F80" s="42">
        <v>4567.68</v>
      </c>
      <c r="G80" s="21">
        <f>E80+F80</f>
        <v>1282052.3899999999</v>
      </c>
    </row>
    <row r="81" spans="1:7" x14ac:dyDescent="0.2">
      <c r="A81" s="31"/>
      <c r="B81" s="17" t="s">
        <v>17</v>
      </c>
      <c r="C81" s="18">
        <v>3797</v>
      </c>
      <c r="D81" s="18">
        <v>3649</v>
      </c>
      <c r="E81" s="42">
        <v>3154583.41</v>
      </c>
      <c r="F81" s="42">
        <v>58348.17</v>
      </c>
      <c r="G81" s="21">
        <f>E81+F81</f>
        <v>3212931.58</v>
      </c>
    </row>
    <row r="82" spans="1:7" x14ac:dyDescent="0.2">
      <c r="A82" s="16"/>
      <c r="B82" s="17" t="s">
        <v>18</v>
      </c>
      <c r="C82" s="18">
        <v>38</v>
      </c>
      <c r="D82" s="18">
        <v>37</v>
      </c>
      <c r="E82" s="42">
        <v>20539.34</v>
      </c>
      <c r="F82" s="42">
        <v>0</v>
      </c>
      <c r="G82" s="21">
        <f>E82+F82</f>
        <v>20539.34</v>
      </c>
    </row>
    <row r="83" spans="1:7" x14ac:dyDescent="0.2">
      <c r="A83" s="56"/>
      <c r="B83" s="23" t="s">
        <v>35</v>
      </c>
      <c r="C83" s="57">
        <f>SUM(C78:C82)</f>
        <v>11896</v>
      </c>
      <c r="D83" s="57">
        <f>SUM(D78:D82)</f>
        <v>8695</v>
      </c>
      <c r="E83" s="58">
        <f>SUM(E78:E82)</f>
        <v>5636468.8100000005</v>
      </c>
      <c r="F83" s="58">
        <f>SUM(F78:F82)</f>
        <v>70825.289999999994</v>
      </c>
      <c r="G83" s="26">
        <f>SUM(G78:G82)</f>
        <v>5707294.0999999996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47618</v>
      </c>
      <c r="D85" s="62">
        <f t="shared" si="7"/>
        <v>21977</v>
      </c>
      <c r="E85" s="63">
        <f t="shared" si="7"/>
        <v>19987350.739999998</v>
      </c>
      <c r="F85" s="63">
        <f t="shared" si="7"/>
        <v>108382.51</v>
      </c>
      <c r="G85" s="63">
        <f>E85+F85</f>
        <v>20095733.25</v>
      </c>
    </row>
    <row r="86" spans="1:7" x14ac:dyDescent="0.2">
      <c r="A86" s="39"/>
      <c r="B86" s="17" t="s">
        <v>15</v>
      </c>
      <c r="C86" s="62">
        <f t="shared" si="7"/>
        <v>55524</v>
      </c>
      <c r="D86" s="62">
        <f t="shared" si="7"/>
        <v>24259</v>
      </c>
      <c r="E86" s="63">
        <f t="shared" si="7"/>
        <v>20984808.949999999</v>
      </c>
      <c r="F86" s="63">
        <f t="shared" si="7"/>
        <v>155410.47999999998</v>
      </c>
      <c r="G86" s="63">
        <f>E86+F86</f>
        <v>21140219.43</v>
      </c>
    </row>
    <row r="87" spans="1:7" x14ac:dyDescent="0.2">
      <c r="A87" s="39"/>
      <c r="B87" s="17" t="s">
        <v>16</v>
      </c>
      <c r="C87" s="62">
        <f t="shared" si="7"/>
        <v>144790</v>
      </c>
      <c r="D87" s="62">
        <f t="shared" si="7"/>
        <v>72133</v>
      </c>
      <c r="E87" s="63">
        <f t="shared" si="7"/>
        <v>43182849.470000006</v>
      </c>
      <c r="F87" s="63">
        <f t="shared" si="7"/>
        <v>230251.95</v>
      </c>
      <c r="G87" s="63">
        <f>E87+F87</f>
        <v>43413101.420000009</v>
      </c>
    </row>
    <row r="88" spans="1:7" x14ac:dyDescent="0.2">
      <c r="A88" s="39"/>
      <c r="B88" s="17" t="s">
        <v>17</v>
      </c>
      <c r="C88" s="62">
        <f t="shared" si="7"/>
        <v>20941</v>
      </c>
      <c r="D88" s="62">
        <f t="shared" si="7"/>
        <v>19781</v>
      </c>
      <c r="E88" s="63">
        <f t="shared" si="7"/>
        <v>17435546.109999999</v>
      </c>
      <c r="F88" s="63">
        <f t="shared" si="7"/>
        <v>391985.08999999997</v>
      </c>
      <c r="G88" s="63">
        <f>E88+F88</f>
        <v>17827531.199999999</v>
      </c>
    </row>
    <row r="89" spans="1:7" x14ac:dyDescent="0.2">
      <c r="A89" s="39"/>
      <c r="B89" s="17" t="s">
        <v>18</v>
      </c>
      <c r="C89" s="62">
        <f t="shared" si="7"/>
        <v>83</v>
      </c>
      <c r="D89" s="62">
        <f t="shared" si="7"/>
        <v>76</v>
      </c>
      <c r="E89" s="63">
        <f t="shared" si="7"/>
        <v>46092.89</v>
      </c>
      <c r="F89" s="63">
        <f t="shared" si="7"/>
        <v>0</v>
      </c>
      <c r="G89" s="63">
        <f>E89+F89</f>
        <v>46092.89</v>
      </c>
    </row>
    <row r="90" spans="1:7" x14ac:dyDescent="0.2">
      <c r="A90" s="64"/>
      <c r="B90" s="65" t="s">
        <v>37</v>
      </c>
      <c r="C90" s="66">
        <f>SUM(C85:C89)</f>
        <v>268956</v>
      </c>
      <c r="D90" s="66">
        <f>SUM(D85:D89)</f>
        <v>138226</v>
      </c>
      <c r="E90" s="25">
        <f t="shared" ref="E90:F90" si="8">SUM(E85:E89)</f>
        <v>101636648.16</v>
      </c>
      <c r="F90" s="25">
        <f t="shared" si="8"/>
        <v>886030.03</v>
      </c>
      <c r="G90" s="25">
        <f>SUM(G85:G89)</f>
        <v>102522678.19000001</v>
      </c>
    </row>
    <row r="91" spans="1:7" x14ac:dyDescent="0.2">
      <c r="A91" s="31" t="s">
        <v>38</v>
      </c>
      <c r="B91" s="67" t="s">
        <v>39</v>
      </c>
      <c r="C91" s="62">
        <v>3021</v>
      </c>
      <c r="D91" s="62">
        <v>1779</v>
      </c>
      <c r="E91" s="25">
        <v>1267308.42</v>
      </c>
      <c r="F91" s="25">
        <v>295740.09000000003</v>
      </c>
      <c r="G91" s="25">
        <f>E91+F91</f>
        <v>1563048.51</v>
      </c>
    </row>
    <row r="92" spans="1:7" x14ac:dyDescent="0.2">
      <c r="A92" s="64"/>
      <c r="B92" s="65" t="s">
        <v>40</v>
      </c>
      <c r="C92" s="66">
        <f>C90+C91</f>
        <v>271977</v>
      </c>
      <c r="D92" s="66">
        <f>D90+D91</f>
        <v>140005</v>
      </c>
      <c r="E92" s="25">
        <f>E90+E91</f>
        <v>102903956.58</v>
      </c>
      <c r="F92" s="25">
        <f>F90+F91</f>
        <v>1181770.1200000001</v>
      </c>
      <c r="G92" s="25">
        <f>G90+G91</f>
        <v>104085726.70000002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25086</v>
      </c>
      <c r="E96" s="76">
        <v>12543000</v>
      </c>
      <c r="F96" s="76">
        <v>124000</v>
      </c>
      <c r="G96" s="77">
        <f>E96+F96</f>
        <v>12667000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9448</v>
      </c>
      <c r="E97" s="76">
        <v>9448000</v>
      </c>
      <c r="F97" s="76">
        <v>10000</v>
      </c>
      <c r="G97" s="77">
        <f>E97+F97</f>
        <v>9458000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34534</v>
      </c>
      <c r="E98" s="25">
        <f>E96+E97</f>
        <v>21991000</v>
      </c>
      <c r="F98" s="25">
        <f>F96+F97</f>
        <v>134000</v>
      </c>
      <c r="G98" s="25">
        <f>E98+F98</f>
        <v>22125000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314</v>
      </c>
      <c r="E99" s="77">
        <v>193500</v>
      </c>
      <c r="F99" s="77">
        <v>50000</v>
      </c>
      <c r="G99" s="77">
        <f>E99+F99</f>
        <v>243500</v>
      </c>
    </row>
    <row r="100" spans="1:7" x14ac:dyDescent="0.2">
      <c r="A100" s="120" t="s">
        <v>51</v>
      </c>
      <c r="B100" s="121"/>
      <c r="C100" s="81"/>
      <c r="D100" s="78">
        <f>D98+D99</f>
        <v>34848</v>
      </c>
      <c r="E100" s="25">
        <f>E98+E99</f>
        <v>22184500</v>
      </c>
      <c r="F100" s="25">
        <f t="shared" ref="F100:G100" si="9">F98+F99</f>
        <v>184000</v>
      </c>
      <c r="G100" s="25">
        <f t="shared" si="9"/>
        <v>22368500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61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/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9" t="s">
        <v>0</v>
      </c>
      <c r="B1" s="2"/>
    </row>
    <row r="2" spans="1:7" x14ac:dyDescent="0.2">
      <c r="A2" s="99" t="s">
        <v>1</v>
      </c>
      <c r="B2" s="99"/>
      <c r="C2" s="96"/>
      <c r="D2" s="96"/>
      <c r="E2" s="96"/>
      <c r="F2" s="96"/>
      <c r="G2" s="96"/>
    </row>
    <row r="3" spans="1:7" x14ac:dyDescent="0.2">
      <c r="A3" s="99"/>
      <c r="B3" s="99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62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128070</v>
      </c>
      <c r="D12" s="88">
        <f t="shared" ref="D12:G12" si="0">D38</f>
        <v>64892</v>
      </c>
      <c r="E12" s="88">
        <f t="shared" si="0"/>
        <v>47737466.399999999</v>
      </c>
      <c r="F12" s="88">
        <f t="shared" si="0"/>
        <v>890208.83000000007</v>
      </c>
      <c r="G12" s="88">
        <f t="shared" si="0"/>
        <v>48627675.230000004</v>
      </c>
    </row>
    <row r="13" spans="1:7" ht="15" customHeight="1" x14ac:dyDescent="0.2">
      <c r="A13" s="90" t="s">
        <v>20</v>
      </c>
      <c r="B13" s="91" t="s">
        <v>21</v>
      </c>
      <c r="C13" s="88">
        <f>C45</f>
        <v>4749</v>
      </c>
      <c r="D13" s="88">
        <f t="shared" ref="D13:G13" si="1">D45</f>
        <v>2429</v>
      </c>
      <c r="E13" s="88">
        <f t="shared" si="1"/>
        <v>1736720.4900000002</v>
      </c>
      <c r="F13" s="88">
        <f t="shared" si="1"/>
        <v>20242.34</v>
      </c>
      <c r="G13" s="88">
        <f t="shared" si="1"/>
        <v>1756962.83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1588</v>
      </c>
      <c r="D14" s="88">
        <f t="shared" ref="D14:G14" si="2">D52</f>
        <v>812</v>
      </c>
      <c r="E14" s="88">
        <f t="shared" si="2"/>
        <v>588647.19999999995</v>
      </c>
      <c r="F14" s="88">
        <f t="shared" si="2"/>
        <v>2917.96</v>
      </c>
      <c r="G14" s="88">
        <f t="shared" si="2"/>
        <v>591565.15999999992</v>
      </c>
    </row>
    <row r="15" spans="1:7" ht="15" customHeight="1" x14ac:dyDescent="0.2">
      <c r="A15" s="90" t="s">
        <v>26</v>
      </c>
      <c r="B15" s="89" t="s">
        <v>55</v>
      </c>
      <c r="C15" s="88">
        <f>C60</f>
        <v>23</v>
      </c>
      <c r="D15" s="88">
        <f t="shared" ref="D15:G15" si="3">D60</f>
        <v>13</v>
      </c>
      <c r="E15" s="88">
        <f t="shared" si="3"/>
        <v>8734.0499999999993</v>
      </c>
      <c r="F15" s="88">
        <f t="shared" si="3"/>
        <v>0</v>
      </c>
      <c r="G15" s="88">
        <f t="shared" si="3"/>
        <v>8734.0499999999993</v>
      </c>
    </row>
    <row r="16" spans="1:7" ht="15" customHeight="1" x14ac:dyDescent="0.2">
      <c r="A16" s="73" t="s">
        <v>30</v>
      </c>
      <c r="B16" s="15" t="s">
        <v>31</v>
      </c>
      <c r="C16" s="88">
        <f>C67</f>
        <v>73820</v>
      </c>
      <c r="D16" s="88">
        <f t="shared" ref="D16:G16" si="4">D67</f>
        <v>34008</v>
      </c>
      <c r="E16" s="88">
        <f t="shared" si="4"/>
        <v>29522839.539999999</v>
      </c>
      <c r="F16" s="88">
        <f t="shared" si="4"/>
        <v>449454.77999999997</v>
      </c>
      <c r="G16" s="88">
        <f t="shared" si="4"/>
        <v>29972294.319999997</v>
      </c>
    </row>
    <row r="17" spans="1:7" ht="15" customHeight="1" x14ac:dyDescent="0.2">
      <c r="A17" s="73" t="s">
        <v>33</v>
      </c>
      <c r="B17" s="74" t="s">
        <v>34</v>
      </c>
      <c r="C17" s="88">
        <f>C83</f>
        <v>10511</v>
      </c>
      <c r="D17" s="88">
        <f t="shared" ref="D17:G17" si="5">D83</f>
        <v>7649</v>
      </c>
      <c r="E17" s="88">
        <f t="shared" si="5"/>
        <v>5118150.3600000003</v>
      </c>
      <c r="F17" s="88">
        <f t="shared" si="5"/>
        <v>44751.81</v>
      </c>
      <c r="G17" s="88">
        <f t="shared" si="5"/>
        <v>5162902.17</v>
      </c>
    </row>
    <row r="18" spans="1:7" ht="15" customHeight="1" x14ac:dyDescent="0.2">
      <c r="A18" s="73" t="s">
        <v>38</v>
      </c>
      <c r="B18" s="74" t="s">
        <v>39</v>
      </c>
      <c r="C18" s="88">
        <f>C91</f>
        <v>1216</v>
      </c>
      <c r="D18" s="88">
        <f t="shared" ref="D18:G18" si="6">D91</f>
        <v>755</v>
      </c>
      <c r="E18" s="88">
        <f t="shared" si="6"/>
        <v>561995.04</v>
      </c>
      <c r="F18" s="88">
        <f t="shared" si="6"/>
        <v>276733.37</v>
      </c>
      <c r="G18" s="88">
        <f t="shared" si="6"/>
        <v>838728.41</v>
      </c>
    </row>
    <row r="19" spans="1:7" ht="15" customHeight="1" x14ac:dyDescent="0.2">
      <c r="A19" s="102"/>
      <c r="B19" s="65" t="s">
        <v>54</v>
      </c>
      <c r="C19" s="87">
        <f>SUM(C12:C18)</f>
        <v>219977</v>
      </c>
      <c r="D19" s="87">
        <f>SUM(D12:D18)</f>
        <v>110558</v>
      </c>
      <c r="E19" s="25">
        <f>SUM(E12:E18)</f>
        <v>85274553.080000013</v>
      </c>
      <c r="F19" s="25">
        <f>SUM(F12:F18)</f>
        <v>1684309.0899999999</v>
      </c>
      <c r="G19" s="25">
        <f>SUM(G12:G18)</f>
        <v>86958862.169999987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62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6281</v>
      </c>
      <c r="D33" s="18">
        <v>2850</v>
      </c>
      <c r="E33" s="19">
        <v>2605829.46</v>
      </c>
      <c r="F33" s="20">
        <v>19913.39</v>
      </c>
      <c r="G33" s="21">
        <f>E33+F33</f>
        <v>2625742.85</v>
      </c>
    </row>
    <row r="34" spans="1:7" x14ac:dyDescent="0.2">
      <c r="A34" s="16"/>
      <c r="B34" s="17" t="s">
        <v>15</v>
      </c>
      <c r="C34" s="18">
        <v>21117</v>
      </c>
      <c r="D34" s="18">
        <v>8670</v>
      </c>
      <c r="E34" s="19">
        <v>8062519.0700000003</v>
      </c>
      <c r="F34" s="20">
        <v>115839.66</v>
      </c>
      <c r="G34" s="21">
        <f>E34+F34</f>
        <v>8178358.7300000004</v>
      </c>
    </row>
    <row r="35" spans="1:7" x14ac:dyDescent="0.2">
      <c r="A35" s="16"/>
      <c r="B35" s="17" t="s">
        <v>16</v>
      </c>
      <c r="C35" s="18">
        <v>88303</v>
      </c>
      <c r="D35" s="18">
        <v>41676</v>
      </c>
      <c r="E35" s="19">
        <v>26843211</v>
      </c>
      <c r="F35" s="20">
        <v>408616.69</v>
      </c>
      <c r="G35" s="21">
        <f>E35+F35</f>
        <v>27251827.690000001</v>
      </c>
    </row>
    <row r="36" spans="1:7" x14ac:dyDescent="0.2">
      <c r="A36" s="16"/>
      <c r="B36" s="17" t="s">
        <v>17</v>
      </c>
      <c r="C36" s="18">
        <v>12344</v>
      </c>
      <c r="D36" s="18">
        <v>11675</v>
      </c>
      <c r="E36" s="19">
        <v>10213889.369999999</v>
      </c>
      <c r="F36" s="20">
        <v>345839.09</v>
      </c>
      <c r="G36" s="21">
        <f>E36+F36</f>
        <v>10559728.459999999</v>
      </c>
    </row>
    <row r="37" spans="1:7" x14ac:dyDescent="0.2">
      <c r="A37" s="16"/>
      <c r="B37" s="17" t="s">
        <v>18</v>
      </c>
      <c r="C37" s="18">
        <v>25</v>
      </c>
      <c r="D37" s="18">
        <v>21</v>
      </c>
      <c r="E37" s="19">
        <v>12017.5</v>
      </c>
      <c r="F37" s="20">
        <v>0</v>
      </c>
      <c r="G37" s="21">
        <f>E37+F37</f>
        <v>12017.5</v>
      </c>
    </row>
    <row r="38" spans="1:7" x14ac:dyDescent="0.2">
      <c r="A38" s="22"/>
      <c r="B38" s="23" t="s">
        <v>19</v>
      </c>
      <c r="C38" s="24">
        <f>SUM(C33:C37)</f>
        <v>128070</v>
      </c>
      <c r="D38" s="24">
        <f>SUM(D33:D37)</f>
        <v>64892</v>
      </c>
      <c r="E38" s="25">
        <f>SUM(E33:E37)</f>
        <v>47737466.399999999</v>
      </c>
      <c r="F38" s="25">
        <f>SUM(F33:F37)</f>
        <v>890208.83000000007</v>
      </c>
      <c r="G38" s="26">
        <f>SUM(G33:G37)</f>
        <v>48627675.230000004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1081</v>
      </c>
      <c r="D40" s="18">
        <v>558</v>
      </c>
      <c r="E40" s="20">
        <v>405834.73</v>
      </c>
      <c r="F40" s="19">
        <v>3969.46</v>
      </c>
      <c r="G40" s="21">
        <f>E40+F40</f>
        <v>409804.19</v>
      </c>
    </row>
    <row r="41" spans="1:7" x14ac:dyDescent="0.2">
      <c r="A41" s="31"/>
      <c r="B41" s="17" t="s">
        <v>15</v>
      </c>
      <c r="C41" s="18">
        <v>1293</v>
      </c>
      <c r="D41" s="18">
        <v>595</v>
      </c>
      <c r="E41" s="20">
        <v>459533.94</v>
      </c>
      <c r="F41" s="19">
        <v>4312.13</v>
      </c>
      <c r="G41" s="21">
        <f>E41+F41</f>
        <v>463846.07</v>
      </c>
    </row>
    <row r="42" spans="1:7" x14ac:dyDescent="0.2">
      <c r="A42" s="31"/>
      <c r="B42" s="17" t="s">
        <v>16</v>
      </c>
      <c r="C42" s="18">
        <v>2062</v>
      </c>
      <c r="D42" s="32">
        <v>976</v>
      </c>
      <c r="E42" s="20">
        <v>611840.68000000005</v>
      </c>
      <c r="F42" s="19">
        <v>11960.75</v>
      </c>
      <c r="G42" s="21">
        <f>E42+F42</f>
        <v>623801.43000000005</v>
      </c>
    </row>
    <row r="43" spans="1:7" x14ac:dyDescent="0.2">
      <c r="A43" s="31"/>
      <c r="B43" s="17" t="s">
        <v>17</v>
      </c>
      <c r="C43" s="18">
        <v>313</v>
      </c>
      <c r="D43" s="32">
        <v>300</v>
      </c>
      <c r="E43" s="20">
        <v>259511.14</v>
      </c>
      <c r="F43" s="19">
        <v>0</v>
      </c>
      <c r="G43" s="21">
        <f>E43+F43</f>
        <v>259511.14</v>
      </c>
    </row>
    <row r="44" spans="1:7" x14ac:dyDescent="0.2">
      <c r="A44" s="16"/>
      <c r="B44" s="17" t="s">
        <v>18</v>
      </c>
      <c r="C44" s="33"/>
      <c r="D44" s="33"/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4749</v>
      </c>
      <c r="D45" s="24">
        <f>SUM(D40:D44)</f>
        <v>2429</v>
      </c>
      <c r="E45" s="25">
        <f>SUM(E40:E44)</f>
        <v>1736720.4900000002</v>
      </c>
      <c r="F45" s="25">
        <f>SUM(F40:F44)</f>
        <v>20242.34</v>
      </c>
      <c r="G45" s="25">
        <f>SUM(G40:G44)</f>
        <v>1756962.83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580</v>
      </c>
      <c r="D47" s="18">
        <v>303</v>
      </c>
      <c r="E47" s="20">
        <v>223689.9</v>
      </c>
      <c r="F47" s="20">
        <v>1429.05</v>
      </c>
      <c r="G47" s="21">
        <f>E47+F47</f>
        <v>225118.94999999998</v>
      </c>
    </row>
    <row r="48" spans="1:7" x14ac:dyDescent="0.2">
      <c r="A48" s="31"/>
      <c r="B48" s="17" t="s">
        <v>15</v>
      </c>
      <c r="C48" s="18">
        <v>369</v>
      </c>
      <c r="D48" s="18">
        <v>167</v>
      </c>
      <c r="E48" s="20">
        <v>136045.22</v>
      </c>
      <c r="F48" s="20">
        <v>0</v>
      </c>
      <c r="G48" s="21">
        <f>E48+F48</f>
        <v>136045.22</v>
      </c>
    </row>
    <row r="49" spans="1:7" x14ac:dyDescent="0.2">
      <c r="A49" s="31"/>
      <c r="B49" s="17" t="s">
        <v>16</v>
      </c>
      <c r="C49" s="18">
        <v>569</v>
      </c>
      <c r="D49" s="18">
        <v>275</v>
      </c>
      <c r="E49" s="20">
        <v>171538.58</v>
      </c>
      <c r="F49" s="20">
        <v>935.7</v>
      </c>
      <c r="G49" s="21">
        <f>E49+F49</f>
        <v>172474.28</v>
      </c>
    </row>
    <row r="50" spans="1:7" x14ac:dyDescent="0.2">
      <c r="A50" s="31"/>
      <c r="B50" s="17" t="s">
        <v>17</v>
      </c>
      <c r="C50" s="18">
        <v>70</v>
      </c>
      <c r="D50" s="18">
        <v>67</v>
      </c>
      <c r="E50" s="20">
        <v>57373.5</v>
      </c>
      <c r="F50" s="20">
        <v>553.21</v>
      </c>
      <c r="G50" s="21">
        <f>E50+F50</f>
        <v>57926.71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1588</v>
      </c>
      <c r="D52" s="24">
        <f>SUM(D47:D51)</f>
        <v>812</v>
      </c>
      <c r="E52" s="25">
        <f>SUM(E47:E51)</f>
        <v>588647.19999999995</v>
      </c>
      <c r="F52" s="25">
        <f>SUM(F47:F51)</f>
        <v>2917.96</v>
      </c>
      <c r="G52" s="25">
        <f>SUM(G47:G51)</f>
        <v>591565.15999999992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4</v>
      </c>
      <c r="D55" s="18">
        <v>1</v>
      </c>
      <c r="E55" s="42">
        <v>2197.36</v>
      </c>
      <c r="F55" s="20">
        <v>0</v>
      </c>
      <c r="G55" s="21">
        <f>E55+F55</f>
        <v>2197.36</v>
      </c>
    </row>
    <row r="56" spans="1:7" x14ac:dyDescent="0.2">
      <c r="A56" s="16"/>
      <c r="B56" s="17" t="s">
        <v>15</v>
      </c>
      <c r="C56" s="18">
        <v>7</v>
      </c>
      <c r="D56" s="18">
        <v>4</v>
      </c>
      <c r="E56" s="42">
        <v>1746.15</v>
      </c>
      <c r="F56" s="20">
        <v>0</v>
      </c>
      <c r="G56" s="21">
        <f>E56+F56</f>
        <v>1746.15</v>
      </c>
    </row>
    <row r="57" spans="1:7" x14ac:dyDescent="0.2">
      <c r="A57" s="16"/>
      <c r="B57" s="17" t="s">
        <v>16</v>
      </c>
      <c r="C57" s="36">
        <v>9</v>
      </c>
      <c r="D57" s="36">
        <v>5</v>
      </c>
      <c r="E57" s="42">
        <v>2296.04</v>
      </c>
      <c r="F57" s="20">
        <v>0</v>
      </c>
      <c r="G57" s="21">
        <f>E57+F57</f>
        <v>2296.04</v>
      </c>
    </row>
    <row r="58" spans="1:7" x14ac:dyDescent="0.2">
      <c r="A58" s="16"/>
      <c r="B58" s="17" t="s">
        <v>17</v>
      </c>
      <c r="C58" s="18">
        <v>3</v>
      </c>
      <c r="D58" s="18">
        <v>3</v>
      </c>
      <c r="E58" s="42">
        <v>2494.5</v>
      </c>
      <c r="F58" s="20">
        <v>0</v>
      </c>
      <c r="G58" s="21">
        <f>E58+F58</f>
        <v>2494.5</v>
      </c>
    </row>
    <row r="59" spans="1:7" x14ac:dyDescent="0.2">
      <c r="A59" s="16"/>
      <c r="B59" s="17" t="s">
        <v>18</v>
      </c>
      <c r="C59" s="33"/>
      <c r="D59" s="33"/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23</v>
      </c>
      <c r="D60" s="24">
        <f>SUM(D55:D59)</f>
        <v>13</v>
      </c>
      <c r="E60" s="25">
        <f>SUM(E55:E59)</f>
        <v>8734.0499999999993</v>
      </c>
      <c r="F60" s="25">
        <f>SUM(F55:F59)</f>
        <v>0</v>
      </c>
      <c r="G60" s="25">
        <f>SUM(G55:G59)</f>
        <v>8734.0499999999993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31420</v>
      </c>
      <c r="D62" s="18">
        <v>13994</v>
      </c>
      <c r="E62" s="42">
        <v>13291009.550000001</v>
      </c>
      <c r="F62" s="20">
        <v>209391.35999999999</v>
      </c>
      <c r="G62" s="21">
        <f>E62+F62</f>
        <v>13500400.91</v>
      </c>
    </row>
    <row r="63" spans="1:7" x14ac:dyDescent="0.2">
      <c r="A63" s="31"/>
      <c r="B63" s="17" t="s">
        <v>15</v>
      </c>
      <c r="C63" s="18">
        <v>16908</v>
      </c>
      <c r="D63" s="18">
        <v>6846</v>
      </c>
      <c r="E63" s="42">
        <v>6572776.0199999996</v>
      </c>
      <c r="F63" s="20">
        <v>75774.039999999994</v>
      </c>
      <c r="G63" s="21">
        <f>E63+F63</f>
        <v>6648550.0599999996</v>
      </c>
    </row>
    <row r="64" spans="1:7" x14ac:dyDescent="0.2">
      <c r="A64" s="31"/>
      <c r="B64" s="17" t="s">
        <v>16</v>
      </c>
      <c r="C64" s="18">
        <v>22437</v>
      </c>
      <c r="D64" s="18">
        <v>10394</v>
      </c>
      <c r="E64" s="42">
        <v>7116161.5</v>
      </c>
      <c r="F64" s="20">
        <v>104680.95</v>
      </c>
      <c r="G64" s="21">
        <f>E64+F64</f>
        <v>7220842.4500000002</v>
      </c>
    </row>
    <row r="65" spans="1:7" x14ac:dyDescent="0.2">
      <c r="A65" s="31"/>
      <c r="B65" s="17" t="s">
        <v>17</v>
      </c>
      <c r="C65" s="18">
        <v>3042</v>
      </c>
      <c r="D65" s="18">
        <v>2760</v>
      </c>
      <c r="E65" s="42">
        <v>2532039.13</v>
      </c>
      <c r="F65" s="20">
        <v>59608.43</v>
      </c>
      <c r="G65" s="21">
        <f>E65+F65</f>
        <v>2591647.56</v>
      </c>
    </row>
    <row r="66" spans="1:7" x14ac:dyDescent="0.2">
      <c r="A66" s="16"/>
      <c r="B66" s="17" t="s">
        <v>18</v>
      </c>
      <c r="C66" s="33">
        <v>13</v>
      </c>
      <c r="D66" s="33">
        <v>14</v>
      </c>
      <c r="E66" s="42">
        <v>10853.34</v>
      </c>
      <c r="F66" s="20">
        <v>0</v>
      </c>
      <c r="G66" s="21">
        <f>E66+F66</f>
        <v>10853.34</v>
      </c>
    </row>
    <row r="67" spans="1:7" x14ac:dyDescent="0.2">
      <c r="A67" s="34"/>
      <c r="B67" s="35" t="s">
        <v>32</v>
      </c>
      <c r="C67" s="24">
        <f>SUM(C62:C66)</f>
        <v>73820</v>
      </c>
      <c r="D67" s="24">
        <f>SUM(D62:D66)</f>
        <v>34008</v>
      </c>
      <c r="E67" s="25">
        <f>SUM(E62:E66)</f>
        <v>29522839.539999999</v>
      </c>
      <c r="F67" s="25">
        <f>SUM(F62:F66)</f>
        <v>449454.77999999997</v>
      </c>
      <c r="G67" s="25">
        <f>SUM(G62:G66)</f>
        <v>29972294.319999997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62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670</v>
      </c>
      <c r="D78" s="18">
        <v>335</v>
      </c>
      <c r="E78" s="42">
        <v>284254.90000000002</v>
      </c>
      <c r="F78" s="42">
        <v>2990.35</v>
      </c>
      <c r="G78" s="21">
        <f>E78+F78</f>
        <v>287245.25</v>
      </c>
    </row>
    <row r="79" spans="1:7" x14ac:dyDescent="0.2">
      <c r="A79" s="31"/>
      <c r="B79" s="17" t="s">
        <v>15</v>
      </c>
      <c r="C79" s="18">
        <v>2118</v>
      </c>
      <c r="D79" s="18">
        <v>1229</v>
      </c>
      <c r="E79" s="42">
        <v>728154.09</v>
      </c>
      <c r="F79" s="42">
        <v>13348.84</v>
      </c>
      <c r="G79" s="21">
        <f>E79+F79</f>
        <v>741502.92999999993</v>
      </c>
    </row>
    <row r="80" spans="1:7" x14ac:dyDescent="0.2">
      <c r="A80" s="31"/>
      <c r="B80" s="17" t="s">
        <v>16</v>
      </c>
      <c r="C80" s="18">
        <v>4083</v>
      </c>
      <c r="D80" s="18">
        <v>2587</v>
      </c>
      <c r="E80" s="42">
        <v>1098803.3799999999</v>
      </c>
      <c r="F80" s="42">
        <v>8156.11</v>
      </c>
      <c r="G80" s="21">
        <f>E80+F80</f>
        <v>1106959.49</v>
      </c>
    </row>
    <row r="81" spans="1:7" x14ac:dyDescent="0.2">
      <c r="A81" s="31"/>
      <c r="B81" s="17" t="s">
        <v>17</v>
      </c>
      <c r="C81" s="18">
        <v>3606</v>
      </c>
      <c r="D81" s="18">
        <v>3465</v>
      </c>
      <c r="E81" s="42">
        <v>2987895.37</v>
      </c>
      <c r="F81" s="42">
        <v>20256.509999999998</v>
      </c>
      <c r="G81" s="21">
        <f>E81+F81</f>
        <v>3008151.88</v>
      </c>
    </row>
    <row r="82" spans="1:7" x14ac:dyDescent="0.2">
      <c r="A82" s="16"/>
      <c r="B82" s="17" t="s">
        <v>18</v>
      </c>
      <c r="C82" s="18">
        <v>34</v>
      </c>
      <c r="D82" s="18">
        <v>33</v>
      </c>
      <c r="E82" s="42">
        <v>19042.62</v>
      </c>
      <c r="F82" s="42">
        <v>0</v>
      </c>
      <c r="G82" s="21">
        <f>E82+F82</f>
        <v>19042.62</v>
      </c>
    </row>
    <row r="83" spans="1:7" x14ac:dyDescent="0.2">
      <c r="A83" s="56"/>
      <c r="B83" s="23" t="s">
        <v>35</v>
      </c>
      <c r="C83" s="57">
        <f>SUM(C78:C82)</f>
        <v>10511</v>
      </c>
      <c r="D83" s="57">
        <f>SUM(D78:D82)</f>
        <v>7649</v>
      </c>
      <c r="E83" s="58">
        <f>SUM(E78:E82)</f>
        <v>5118150.3600000003</v>
      </c>
      <c r="F83" s="58">
        <f>SUM(F78:F82)</f>
        <v>44751.81</v>
      </c>
      <c r="G83" s="26">
        <f>SUM(G78:G82)</f>
        <v>5162902.17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40036</v>
      </c>
      <c r="D85" s="62">
        <f t="shared" si="7"/>
        <v>18041</v>
      </c>
      <c r="E85" s="63">
        <f t="shared" si="7"/>
        <v>16812815.899999999</v>
      </c>
      <c r="F85" s="63">
        <f t="shared" si="7"/>
        <v>237693.61</v>
      </c>
      <c r="G85" s="63">
        <f>E85+F85</f>
        <v>17050509.509999998</v>
      </c>
    </row>
    <row r="86" spans="1:7" x14ac:dyDescent="0.2">
      <c r="A86" s="39"/>
      <c r="B86" s="17" t="s">
        <v>15</v>
      </c>
      <c r="C86" s="62">
        <f t="shared" si="7"/>
        <v>41812</v>
      </c>
      <c r="D86" s="62">
        <f t="shared" si="7"/>
        <v>17511</v>
      </c>
      <c r="E86" s="63">
        <f t="shared" si="7"/>
        <v>15960774.49</v>
      </c>
      <c r="F86" s="63">
        <f t="shared" si="7"/>
        <v>209274.67</v>
      </c>
      <c r="G86" s="63">
        <f>E86+F86</f>
        <v>16170049.16</v>
      </c>
    </row>
    <row r="87" spans="1:7" x14ac:dyDescent="0.2">
      <c r="A87" s="39"/>
      <c r="B87" s="17" t="s">
        <v>16</v>
      </c>
      <c r="C87" s="62">
        <f t="shared" si="7"/>
        <v>117463</v>
      </c>
      <c r="D87" s="62">
        <f t="shared" si="7"/>
        <v>55913</v>
      </c>
      <c r="E87" s="63">
        <f t="shared" si="7"/>
        <v>35843851.18</v>
      </c>
      <c r="F87" s="63">
        <f t="shared" si="7"/>
        <v>534350.19999999995</v>
      </c>
      <c r="G87" s="63">
        <f>E87+F87</f>
        <v>36378201.380000003</v>
      </c>
    </row>
    <row r="88" spans="1:7" x14ac:dyDescent="0.2">
      <c r="A88" s="39"/>
      <c r="B88" s="17" t="s">
        <v>17</v>
      </c>
      <c r="C88" s="62">
        <f t="shared" si="7"/>
        <v>19378</v>
      </c>
      <c r="D88" s="62">
        <f t="shared" si="7"/>
        <v>18270</v>
      </c>
      <c r="E88" s="63">
        <f t="shared" si="7"/>
        <v>16053203.010000002</v>
      </c>
      <c r="F88" s="63">
        <f t="shared" si="7"/>
        <v>426257.24000000005</v>
      </c>
      <c r="G88" s="63">
        <f>E88+F88</f>
        <v>16479460.250000002</v>
      </c>
    </row>
    <row r="89" spans="1:7" x14ac:dyDescent="0.2">
      <c r="A89" s="39"/>
      <c r="B89" s="17" t="s">
        <v>18</v>
      </c>
      <c r="C89" s="62">
        <f t="shared" si="7"/>
        <v>72</v>
      </c>
      <c r="D89" s="62">
        <f t="shared" si="7"/>
        <v>68</v>
      </c>
      <c r="E89" s="63">
        <f t="shared" si="7"/>
        <v>41913.46</v>
      </c>
      <c r="F89" s="63">
        <f t="shared" si="7"/>
        <v>0</v>
      </c>
      <c r="G89" s="63">
        <f>E89+F89</f>
        <v>41913.46</v>
      </c>
    </row>
    <row r="90" spans="1:7" x14ac:dyDescent="0.2">
      <c r="A90" s="64"/>
      <c r="B90" s="65" t="s">
        <v>37</v>
      </c>
      <c r="C90" s="66">
        <f>SUM(C85:C89)</f>
        <v>218761</v>
      </c>
      <c r="D90" s="66">
        <f>SUM(D85:D89)</f>
        <v>109803</v>
      </c>
      <c r="E90" s="25">
        <f t="shared" ref="E90:F90" si="8">SUM(E85:E89)</f>
        <v>84712558.039999992</v>
      </c>
      <c r="F90" s="25">
        <f t="shared" si="8"/>
        <v>1407575.72</v>
      </c>
      <c r="G90" s="25">
        <f>SUM(G85:G89)</f>
        <v>86120133.75999999</v>
      </c>
    </row>
    <row r="91" spans="1:7" x14ac:dyDescent="0.2">
      <c r="A91" s="31" t="s">
        <v>38</v>
      </c>
      <c r="B91" s="67" t="s">
        <v>39</v>
      </c>
      <c r="C91" s="62">
        <v>1216</v>
      </c>
      <c r="D91" s="62">
        <v>755</v>
      </c>
      <c r="E91" s="25">
        <v>561995.04</v>
      </c>
      <c r="F91" s="25">
        <v>276733.37</v>
      </c>
      <c r="G91" s="25">
        <f>E91+F91</f>
        <v>838728.41</v>
      </c>
    </row>
    <row r="92" spans="1:7" x14ac:dyDescent="0.2">
      <c r="A92" s="64"/>
      <c r="B92" s="65" t="s">
        <v>40</v>
      </c>
      <c r="C92" s="66">
        <f>C90+C91</f>
        <v>219977</v>
      </c>
      <c r="D92" s="66">
        <f>D90+D91</f>
        <v>110558</v>
      </c>
      <c r="E92" s="25">
        <f>E90+E91</f>
        <v>85274553.079999998</v>
      </c>
      <c r="F92" s="25">
        <f>F90+F91</f>
        <v>1684309.0899999999</v>
      </c>
      <c r="G92" s="25">
        <f>G90+G91</f>
        <v>86958862.169999987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21126</v>
      </c>
      <c r="E96" s="76">
        <v>10563000</v>
      </c>
      <c r="F96" s="76">
        <v>89500</v>
      </c>
      <c r="G96" s="77">
        <f>E96+F96</f>
        <v>10652500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8499</v>
      </c>
      <c r="E97" s="76">
        <v>8499000</v>
      </c>
      <c r="F97" s="76">
        <v>15000</v>
      </c>
      <c r="G97" s="77">
        <f>E97+F97</f>
        <v>8514000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29625</v>
      </c>
      <c r="E98" s="25">
        <f>E96+E97</f>
        <v>19062000</v>
      </c>
      <c r="F98" s="25">
        <f>F96+F97</f>
        <v>104500</v>
      </c>
      <c r="G98" s="25">
        <f>E98+F98</f>
        <v>19166500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129</v>
      </c>
      <c r="E99" s="77">
        <v>85500</v>
      </c>
      <c r="F99" s="77">
        <v>59500</v>
      </c>
      <c r="G99" s="77">
        <f>E99+F99</f>
        <v>145000</v>
      </c>
    </row>
    <row r="100" spans="1:7" x14ac:dyDescent="0.2">
      <c r="A100" s="120" t="s">
        <v>51</v>
      </c>
      <c r="B100" s="121"/>
      <c r="C100" s="81"/>
      <c r="D100" s="78">
        <f>D98+D99</f>
        <v>29754</v>
      </c>
      <c r="E100" s="25">
        <f>E98+E99</f>
        <v>19147500</v>
      </c>
      <c r="F100" s="25">
        <f t="shared" ref="F100:G100" si="9">F98+F99</f>
        <v>164000</v>
      </c>
      <c r="G100" s="25">
        <f t="shared" si="9"/>
        <v>19311500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63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102" sqref="A102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01" t="s">
        <v>0</v>
      </c>
      <c r="B1" s="2"/>
      <c r="C1" s="82"/>
      <c r="D1" s="82"/>
      <c r="E1" s="82"/>
      <c r="F1" s="82"/>
      <c r="G1" s="82"/>
    </row>
    <row r="2" spans="1:7" x14ac:dyDescent="0.2">
      <c r="A2" s="101" t="s">
        <v>1</v>
      </c>
      <c r="B2" s="101"/>
      <c r="C2" s="96"/>
      <c r="D2" s="96"/>
      <c r="E2" s="96"/>
      <c r="F2" s="96"/>
      <c r="G2" s="96"/>
    </row>
    <row r="3" spans="1:7" x14ac:dyDescent="0.2">
      <c r="A3" s="101"/>
      <c r="B3" s="10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64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customHeight="1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137568</v>
      </c>
      <c r="D12" s="88">
        <f t="shared" ref="D12:G12" si="0">D38</f>
        <v>69745</v>
      </c>
      <c r="E12" s="88">
        <f t="shared" si="0"/>
        <v>51234483.619999997</v>
      </c>
      <c r="F12" s="88">
        <f t="shared" si="0"/>
        <v>3486592.3699999996</v>
      </c>
      <c r="G12" s="88">
        <f t="shared" si="0"/>
        <v>54721075.990000002</v>
      </c>
    </row>
    <row r="13" spans="1:7" x14ac:dyDescent="0.2">
      <c r="A13" s="90" t="s">
        <v>20</v>
      </c>
      <c r="B13" s="91" t="s">
        <v>21</v>
      </c>
      <c r="C13" s="88">
        <f>C45</f>
        <v>5471</v>
      </c>
      <c r="D13" s="88">
        <f t="shared" ref="D13:G13" si="1">D45</f>
        <v>2782</v>
      </c>
      <c r="E13" s="88">
        <f t="shared" si="1"/>
        <v>1987762.6999999997</v>
      </c>
      <c r="F13" s="88">
        <f t="shared" si="1"/>
        <v>231083.68</v>
      </c>
      <c r="G13" s="88">
        <f t="shared" si="1"/>
        <v>2218846.3800000004</v>
      </c>
    </row>
    <row r="14" spans="1:7" x14ac:dyDescent="0.2">
      <c r="A14" s="90" t="s">
        <v>23</v>
      </c>
      <c r="B14" s="15" t="s">
        <v>24</v>
      </c>
      <c r="C14" s="88">
        <f>C52</f>
        <v>1798</v>
      </c>
      <c r="D14" s="88">
        <f t="shared" ref="D14:G14" si="2">D52</f>
        <v>918</v>
      </c>
      <c r="E14" s="88">
        <f t="shared" si="2"/>
        <v>659302.87</v>
      </c>
      <c r="F14" s="88">
        <f t="shared" si="2"/>
        <v>63454.210000000006</v>
      </c>
      <c r="G14" s="88">
        <f t="shared" si="2"/>
        <v>722757.08</v>
      </c>
    </row>
    <row r="15" spans="1:7" x14ac:dyDescent="0.2">
      <c r="A15" s="90" t="s">
        <v>26</v>
      </c>
      <c r="B15" s="89" t="s">
        <v>55</v>
      </c>
      <c r="C15" s="88">
        <f>C60</f>
        <v>30</v>
      </c>
      <c r="D15" s="88">
        <f t="shared" ref="D15:G15" si="3">D60</f>
        <v>17</v>
      </c>
      <c r="E15" s="88">
        <f t="shared" si="3"/>
        <v>11479.1</v>
      </c>
      <c r="F15" s="88">
        <f t="shared" si="3"/>
        <v>2528.86</v>
      </c>
      <c r="G15" s="88">
        <f t="shared" si="3"/>
        <v>14007.96</v>
      </c>
    </row>
    <row r="16" spans="1:7" x14ac:dyDescent="0.2">
      <c r="A16" s="73" t="s">
        <v>30</v>
      </c>
      <c r="B16" s="15" t="s">
        <v>31</v>
      </c>
      <c r="C16" s="88">
        <f>C67</f>
        <v>77874</v>
      </c>
      <c r="D16" s="88">
        <f t="shared" ref="D16:G16" si="4">D67</f>
        <v>35950</v>
      </c>
      <c r="E16" s="88">
        <f t="shared" si="4"/>
        <v>31083201.030000001</v>
      </c>
      <c r="F16" s="88">
        <f t="shared" si="4"/>
        <v>1589290.2000000002</v>
      </c>
      <c r="G16" s="88">
        <f t="shared" si="4"/>
        <v>32672491.23</v>
      </c>
    </row>
    <row r="17" spans="1:7" x14ac:dyDescent="0.2">
      <c r="A17" s="73" t="s">
        <v>33</v>
      </c>
      <c r="B17" s="74" t="s">
        <v>34</v>
      </c>
      <c r="C17" s="88">
        <f>C83</f>
        <v>10884</v>
      </c>
      <c r="D17" s="88">
        <f t="shared" ref="D17:G17" si="5">D83</f>
        <v>7903</v>
      </c>
      <c r="E17" s="88">
        <f t="shared" si="5"/>
        <v>5278139.62</v>
      </c>
      <c r="F17" s="88">
        <f t="shared" si="5"/>
        <v>169554.84</v>
      </c>
      <c r="G17" s="88">
        <f t="shared" si="5"/>
        <v>5447694.46</v>
      </c>
    </row>
    <row r="18" spans="1:7" x14ac:dyDescent="0.2">
      <c r="A18" s="73" t="s">
        <v>38</v>
      </c>
      <c r="B18" s="74" t="s">
        <v>39</v>
      </c>
      <c r="C18" s="88">
        <f>C91</f>
        <v>1692</v>
      </c>
      <c r="D18" s="88">
        <f t="shared" ref="D18:G18" si="6">D91</f>
        <v>1011</v>
      </c>
      <c r="E18" s="88">
        <f t="shared" si="6"/>
        <v>828362.25</v>
      </c>
      <c r="F18" s="88">
        <f t="shared" si="6"/>
        <v>402151.05</v>
      </c>
      <c r="G18" s="88">
        <f t="shared" si="6"/>
        <v>1230513.3</v>
      </c>
    </row>
    <row r="19" spans="1:7" x14ac:dyDescent="0.2">
      <c r="A19" s="102"/>
      <c r="B19" s="65" t="s">
        <v>54</v>
      </c>
      <c r="C19" s="87">
        <f>SUM(C12:C18)</f>
        <v>235317</v>
      </c>
      <c r="D19" s="87">
        <f>SUM(D12:D18)</f>
        <v>118326</v>
      </c>
      <c r="E19" s="25">
        <f>SUM(E12:E18)</f>
        <v>91082731.189999998</v>
      </c>
      <c r="F19" s="25">
        <f>SUM(F12:F18)</f>
        <v>5944655.21</v>
      </c>
      <c r="G19" s="25">
        <f>SUM(G12:G18)</f>
        <v>97027386.399999991</v>
      </c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64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customHeight="1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6537</v>
      </c>
      <c r="D33" s="18">
        <v>2964</v>
      </c>
      <c r="E33" s="19">
        <v>2695935.13</v>
      </c>
      <c r="F33" s="20">
        <v>173081.9</v>
      </c>
      <c r="G33" s="21">
        <f>E33+F33</f>
        <v>2869017.03</v>
      </c>
    </row>
    <row r="34" spans="1:7" x14ac:dyDescent="0.2">
      <c r="A34" s="16"/>
      <c r="B34" s="17" t="s">
        <v>15</v>
      </c>
      <c r="C34" s="18">
        <v>22445</v>
      </c>
      <c r="D34" s="18">
        <v>9247</v>
      </c>
      <c r="E34" s="19">
        <v>8570776.1400000006</v>
      </c>
      <c r="F34" s="20">
        <v>484389.92</v>
      </c>
      <c r="G34" s="21">
        <f>E34+F34</f>
        <v>9055166.0600000005</v>
      </c>
    </row>
    <row r="35" spans="1:7" x14ac:dyDescent="0.2">
      <c r="A35" s="16"/>
      <c r="B35" s="17" t="s">
        <v>16</v>
      </c>
      <c r="C35" s="18">
        <v>95460</v>
      </c>
      <c r="D35" s="18">
        <v>45114</v>
      </c>
      <c r="E35" s="19">
        <v>29064912.379999999</v>
      </c>
      <c r="F35" s="20">
        <v>1934768.37</v>
      </c>
      <c r="G35" s="21">
        <f>E35+F35</f>
        <v>30999680.75</v>
      </c>
    </row>
    <row r="36" spans="1:7" x14ac:dyDescent="0.2">
      <c r="A36" s="16"/>
      <c r="B36" s="17" t="s">
        <v>17</v>
      </c>
      <c r="C36" s="18">
        <v>13099</v>
      </c>
      <c r="D36" s="18">
        <v>12398</v>
      </c>
      <c r="E36" s="19">
        <v>10890094.109999999</v>
      </c>
      <c r="F36" s="20">
        <v>893603.82</v>
      </c>
      <c r="G36" s="21">
        <f>E36+F36</f>
        <v>11783697.93</v>
      </c>
    </row>
    <row r="37" spans="1:7" x14ac:dyDescent="0.2">
      <c r="A37" s="16"/>
      <c r="B37" s="17" t="s">
        <v>18</v>
      </c>
      <c r="C37" s="18">
        <v>27</v>
      </c>
      <c r="D37" s="18">
        <v>22</v>
      </c>
      <c r="E37" s="19">
        <v>12765.86</v>
      </c>
      <c r="F37" s="20">
        <v>748.36</v>
      </c>
      <c r="G37" s="21">
        <f>E37+F37</f>
        <v>13514.220000000001</v>
      </c>
    </row>
    <row r="38" spans="1:7" x14ac:dyDescent="0.2">
      <c r="A38" s="22"/>
      <c r="B38" s="23" t="s">
        <v>19</v>
      </c>
      <c r="C38" s="24">
        <f>SUM(C33:C37)</f>
        <v>137568</v>
      </c>
      <c r="D38" s="24">
        <f>SUM(D33:D37)</f>
        <v>69745</v>
      </c>
      <c r="E38" s="25">
        <f>SUM(E33:E37)</f>
        <v>51234483.619999997</v>
      </c>
      <c r="F38" s="25">
        <f>SUM(F33:F37)</f>
        <v>3486592.3699999996</v>
      </c>
      <c r="G38" s="26">
        <f>SUM(G33:G37)</f>
        <v>54721075.990000002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1238</v>
      </c>
      <c r="D40" s="18">
        <v>638</v>
      </c>
      <c r="E40" s="20">
        <v>467176.11</v>
      </c>
      <c r="F40" s="19">
        <v>62021.52</v>
      </c>
      <c r="G40" s="21">
        <f>E40+F40</f>
        <v>529197.63</v>
      </c>
    </row>
    <row r="41" spans="1:7" x14ac:dyDescent="0.2">
      <c r="A41" s="31"/>
      <c r="B41" s="17" t="s">
        <v>15</v>
      </c>
      <c r="C41" s="18">
        <v>1495</v>
      </c>
      <c r="D41" s="18">
        <v>688</v>
      </c>
      <c r="E41" s="20">
        <v>531657.68999999994</v>
      </c>
      <c r="F41" s="19">
        <v>60980.49</v>
      </c>
      <c r="G41" s="21">
        <f>E41+F41</f>
        <v>592638.17999999993</v>
      </c>
    </row>
    <row r="42" spans="1:7" x14ac:dyDescent="0.2">
      <c r="A42" s="31"/>
      <c r="B42" s="17" t="s">
        <v>16</v>
      </c>
      <c r="C42" s="18">
        <v>2408</v>
      </c>
      <c r="D42" s="32">
        <v>1140</v>
      </c>
      <c r="E42" s="20">
        <v>715476.27</v>
      </c>
      <c r="F42" s="19">
        <v>93142.39</v>
      </c>
      <c r="G42" s="21">
        <f>E42+F42</f>
        <v>808618.66</v>
      </c>
    </row>
    <row r="43" spans="1:7" x14ac:dyDescent="0.2">
      <c r="A43" s="31"/>
      <c r="B43" s="17" t="s">
        <v>17</v>
      </c>
      <c r="C43" s="18">
        <v>330</v>
      </c>
      <c r="D43" s="32">
        <v>316</v>
      </c>
      <c r="E43" s="20">
        <v>273452.63</v>
      </c>
      <c r="F43" s="19">
        <v>14939.28</v>
      </c>
      <c r="G43" s="21">
        <f>E43+F43</f>
        <v>288391.91000000003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5471</v>
      </c>
      <c r="D45" s="24">
        <f>SUM(D40:D44)</f>
        <v>2782</v>
      </c>
      <c r="E45" s="25">
        <f>SUM(E40:E44)</f>
        <v>1987762.6999999997</v>
      </c>
      <c r="F45" s="25">
        <f>SUM(F40:F44)</f>
        <v>231083.68</v>
      </c>
      <c r="G45" s="25">
        <f>SUM(G40:G44)</f>
        <v>2218846.3800000004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618</v>
      </c>
      <c r="D47" s="18">
        <v>326</v>
      </c>
      <c r="E47" s="20">
        <v>239187.92</v>
      </c>
      <c r="F47" s="20">
        <v>12643.2</v>
      </c>
      <c r="G47" s="21">
        <f>E47+F47</f>
        <v>251831.12000000002</v>
      </c>
    </row>
    <row r="48" spans="1:7" x14ac:dyDescent="0.2">
      <c r="A48" s="31"/>
      <c r="B48" s="17" t="s">
        <v>15</v>
      </c>
      <c r="C48" s="18">
        <v>418</v>
      </c>
      <c r="D48" s="18">
        <v>188</v>
      </c>
      <c r="E48" s="20">
        <v>152693.43</v>
      </c>
      <c r="F48" s="20">
        <v>15376.02</v>
      </c>
      <c r="G48" s="21">
        <f>E48+F48</f>
        <v>168069.44999999998</v>
      </c>
    </row>
    <row r="49" spans="1:7" x14ac:dyDescent="0.2">
      <c r="A49" s="31"/>
      <c r="B49" s="17" t="s">
        <v>16</v>
      </c>
      <c r="C49" s="18">
        <v>689</v>
      </c>
      <c r="D49" s="18">
        <v>333</v>
      </c>
      <c r="E49" s="20">
        <v>206722.02</v>
      </c>
      <c r="F49" s="20">
        <v>32108.99</v>
      </c>
      <c r="G49" s="21">
        <f>E49+F49</f>
        <v>238831.00999999998</v>
      </c>
    </row>
    <row r="50" spans="1:7" x14ac:dyDescent="0.2">
      <c r="A50" s="31"/>
      <c r="B50" s="17" t="s">
        <v>17</v>
      </c>
      <c r="C50" s="18">
        <v>73</v>
      </c>
      <c r="D50" s="18">
        <v>71</v>
      </c>
      <c r="E50" s="20">
        <v>60699.5</v>
      </c>
      <c r="F50" s="20">
        <v>3326</v>
      </c>
      <c r="G50" s="21">
        <f>E50+F50</f>
        <v>64025.5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1798</v>
      </c>
      <c r="D52" s="24">
        <f>SUM(D47:D51)</f>
        <v>918</v>
      </c>
      <c r="E52" s="25">
        <f>SUM(E47:E51)</f>
        <v>659302.87</v>
      </c>
      <c r="F52" s="25">
        <f>SUM(F47:F51)</f>
        <v>63454.210000000006</v>
      </c>
      <c r="G52" s="25">
        <f>SUM(G47:G51)</f>
        <v>722757.08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7</v>
      </c>
      <c r="D55" s="18">
        <v>2</v>
      </c>
      <c r="E55" s="42">
        <v>4127.54</v>
      </c>
      <c r="F55" s="20">
        <v>1930.18</v>
      </c>
      <c r="G55" s="21">
        <f>E55+F55</f>
        <v>6057.72</v>
      </c>
    </row>
    <row r="56" spans="1:7" x14ac:dyDescent="0.2">
      <c r="A56" s="16"/>
      <c r="B56" s="17" t="s">
        <v>15</v>
      </c>
      <c r="C56" s="18">
        <v>8</v>
      </c>
      <c r="D56" s="18">
        <v>5</v>
      </c>
      <c r="E56" s="42">
        <v>1962.34</v>
      </c>
      <c r="F56" s="20">
        <v>0</v>
      </c>
      <c r="G56" s="21">
        <f>E56+F56</f>
        <v>1962.34</v>
      </c>
    </row>
    <row r="57" spans="1:7" x14ac:dyDescent="0.2">
      <c r="A57" s="16"/>
      <c r="B57" s="17" t="s">
        <v>16</v>
      </c>
      <c r="C57" s="36">
        <v>12</v>
      </c>
      <c r="D57" s="36">
        <v>7</v>
      </c>
      <c r="E57" s="42">
        <v>2894.72</v>
      </c>
      <c r="F57" s="20">
        <v>598.67999999999995</v>
      </c>
      <c r="G57" s="21">
        <f>E57+F57</f>
        <v>3493.3999999999996</v>
      </c>
    </row>
    <row r="58" spans="1:7" x14ac:dyDescent="0.2">
      <c r="A58" s="16"/>
      <c r="B58" s="17" t="s">
        <v>17</v>
      </c>
      <c r="C58" s="18">
        <v>3</v>
      </c>
      <c r="D58" s="18">
        <v>3</v>
      </c>
      <c r="E58" s="42">
        <v>2494.5</v>
      </c>
      <c r="F58" s="20">
        <v>0</v>
      </c>
      <c r="G58" s="21">
        <f>E58+F58</f>
        <v>2494.5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30</v>
      </c>
      <c r="D60" s="24">
        <f>SUM(D55:D59)</f>
        <v>17</v>
      </c>
      <c r="E60" s="25">
        <f>SUM(E55:E59)</f>
        <v>11479.1</v>
      </c>
      <c r="F60" s="25">
        <f>SUM(F55:F59)</f>
        <v>2528.86</v>
      </c>
      <c r="G60" s="25">
        <f>SUM(G55:G59)</f>
        <v>14007.96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32802</v>
      </c>
      <c r="D62" s="18">
        <v>14637</v>
      </c>
      <c r="E62" s="42">
        <v>13884919.52</v>
      </c>
      <c r="F62" s="20">
        <v>633569.89</v>
      </c>
      <c r="G62" s="21">
        <f>E62+F62</f>
        <v>14518489.41</v>
      </c>
    </row>
    <row r="63" spans="1:7" x14ac:dyDescent="0.2">
      <c r="A63" s="31"/>
      <c r="B63" s="17" t="s">
        <v>15</v>
      </c>
      <c r="C63" s="18">
        <v>17990</v>
      </c>
      <c r="D63" s="18">
        <v>7280</v>
      </c>
      <c r="E63" s="42">
        <v>6995613.4400000004</v>
      </c>
      <c r="F63" s="20">
        <v>389789.43</v>
      </c>
      <c r="G63" s="21">
        <f>E63+F63</f>
        <v>7385402.8700000001</v>
      </c>
    </row>
    <row r="64" spans="1:7" x14ac:dyDescent="0.2">
      <c r="A64" s="31"/>
      <c r="B64" s="17" t="s">
        <v>16</v>
      </c>
      <c r="C64" s="18">
        <v>23882</v>
      </c>
      <c r="D64" s="18">
        <v>11124</v>
      </c>
      <c r="E64" s="42">
        <v>7534611.5599999996</v>
      </c>
      <c r="F64" s="20">
        <v>405557.25</v>
      </c>
      <c r="G64" s="21">
        <f>E64+F64</f>
        <v>7940168.8099999996</v>
      </c>
    </row>
    <row r="65" spans="1:7" x14ac:dyDescent="0.2">
      <c r="A65" s="31"/>
      <c r="B65" s="17" t="s">
        <v>17</v>
      </c>
      <c r="C65" s="18">
        <v>3186</v>
      </c>
      <c r="D65" s="18">
        <v>2894</v>
      </c>
      <c r="E65" s="42">
        <v>2656903.83</v>
      </c>
      <c r="F65" s="20">
        <v>160373.63</v>
      </c>
      <c r="G65" s="21">
        <f>E65+F65</f>
        <v>2817277.46</v>
      </c>
    </row>
    <row r="66" spans="1:7" x14ac:dyDescent="0.2">
      <c r="A66" s="16"/>
      <c r="B66" s="17" t="s">
        <v>18</v>
      </c>
      <c r="C66" s="33">
        <v>14</v>
      </c>
      <c r="D66" s="33">
        <v>15</v>
      </c>
      <c r="E66" s="42">
        <v>11152.68</v>
      </c>
      <c r="F66" s="20">
        <v>0</v>
      </c>
      <c r="G66" s="21">
        <f>E66+F66</f>
        <v>11152.68</v>
      </c>
    </row>
    <row r="67" spans="1:7" x14ac:dyDescent="0.2">
      <c r="A67" s="34"/>
      <c r="B67" s="35" t="s">
        <v>32</v>
      </c>
      <c r="C67" s="24">
        <f>SUM(C62:C66)</f>
        <v>77874</v>
      </c>
      <c r="D67" s="24">
        <f>SUM(D62:D66)</f>
        <v>35950</v>
      </c>
      <c r="E67" s="25">
        <f>SUM(E62:E66)</f>
        <v>31083201.030000001</v>
      </c>
      <c r="F67" s="25">
        <f>SUM(F62:F66)</f>
        <v>1589290.2000000002</v>
      </c>
      <c r="G67" s="25">
        <f>SUM(G62:G66)</f>
        <v>32672491.23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64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customHeight="1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690</v>
      </c>
      <c r="D78" s="18">
        <v>346</v>
      </c>
      <c r="E78" s="42">
        <v>294353.01</v>
      </c>
      <c r="F78" s="42">
        <v>13287.88</v>
      </c>
      <c r="G78" s="21">
        <f>E78+F78</f>
        <v>307640.89</v>
      </c>
    </row>
    <row r="79" spans="1:7" x14ac:dyDescent="0.2">
      <c r="A79" s="31"/>
      <c r="B79" s="17" t="s">
        <v>15</v>
      </c>
      <c r="C79" s="18">
        <v>2194</v>
      </c>
      <c r="D79" s="18">
        <v>1273</v>
      </c>
      <c r="E79" s="42">
        <v>753856.91</v>
      </c>
      <c r="F79" s="42">
        <v>26826.05</v>
      </c>
      <c r="G79" s="21">
        <f>E79+F79</f>
        <v>780682.96000000008</v>
      </c>
    </row>
    <row r="80" spans="1:7" x14ac:dyDescent="0.2">
      <c r="A80" s="31"/>
      <c r="B80" s="17" t="s">
        <v>16</v>
      </c>
      <c r="C80" s="18">
        <v>4277</v>
      </c>
      <c r="D80" s="18">
        <v>2708</v>
      </c>
      <c r="E80" s="42">
        <v>1149624.58</v>
      </c>
      <c r="F80" s="42">
        <v>41507.46</v>
      </c>
      <c r="G80" s="21">
        <f>E80+F80</f>
        <v>1191132.04</v>
      </c>
    </row>
    <row r="81" spans="1:7" x14ac:dyDescent="0.2">
      <c r="A81" s="31"/>
      <c r="B81" s="17" t="s">
        <v>17</v>
      </c>
      <c r="C81" s="18">
        <v>3689</v>
      </c>
      <c r="D81" s="18">
        <v>3543</v>
      </c>
      <c r="E81" s="42">
        <v>3061262.5</v>
      </c>
      <c r="F81" s="42">
        <v>87933.45</v>
      </c>
      <c r="G81" s="21">
        <f>E81+F81</f>
        <v>3149195.95</v>
      </c>
    </row>
    <row r="82" spans="1:7" x14ac:dyDescent="0.2">
      <c r="A82" s="16"/>
      <c r="B82" s="17" t="s">
        <v>18</v>
      </c>
      <c r="C82" s="18">
        <v>34</v>
      </c>
      <c r="D82" s="18">
        <v>33</v>
      </c>
      <c r="E82" s="42">
        <v>19042.62</v>
      </c>
      <c r="F82" s="42">
        <v>0</v>
      </c>
      <c r="G82" s="21">
        <f>E82+F82</f>
        <v>19042.62</v>
      </c>
    </row>
    <row r="83" spans="1:7" x14ac:dyDescent="0.2">
      <c r="A83" s="56"/>
      <c r="B83" s="23" t="s">
        <v>35</v>
      </c>
      <c r="C83" s="57">
        <f>SUM(C78:C82)</f>
        <v>10884</v>
      </c>
      <c r="D83" s="57">
        <f>SUM(D78:D82)</f>
        <v>7903</v>
      </c>
      <c r="E83" s="58">
        <f>SUM(E78:E82)</f>
        <v>5278139.62</v>
      </c>
      <c r="F83" s="58">
        <f>SUM(F78:F82)</f>
        <v>169554.84</v>
      </c>
      <c r="G83" s="26">
        <f>SUM(G78:G82)</f>
        <v>5447694.46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41892</v>
      </c>
      <c r="D85" s="62">
        <f t="shared" si="7"/>
        <v>18913</v>
      </c>
      <c r="E85" s="63">
        <f t="shared" si="7"/>
        <v>17585699.23</v>
      </c>
      <c r="F85" s="63">
        <f t="shared" si="7"/>
        <v>896534.57</v>
      </c>
      <c r="G85" s="63">
        <f>E85+F85</f>
        <v>18482233.800000001</v>
      </c>
    </row>
    <row r="86" spans="1:7" x14ac:dyDescent="0.2">
      <c r="A86" s="39"/>
      <c r="B86" s="17" t="s">
        <v>15</v>
      </c>
      <c r="C86" s="62">
        <f t="shared" si="7"/>
        <v>44550</v>
      </c>
      <c r="D86" s="62">
        <f t="shared" si="7"/>
        <v>18681</v>
      </c>
      <c r="E86" s="63">
        <f t="shared" si="7"/>
        <v>17006559.949999999</v>
      </c>
      <c r="F86" s="63">
        <f t="shared" si="7"/>
        <v>977361.91000000015</v>
      </c>
      <c r="G86" s="63">
        <f>E86+F86</f>
        <v>17983921.859999999</v>
      </c>
    </row>
    <row r="87" spans="1:7" x14ac:dyDescent="0.2">
      <c r="A87" s="39"/>
      <c r="B87" s="17" t="s">
        <v>16</v>
      </c>
      <c r="C87" s="62">
        <f t="shared" si="7"/>
        <v>126728</v>
      </c>
      <c r="D87" s="62">
        <f t="shared" si="7"/>
        <v>60426</v>
      </c>
      <c r="E87" s="63">
        <f t="shared" si="7"/>
        <v>38674241.529999994</v>
      </c>
      <c r="F87" s="63">
        <f t="shared" si="7"/>
        <v>2507683.1399999997</v>
      </c>
      <c r="G87" s="63">
        <f>E87+F87</f>
        <v>41181924.669999994</v>
      </c>
    </row>
    <row r="88" spans="1:7" x14ac:dyDescent="0.2">
      <c r="A88" s="39"/>
      <c r="B88" s="17" t="s">
        <v>17</v>
      </c>
      <c r="C88" s="62">
        <f t="shared" si="7"/>
        <v>20380</v>
      </c>
      <c r="D88" s="62">
        <f t="shared" si="7"/>
        <v>19225</v>
      </c>
      <c r="E88" s="63">
        <f t="shared" si="7"/>
        <v>16944907.07</v>
      </c>
      <c r="F88" s="63">
        <f t="shared" si="7"/>
        <v>1160176.18</v>
      </c>
      <c r="G88" s="63">
        <f>E88+F88</f>
        <v>18105083.25</v>
      </c>
    </row>
    <row r="89" spans="1:7" x14ac:dyDescent="0.2">
      <c r="A89" s="39"/>
      <c r="B89" s="17" t="s">
        <v>18</v>
      </c>
      <c r="C89" s="62">
        <f t="shared" si="7"/>
        <v>75</v>
      </c>
      <c r="D89" s="62">
        <f t="shared" si="7"/>
        <v>70</v>
      </c>
      <c r="E89" s="63">
        <f t="shared" si="7"/>
        <v>42961.16</v>
      </c>
      <c r="F89" s="63">
        <f t="shared" si="7"/>
        <v>748.36</v>
      </c>
      <c r="G89" s="63">
        <f>E89+F89</f>
        <v>43709.520000000004</v>
      </c>
    </row>
    <row r="90" spans="1:7" x14ac:dyDescent="0.2">
      <c r="A90" s="64"/>
      <c r="B90" s="65" t="s">
        <v>37</v>
      </c>
      <c r="C90" s="66">
        <f>SUM(C85:C89)</f>
        <v>233625</v>
      </c>
      <c r="D90" s="66">
        <f>SUM(D85:D89)</f>
        <v>117315</v>
      </c>
      <c r="E90" s="25">
        <f t="shared" ref="E90:F90" si="8">SUM(E85:E89)</f>
        <v>90254368.939999998</v>
      </c>
      <c r="F90" s="25">
        <f t="shared" si="8"/>
        <v>5542504.1599999992</v>
      </c>
      <c r="G90" s="25">
        <f>SUM(G85:G89)</f>
        <v>95796873.099999979</v>
      </c>
    </row>
    <row r="91" spans="1:7" x14ac:dyDescent="0.2">
      <c r="A91" s="31" t="s">
        <v>38</v>
      </c>
      <c r="B91" s="67" t="s">
        <v>39</v>
      </c>
      <c r="C91" s="62">
        <v>1692</v>
      </c>
      <c r="D91" s="62">
        <v>1011</v>
      </c>
      <c r="E91" s="25">
        <v>828362.25</v>
      </c>
      <c r="F91" s="25">
        <v>402151.05</v>
      </c>
      <c r="G91" s="25">
        <f>E91+F91</f>
        <v>1230513.3</v>
      </c>
    </row>
    <row r="92" spans="1:7" x14ac:dyDescent="0.2">
      <c r="A92" s="64"/>
      <c r="B92" s="65" t="s">
        <v>40</v>
      </c>
      <c r="C92" s="66">
        <f>C90+C91</f>
        <v>235317</v>
      </c>
      <c r="D92" s="66">
        <f>D90+D91</f>
        <v>118326</v>
      </c>
      <c r="E92" s="25">
        <f>E90+E91</f>
        <v>91082731.189999998</v>
      </c>
      <c r="F92" s="25">
        <f>F90+F91</f>
        <v>5944655.209999999</v>
      </c>
      <c r="G92" s="25">
        <f>G90+G91</f>
        <v>97027386.399999976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customHeight="1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22519</v>
      </c>
      <c r="E96" s="76">
        <v>11259500</v>
      </c>
      <c r="F96" s="76">
        <v>639000</v>
      </c>
      <c r="G96" s="77">
        <f>E96+F96</f>
        <v>11898500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9043</v>
      </c>
      <c r="E97" s="76">
        <v>9043000</v>
      </c>
      <c r="F97" s="76">
        <v>399000</v>
      </c>
      <c r="G97" s="77">
        <f>E97+F97</f>
        <v>9442000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31562</v>
      </c>
      <c r="E98" s="25">
        <f>E96+E97</f>
        <v>20302500</v>
      </c>
      <c r="F98" s="25">
        <f>F96+F97</f>
        <v>1038000</v>
      </c>
      <c r="G98" s="25">
        <f>E98+F98</f>
        <v>21340500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191</v>
      </c>
      <c r="E99" s="77">
        <v>124000</v>
      </c>
      <c r="F99" s="77">
        <v>94500</v>
      </c>
      <c r="G99" s="77">
        <f>E99+F99</f>
        <v>218500</v>
      </c>
    </row>
    <row r="100" spans="1:7" x14ac:dyDescent="0.2">
      <c r="A100" s="120" t="s">
        <v>51</v>
      </c>
      <c r="B100" s="121"/>
      <c r="C100" s="81"/>
      <c r="D100" s="78">
        <f>D98+D99</f>
        <v>31753</v>
      </c>
      <c r="E100" s="25">
        <f>E98+E99</f>
        <v>20426500</v>
      </c>
      <c r="F100" s="25">
        <f t="shared" ref="F100:G100" si="9">F98+F99</f>
        <v>1132500</v>
      </c>
      <c r="G100" s="25">
        <f t="shared" si="9"/>
        <v>21559000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65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scale="65" orientation="portrait" r:id="rId1"/>
  <rowBreaks count="2" manualBreakCount="2">
    <brk id="23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102" sqref="A102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01" t="s">
        <v>0</v>
      </c>
      <c r="B1" s="2"/>
      <c r="C1" s="82"/>
      <c r="D1" s="82"/>
      <c r="E1" s="82"/>
      <c r="F1" s="82"/>
      <c r="G1" s="82"/>
    </row>
    <row r="2" spans="1:7" x14ac:dyDescent="0.2">
      <c r="A2" s="101" t="s">
        <v>1</v>
      </c>
      <c r="B2" s="101"/>
      <c r="C2" s="96"/>
      <c r="D2" s="96"/>
      <c r="E2" s="96"/>
      <c r="F2" s="96"/>
      <c r="G2" s="96"/>
    </row>
    <row r="3" spans="1:7" x14ac:dyDescent="0.2">
      <c r="A3" s="101"/>
      <c r="B3" s="10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66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142567</v>
      </c>
      <c r="D12" s="88">
        <f t="shared" ref="D12:G12" si="0">D38</f>
        <v>72378</v>
      </c>
      <c r="E12" s="88">
        <f t="shared" si="0"/>
        <v>53165072.910000004</v>
      </c>
      <c r="F12" s="88">
        <f t="shared" si="0"/>
        <v>2930337.1500000004</v>
      </c>
      <c r="G12" s="88">
        <f t="shared" si="0"/>
        <v>56095410.060000002</v>
      </c>
    </row>
    <row r="13" spans="1:7" x14ac:dyDescent="0.2">
      <c r="A13" s="90" t="s">
        <v>20</v>
      </c>
      <c r="B13" s="91" t="s">
        <v>21</v>
      </c>
      <c r="C13" s="88">
        <f>C45</f>
        <v>5701</v>
      </c>
      <c r="D13" s="88">
        <f t="shared" ref="D13:G13" si="1">D45</f>
        <v>2896</v>
      </c>
      <c r="E13" s="88">
        <f t="shared" si="1"/>
        <v>2080415.41</v>
      </c>
      <c r="F13" s="88">
        <f t="shared" si="1"/>
        <v>122130.12999999999</v>
      </c>
      <c r="G13" s="88">
        <f t="shared" si="1"/>
        <v>2202545.54</v>
      </c>
    </row>
    <row r="14" spans="1:7" x14ac:dyDescent="0.2">
      <c r="A14" s="90" t="s">
        <v>23</v>
      </c>
      <c r="B14" s="15" t="s">
        <v>24</v>
      </c>
      <c r="C14" s="88">
        <f>C52</f>
        <v>1835</v>
      </c>
      <c r="D14" s="88">
        <f t="shared" ref="D14:G14" si="2">D52</f>
        <v>940</v>
      </c>
      <c r="E14" s="88">
        <f t="shared" si="2"/>
        <v>673169.81</v>
      </c>
      <c r="F14" s="88">
        <f t="shared" si="2"/>
        <v>13984.65</v>
      </c>
      <c r="G14" s="88">
        <f t="shared" si="2"/>
        <v>687154.46</v>
      </c>
    </row>
    <row r="15" spans="1:7" x14ac:dyDescent="0.2">
      <c r="A15" s="90" t="s">
        <v>26</v>
      </c>
      <c r="B15" s="89" t="s">
        <v>55</v>
      </c>
      <c r="C15" s="88">
        <f>C60</f>
        <v>30</v>
      </c>
      <c r="D15" s="88">
        <f t="shared" ref="D15:G15" si="3">D60</f>
        <v>17</v>
      </c>
      <c r="E15" s="88">
        <f t="shared" si="3"/>
        <v>11512.359999999999</v>
      </c>
      <c r="F15" s="88">
        <f t="shared" si="3"/>
        <v>0</v>
      </c>
      <c r="G15" s="88">
        <f t="shared" si="3"/>
        <v>11512.359999999999</v>
      </c>
    </row>
    <row r="16" spans="1:7" x14ac:dyDescent="0.2">
      <c r="A16" s="73" t="s">
        <v>30</v>
      </c>
      <c r="B16" s="15" t="s">
        <v>31</v>
      </c>
      <c r="C16" s="88">
        <f>C67</f>
        <v>79576</v>
      </c>
      <c r="D16" s="88">
        <f t="shared" ref="D16:G16" si="4">D67</f>
        <v>36769</v>
      </c>
      <c r="E16" s="88">
        <f t="shared" si="4"/>
        <v>31858098.890000001</v>
      </c>
      <c r="F16" s="88">
        <f t="shared" si="4"/>
        <v>1415843.44</v>
      </c>
      <c r="G16" s="88">
        <f t="shared" si="4"/>
        <v>33273942.330000002</v>
      </c>
    </row>
    <row r="17" spans="1:7" x14ac:dyDescent="0.2">
      <c r="A17" s="73" t="s">
        <v>33</v>
      </c>
      <c r="B17" s="74" t="s">
        <v>34</v>
      </c>
      <c r="C17" s="88">
        <f>C83</f>
        <v>11092</v>
      </c>
      <c r="D17" s="88">
        <f t="shared" ref="D17:G17" si="5">D83</f>
        <v>8047</v>
      </c>
      <c r="E17" s="88">
        <f t="shared" si="5"/>
        <v>5382835.6800000006</v>
      </c>
      <c r="F17" s="88">
        <f t="shared" si="5"/>
        <v>200433.07</v>
      </c>
      <c r="G17" s="88">
        <f t="shared" si="5"/>
        <v>5583268.75</v>
      </c>
    </row>
    <row r="18" spans="1:7" x14ac:dyDescent="0.2">
      <c r="A18" s="73" t="s">
        <v>38</v>
      </c>
      <c r="B18" s="74" t="s">
        <v>39</v>
      </c>
      <c r="C18" s="88">
        <f>C91</f>
        <v>2092</v>
      </c>
      <c r="D18" s="88">
        <f t="shared" ref="D18:G18" si="6">D91</f>
        <v>1212</v>
      </c>
      <c r="E18" s="88">
        <f t="shared" si="6"/>
        <v>980414.67</v>
      </c>
      <c r="F18" s="88">
        <f t="shared" si="6"/>
        <v>492962.85</v>
      </c>
      <c r="G18" s="88">
        <f t="shared" si="6"/>
        <v>1473377.52</v>
      </c>
    </row>
    <row r="19" spans="1:7" x14ac:dyDescent="0.2">
      <c r="A19" s="102"/>
      <c r="B19" s="65" t="s">
        <v>54</v>
      </c>
      <c r="C19" s="87">
        <f>SUM(C12:C18)</f>
        <v>242893</v>
      </c>
      <c r="D19" s="87">
        <f>SUM(D12:D18)</f>
        <v>122259</v>
      </c>
      <c r="E19" s="25">
        <f>SUM(E12:E18)</f>
        <v>94151519.730000004</v>
      </c>
      <c r="F19" s="25">
        <f>SUM(F12:F18)</f>
        <v>5175691.29</v>
      </c>
      <c r="G19" s="25">
        <f>SUM(G12:G18)</f>
        <v>99327211.019999996</v>
      </c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66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6483</v>
      </c>
      <c r="D33" s="18">
        <v>2940</v>
      </c>
      <c r="E33" s="19">
        <v>2690676.98</v>
      </c>
      <c r="F33" s="20">
        <v>147526.76999999999</v>
      </c>
      <c r="G33" s="21">
        <f>E33+F33</f>
        <v>2838203.75</v>
      </c>
    </row>
    <row r="34" spans="1:7" x14ac:dyDescent="0.2">
      <c r="A34" s="16"/>
      <c r="B34" s="17" t="s">
        <v>15</v>
      </c>
      <c r="C34" s="18">
        <v>23173</v>
      </c>
      <c r="D34" s="18">
        <v>9575</v>
      </c>
      <c r="E34" s="19">
        <v>8890463.4900000002</v>
      </c>
      <c r="F34" s="20">
        <v>437151.4</v>
      </c>
      <c r="G34" s="21">
        <f>E34+F34</f>
        <v>9327614.8900000006</v>
      </c>
    </row>
    <row r="35" spans="1:7" x14ac:dyDescent="0.2">
      <c r="A35" s="16"/>
      <c r="B35" s="17" t="s">
        <v>16</v>
      </c>
      <c r="C35" s="18">
        <v>99378</v>
      </c>
      <c r="D35" s="18">
        <v>47060</v>
      </c>
      <c r="E35" s="19">
        <v>30343148.690000001</v>
      </c>
      <c r="F35" s="20">
        <v>1531366.57</v>
      </c>
      <c r="G35" s="21">
        <f>E35+F35</f>
        <v>31874515.260000002</v>
      </c>
    </row>
    <row r="36" spans="1:7" x14ac:dyDescent="0.2">
      <c r="A36" s="16"/>
      <c r="B36" s="17" t="s">
        <v>17</v>
      </c>
      <c r="C36" s="18">
        <v>13506</v>
      </c>
      <c r="D36" s="18">
        <v>12781</v>
      </c>
      <c r="E36" s="19">
        <v>11228017.890000001</v>
      </c>
      <c r="F36" s="20">
        <v>814292.41</v>
      </c>
      <c r="G36" s="21">
        <f>E36+F36</f>
        <v>12042310.300000001</v>
      </c>
    </row>
    <row r="37" spans="1:7" x14ac:dyDescent="0.2">
      <c r="A37" s="16"/>
      <c r="B37" s="17" t="s">
        <v>18</v>
      </c>
      <c r="C37" s="18">
        <v>27</v>
      </c>
      <c r="D37" s="18">
        <v>22</v>
      </c>
      <c r="E37" s="19">
        <v>12765.86</v>
      </c>
      <c r="F37" s="20">
        <v>0</v>
      </c>
      <c r="G37" s="21">
        <f>E37+F37</f>
        <v>12765.86</v>
      </c>
    </row>
    <row r="38" spans="1:7" x14ac:dyDescent="0.2">
      <c r="A38" s="22"/>
      <c r="B38" s="23" t="s">
        <v>19</v>
      </c>
      <c r="C38" s="24">
        <f>SUM(C33:C37)</f>
        <v>142567</v>
      </c>
      <c r="D38" s="24">
        <f>SUM(D33:D37)</f>
        <v>72378</v>
      </c>
      <c r="E38" s="25">
        <f>SUM(E33:E37)</f>
        <v>53165072.910000004</v>
      </c>
      <c r="F38" s="25">
        <f>SUM(F33:F37)</f>
        <v>2930337.1500000004</v>
      </c>
      <c r="G38" s="26">
        <f>SUM(G33:G37)</f>
        <v>56095410.060000002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1286</v>
      </c>
      <c r="D40" s="18">
        <v>662</v>
      </c>
      <c r="E40" s="20">
        <v>484431.51</v>
      </c>
      <c r="F40" s="19">
        <v>24284.12</v>
      </c>
      <c r="G40" s="21">
        <f>E40+F40</f>
        <v>508715.63</v>
      </c>
    </row>
    <row r="41" spans="1:7" x14ac:dyDescent="0.2">
      <c r="A41" s="31"/>
      <c r="B41" s="17" t="s">
        <v>15</v>
      </c>
      <c r="C41" s="18">
        <v>1575</v>
      </c>
      <c r="D41" s="18">
        <v>723</v>
      </c>
      <c r="E41" s="20">
        <v>566504.95999999996</v>
      </c>
      <c r="F41" s="19">
        <v>44062.31</v>
      </c>
      <c r="G41" s="21">
        <f>E41+F41</f>
        <v>610567.27</v>
      </c>
    </row>
    <row r="42" spans="1:7" x14ac:dyDescent="0.2">
      <c r="A42" s="31"/>
      <c r="B42" s="17" t="s">
        <v>16</v>
      </c>
      <c r="C42" s="18">
        <v>2503</v>
      </c>
      <c r="D42" s="32">
        <v>1189</v>
      </c>
      <c r="E42" s="20">
        <v>749263.44</v>
      </c>
      <c r="F42" s="19">
        <v>37153.699999999997</v>
      </c>
      <c r="G42" s="21">
        <f>E42+F42</f>
        <v>786417.1399999999</v>
      </c>
    </row>
    <row r="43" spans="1:7" x14ac:dyDescent="0.2">
      <c r="A43" s="31"/>
      <c r="B43" s="17" t="s">
        <v>17</v>
      </c>
      <c r="C43" s="18">
        <v>337</v>
      </c>
      <c r="D43" s="32">
        <v>322</v>
      </c>
      <c r="E43" s="20">
        <v>280215.5</v>
      </c>
      <c r="F43" s="19">
        <v>16630</v>
      </c>
      <c r="G43" s="21">
        <f>E43+F43</f>
        <v>296845.5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5701</v>
      </c>
      <c r="D45" s="24">
        <f>SUM(D40:D44)</f>
        <v>2896</v>
      </c>
      <c r="E45" s="25">
        <f>SUM(E40:E44)</f>
        <v>2080415.41</v>
      </c>
      <c r="F45" s="25">
        <f>SUM(F40:F44)</f>
        <v>122130.12999999999</v>
      </c>
      <c r="G45" s="25">
        <f>SUM(G40:G44)</f>
        <v>2202545.54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628</v>
      </c>
      <c r="D47" s="18">
        <v>331</v>
      </c>
      <c r="E47" s="20">
        <v>244301.1</v>
      </c>
      <c r="F47" s="20">
        <v>4307.16</v>
      </c>
      <c r="G47" s="21">
        <f>E47+F47</f>
        <v>248608.26</v>
      </c>
    </row>
    <row r="48" spans="1:7" x14ac:dyDescent="0.2">
      <c r="A48" s="31"/>
      <c r="B48" s="17" t="s">
        <v>15</v>
      </c>
      <c r="C48" s="18">
        <v>428</v>
      </c>
      <c r="D48" s="18">
        <v>193</v>
      </c>
      <c r="E48" s="20">
        <v>155592.31</v>
      </c>
      <c r="F48" s="20">
        <v>2059.88</v>
      </c>
      <c r="G48" s="21">
        <f>E48+F48</f>
        <v>157652.19</v>
      </c>
    </row>
    <row r="49" spans="1:7" x14ac:dyDescent="0.2">
      <c r="A49" s="31"/>
      <c r="B49" s="17" t="s">
        <v>16</v>
      </c>
      <c r="C49" s="18">
        <v>704</v>
      </c>
      <c r="D49" s="18">
        <v>343</v>
      </c>
      <c r="E49" s="20">
        <v>210913.9</v>
      </c>
      <c r="F49" s="20">
        <v>4291.6099999999997</v>
      </c>
      <c r="G49" s="21">
        <f>E49+F49</f>
        <v>215205.50999999998</v>
      </c>
    </row>
    <row r="50" spans="1:7" x14ac:dyDescent="0.2">
      <c r="A50" s="31"/>
      <c r="B50" s="17" t="s">
        <v>17</v>
      </c>
      <c r="C50" s="18">
        <v>75</v>
      </c>
      <c r="D50" s="18">
        <v>73</v>
      </c>
      <c r="E50" s="20">
        <v>62362.5</v>
      </c>
      <c r="F50" s="20">
        <v>3326</v>
      </c>
      <c r="G50" s="21">
        <f>E50+F50</f>
        <v>65688.5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1835</v>
      </c>
      <c r="D52" s="24">
        <f>SUM(D47:D51)</f>
        <v>940</v>
      </c>
      <c r="E52" s="25">
        <f>SUM(E47:E51)</f>
        <v>673169.81</v>
      </c>
      <c r="F52" s="25">
        <f>SUM(F47:F51)</f>
        <v>13984.65</v>
      </c>
      <c r="G52" s="25">
        <f>SUM(G47:G51)</f>
        <v>687154.46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7</v>
      </c>
      <c r="D55" s="18">
        <v>2</v>
      </c>
      <c r="E55" s="42">
        <v>4127.54</v>
      </c>
      <c r="F55" s="20">
        <v>0</v>
      </c>
      <c r="G55" s="21">
        <f>E55+F55</f>
        <v>4127.54</v>
      </c>
    </row>
    <row r="56" spans="1:7" x14ac:dyDescent="0.2">
      <c r="A56" s="16"/>
      <c r="B56" s="17" t="s">
        <v>15</v>
      </c>
      <c r="C56" s="18">
        <v>8</v>
      </c>
      <c r="D56" s="18">
        <v>5</v>
      </c>
      <c r="E56" s="42">
        <v>1995.6</v>
      </c>
      <c r="F56" s="20">
        <v>0</v>
      </c>
      <c r="G56" s="21">
        <f>E56+F56</f>
        <v>1995.6</v>
      </c>
    </row>
    <row r="57" spans="1:7" x14ac:dyDescent="0.2">
      <c r="A57" s="16"/>
      <c r="B57" s="17" t="s">
        <v>16</v>
      </c>
      <c r="C57" s="36">
        <v>12</v>
      </c>
      <c r="D57" s="36">
        <v>7</v>
      </c>
      <c r="E57" s="42">
        <v>2894.72</v>
      </c>
      <c r="F57" s="20">
        <v>0</v>
      </c>
      <c r="G57" s="21">
        <f>E57+F57</f>
        <v>2894.72</v>
      </c>
    </row>
    <row r="58" spans="1:7" x14ac:dyDescent="0.2">
      <c r="A58" s="16"/>
      <c r="B58" s="17" t="s">
        <v>17</v>
      </c>
      <c r="C58" s="18">
        <v>3</v>
      </c>
      <c r="D58" s="18">
        <v>3</v>
      </c>
      <c r="E58" s="42">
        <v>2494.5</v>
      </c>
      <c r="F58" s="20">
        <v>0</v>
      </c>
      <c r="G58" s="21">
        <f>E58+F58</f>
        <v>2494.5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30</v>
      </c>
      <c r="D60" s="24">
        <f>SUM(D55:D59)</f>
        <v>17</v>
      </c>
      <c r="E60" s="25">
        <f>SUM(E55:E59)</f>
        <v>11512.359999999999</v>
      </c>
      <c r="F60" s="25">
        <f>SUM(F55:F59)</f>
        <v>0</v>
      </c>
      <c r="G60" s="25">
        <f>SUM(G55:G59)</f>
        <v>11512.359999999999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33174</v>
      </c>
      <c r="D62" s="18">
        <v>14791</v>
      </c>
      <c r="E62" s="42">
        <v>14115476.27</v>
      </c>
      <c r="F62" s="20">
        <v>570153.75</v>
      </c>
      <c r="G62" s="21">
        <f>E62+F62</f>
        <v>14685630.02</v>
      </c>
    </row>
    <row r="63" spans="1:7" x14ac:dyDescent="0.2">
      <c r="A63" s="31"/>
      <c r="B63" s="17" t="s">
        <v>15</v>
      </c>
      <c r="C63" s="18">
        <v>18456</v>
      </c>
      <c r="D63" s="18">
        <v>7466</v>
      </c>
      <c r="E63" s="42">
        <v>7208937.0099999998</v>
      </c>
      <c r="F63" s="20">
        <v>314252.69</v>
      </c>
      <c r="G63" s="21">
        <f>E63+F63</f>
        <v>7523189.7000000002</v>
      </c>
    </row>
    <row r="64" spans="1:7" x14ac:dyDescent="0.2">
      <c r="A64" s="31"/>
      <c r="B64" s="17" t="s">
        <v>16</v>
      </c>
      <c r="C64" s="18">
        <v>24659</v>
      </c>
      <c r="D64" s="18">
        <v>11526</v>
      </c>
      <c r="E64" s="42">
        <v>7791964.3200000003</v>
      </c>
      <c r="F64" s="20">
        <v>357930.23999999999</v>
      </c>
      <c r="G64" s="21">
        <f>E64+F64</f>
        <v>8149894.5600000005</v>
      </c>
    </row>
    <row r="65" spans="1:7" x14ac:dyDescent="0.2">
      <c r="A65" s="31"/>
      <c r="B65" s="17" t="s">
        <v>17</v>
      </c>
      <c r="C65" s="18">
        <v>3273</v>
      </c>
      <c r="D65" s="18">
        <v>2971</v>
      </c>
      <c r="E65" s="42">
        <v>2730493.77</v>
      </c>
      <c r="F65" s="20">
        <v>173506.76</v>
      </c>
      <c r="G65" s="21">
        <f>E65+F65</f>
        <v>2904000.5300000003</v>
      </c>
    </row>
    <row r="66" spans="1:7" x14ac:dyDescent="0.2">
      <c r="A66" s="16"/>
      <c r="B66" s="17" t="s">
        <v>18</v>
      </c>
      <c r="C66" s="33">
        <v>14</v>
      </c>
      <c r="D66" s="33">
        <v>15</v>
      </c>
      <c r="E66" s="42">
        <v>11227.52</v>
      </c>
      <c r="F66" s="20">
        <v>0</v>
      </c>
      <c r="G66" s="21">
        <f>E66+F66</f>
        <v>11227.52</v>
      </c>
    </row>
    <row r="67" spans="1:7" x14ac:dyDescent="0.2">
      <c r="A67" s="34"/>
      <c r="B67" s="35" t="s">
        <v>32</v>
      </c>
      <c r="C67" s="24">
        <f>SUM(C62:C66)</f>
        <v>79576</v>
      </c>
      <c r="D67" s="24">
        <f>SUM(D62:D66)</f>
        <v>36769</v>
      </c>
      <c r="E67" s="25">
        <f>SUM(E62:E66)</f>
        <v>31858098.890000001</v>
      </c>
      <c r="F67" s="25">
        <f>SUM(F62:F66)</f>
        <v>1415843.44</v>
      </c>
      <c r="G67" s="25">
        <f>SUM(G62:G66)</f>
        <v>33273942.330000002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66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704</v>
      </c>
      <c r="D78" s="18">
        <v>351</v>
      </c>
      <c r="E78" s="42">
        <v>304340.59000000003</v>
      </c>
      <c r="F78" s="42">
        <v>13859.87</v>
      </c>
      <c r="G78" s="21">
        <f>E78+F78</f>
        <v>318200.46000000002</v>
      </c>
    </row>
    <row r="79" spans="1:7" x14ac:dyDescent="0.2">
      <c r="A79" s="31"/>
      <c r="B79" s="17" t="s">
        <v>15</v>
      </c>
      <c r="C79" s="18">
        <v>2218</v>
      </c>
      <c r="D79" s="18">
        <v>1280</v>
      </c>
      <c r="E79" s="42">
        <v>770535.74</v>
      </c>
      <c r="F79" s="42">
        <v>34556.54</v>
      </c>
      <c r="G79" s="21">
        <f>E79+F79</f>
        <v>805092.28</v>
      </c>
    </row>
    <row r="80" spans="1:7" x14ac:dyDescent="0.2">
      <c r="A80" s="31"/>
      <c r="B80" s="17" t="s">
        <v>16</v>
      </c>
      <c r="C80" s="18">
        <v>4400</v>
      </c>
      <c r="D80" s="18">
        <v>2791</v>
      </c>
      <c r="E80" s="42">
        <v>1186730.57</v>
      </c>
      <c r="F80" s="42">
        <v>40762</v>
      </c>
      <c r="G80" s="21">
        <f>E80+F80</f>
        <v>1227492.57</v>
      </c>
    </row>
    <row r="81" spans="1:7" x14ac:dyDescent="0.2">
      <c r="A81" s="31"/>
      <c r="B81" s="17" t="s">
        <v>17</v>
      </c>
      <c r="C81" s="18">
        <v>3735</v>
      </c>
      <c r="D81" s="18">
        <v>3591</v>
      </c>
      <c r="E81" s="42">
        <v>3101811.98</v>
      </c>
      <c r="F81" s="42">
        <v>110606.09</v>
      </c>
      <c r="G81" s="21">
        <f>E81+F81</f>
        <v>3212418.07</v>
      </c>
    </row>
    <row r="82" spans="1:7" x14ac:dyDescent="0.2">
      <c r="A82" s="16"/>
      <c r="B82" s="17" t="s">
        <v>18</v>
      </c>
      <c r="C82" s="18">
        <v>35</v>
      </c>
      <c r="D82" s="18">
        <v>34</v>
      </c>
      <c r="E82" s="42">
        <v>19416.8</v>
      </c>
      <c r="F82" s="42">
        <v>648.57000000000005</v>
      </c>
      <c r="G82" s="21">
        <f>E82+F82</f>
        <v>20065.37</v>
      </c>
    </row>
    <row r="83" spans="1:7" x14ac:dyDescent="0.2">
      <c r="A83" s="56"/>
      <c r="B83" s="23" t="s">
        <v>35</v>
      </c>
      <c r="C83" s="57">
        <f>SUM(C78:C82)</f>
        <v>11092</v>
      </c>
      <c r="D83" s="57">
        <f>SUM(D78:D82)</f>
        <v>8047</v>
      </c>
      <c r="E83" s="58">
        <f>SUM(E78:E82)</f>
        <v>5382835.6800000006</v>
      </c>
      <c r="F83" s="58">
        <f>SUM(F78:F82)</f>
        <v>200433.07</v>
      </c>
      <c r="G83" s="26">
        <f>SUM(G78:G82)</f>
        <v>5583268.75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42282</v>
      </c>
      <c r="D85" s="62">
        <f t="shared" si="7"/>
        <v>19077</v>
      </c>
      <c r="E85" s="63">
        <f t="shared" si="7"/>
        <v>17843353.989999998</v>
      </c>
      <c r="F85" s="63">
        <f t="shared" si="7"/>
        <v>760131.67</v>
      </c>
      <c r="G85" s="63">
        <f>E85+F85</f>
        <v>18603485.66</v>
      </c>
    </row>
    <row r="86" spans="1:7" x14ac:dyDescent="0.2">
      <c r="A86" s="39"/>
      <c r="B86" s="17" t="s">
        <v>15</v>
      </c>
      <c r="C86" s="62">
        <f t="shared" si="7"/>
        <v>45858</v>
      </c>
      <c r="D86" s="62">
        <f t="shared" si="7"/>
        <v>19242</v>
      </c>
      <c r="E86" s="63">
        <f t="shared" si="7"/>
        <v>17594029.109999996</v>
      </c>
      <c r="F86" s="63">
        <f t="shared" si="7"/>
        <v>832082.82000000007</v>
      </c>
      <c r="G86" s="63">
        <f>E86+F86</f>
        <v>18426111.929999996</v>
      </c>
    </row>
    <row r="87" spans="1:7" x14ac:dyDescent="0.2">
      <c r="A87" s="39"/>
      <c r="B87" s="17" t="s">
        <v>16</v>
      </c>
      <c r="C87" s="62">
        <f t="shared" si="7"/>
        <v>131656</v>
      </c>
      <c r="D87" s="62">
        <f t="shared" si="7"/>
        <v>62916</v>
      </c>
      <c r="E87" s="63">
        <f t="shared" si="7"/>
        <v>40284915.640000001</v>
      </c>
      <c r="F87" s="63">
        <f t="shared" si="7"/>
        <v>1971504.12</v>
      </c>
      <c r="G87" s="63">
        <f>E87+F87</f>
        <v>42256419.759999998</v>
      </c>
    </row>
    <row r="88" spans="1:7" x14ac:dyDescent="0.2">
      <c r="A88" s="39"/>
      <c r="B88" s="17" t="s">
        <v>17</v>
      </c>
      <c r="C88" s="62">
        <f t="shared" si="7"/>
        <v>20929</v>
      </c>
      <c r="D88" s="62">
        <f t="shared" si="7"/>
        <v>19741</v>
      </c>
      <c r="E88" s="63">
        <f t="shared" si="7"/>
        <v>17405396.140000001</v>
      </c>
      <c r="F88" s="63">
        <f t="shared" si="7"/>
        <v>1118361.26</v>
      </c>
      <c r="G88" s="63">
        <f>E88+F88</f>
        <v>18523757.400000002</v>
      </c>
    </row>
    <row r="89" spans="1:7" x14ac:dyDescent="0.2">
      <c r="A89" s="39"/>
      <c r="B89" s="17" t="s">
        <v>18</v>
      </c>
      <c r="C89" s="62">
        <f t="shared" si="7"/>
        <v>76</v>
      </c>
      <c r="D89" s="62">
        <f t="shared" si="7"/>
        <v>71</v>
      </c>
      <c r="E89" s="63">
        <f t="shared" si="7"/>
        <v>43410.18</v>
      </c>
      <c r="F89" s="63">
        <f t="shared" si="7"/>
        <v>648.57000000000005</v>
      </c>
      <c r="G89" s="63">
        <f>E89+F89</f>
        <v>44058.75</v>
      </c>
    </row>
    <row r="90" spans="1:7" x14ac:dyDescent="0.2">
      <c r="A90" s="64"/>
      <c r="B90" s="65" t="s">
        <v>37</v>
      </c>
      <c r="C90" s="66">
        <f>SUM(C85:C89)</f>
        <v>240801</v>
      </c>
      <c r="D90" s="66">
        <f>SUM(D85:D89)</f>
        <v>121047</v>
      </c>
      <c r="E90" s="25">
        <f t="shared" ref="E90:F90" si="8">SUM(E85:E89)</f>
        <v>93171105.060000002</v>
      </c>
      <c r="F90" s="25">
        <f t="shared" si="8"/>
        <v>4682728.4400000004</v>
      </c>
      <c r="G90" s="25">
        <f>SUM(G85:G89)</f>
        <v>97853833.5</v>
      </c>
    </row>
    <row r="91" spans="1:7" x14ac:dyDescent="0.2">
      <c r="A91" s="31" t="s">
        <v>38</v>
      </c>
      <c r="B91" s="67" t="s">
        <v>39</v>
      </c>
      <c r="C91" s="62">
        <v>2092</v>
      </c>
      <c r="D91" s="62">
        <v>1212</v>
      </c>
      <c r="E91" s="25">
        <v>980414.67</v>
      </c>
      <c r="F91" s="25">
        <v>492962.85</v>
      </c>
      <c r="G91" s="25">
        <f>E91+F91</f>
        <v>1473377.52</v>
      </c>
    </row>
    <row r="92" spans="1:7" x14ac:dyDescent="0.2">
      <c r="A92" s="64"/>
      <c r="B92" s="65" t="s">
        <v>40</v>
      </c>
      <c r="C92" s="66">
        <f>C90+C91</f>
        <v>242893</v>
      </c>
      <c r="D92" s="66">
        <f>D90+D91</f>
        <v>122259</v>
      </c>
      <c r="E92" s="25">
        <f>E90+E91</f>
        <v>94151519.730000004</v>
      </c>
      <c r="F92" s="25">
        <f>F90+F91</f>
        <v>5175691.29</v>
      </c>
      <c r="G92" s="25">
        <f>G90+G91</f>
        <v>99327211.019999996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23189</v>
      </c>
      <c r="E96" s="76">
        <v>11594500</v>
      </c>
      <c r="F96" s="76">
        <v>506000</v>
      </c>
      <c r="G96" s="77">
        <f>E96+F96</f>
        <v>12100500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9280</v>
      </c>
      <c r="E97" s="76">
        <v>9280000</v>
      </c>
      <c r="F97" s="76">
        <v>265000</v>
      </c>
      <c r="G97" s="77">
        <f>E97+F97</f>
        <v>9545000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32469</v>
      </c>
      <c r="E98" s="25">
        <f>E96+E97</f>
        <v>20874500</v>
      </c>
      <c r="F98" s="25">
        <f>F96+F97</f>
        <v>771000</v>
      </c>
      <c r="G98" s="25">
        <f>E98+F98</f>
        <v>21645500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246</v>
      </c>
      <c r="E99" s="77">
        <v>158500</v>
      </c>
      <c r="F99" s="77">
        <v>107500</v>
      </c>
      <c r="G99" s="77">
        <f>E99+F99</f>
        <v>266000</v>
      </c>
    </row>
    <row r="100" spans="1:7" x14ac:dyDescent="0.2">
      <c r="A100" s="120" t="s">
        <v>51</v>
      </c>
      <c r="B100" s="121"/>
      <c r="C100" s="81"/>
      <c r="D100" s="78">
        <f>D98+D99</f>
        <v>32715</v>
      </c>
      <c r="E100" s="25">
        <f>E98+E99</f>
        <v>21033000</v>
      </c>
      <c r="F100" s="25">
        <f t="shared" ref="F100:G100" si="9">F98+F99</f>
        <v>878500</v>
      </c>
      <c r="G100" s="25">
        <f t="shared" si="9"/>
        <v>21911500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scale="65" orientation="portrait" r:id="rId1"/>
  <rowBreaks count="2" manualBreakCount="2">
    <brk id="23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102" sqref="A102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01" t="s">
        <v>0</v>
      </c>
      <c r="B1" s="2"/>
      <c r="C1" s="82"/>
      <c r="D1" s="82"/>
      <c r="E1" s="82"/>
      <c r="F1" s="82"/>
      <c r="G1" s="82"/>
    </row>
    <row r="2" spans="1:7" x14ac:dyDescent="0.2">
      <c r="A2" s="101" t="s">
        <v>1</v>
      </c>
      <c r="B2" s="101"/>
      <c r="C2" s="96"/>
      <c r="D2" s="96"/>
      <c r="E2" s="96"/>
      <c r="F2" s="96"/>
      <c r="G2" s="96"/>
    </row>
    <row r="3" spans="1:7" x14ac:dyDescent="0.2">
      <c r="A3" s="101"/>
      <c r="B3" s="10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69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144939</v>
      </c>
      <c r="D12" s="88">
        <f t="shared" ref="D12:G12" si="0">D38</f>
        <v>73656</v>
      </c>
      <c r="E12" s="88">
        <f t="shared" si="0"/>
        <v>54104810.030000001</v>
      </c>
      <c r="F12" s="88">
        <f t="shared" si="0"/>
        <v>1931041.08</v>
      </c>
      <c r="G12" s="88">
        <f t="shared" si="0"/>
        <v>56035851.109999999</v>
      </c>
    </row>
    <row r="13" spans="1:7" x14ac:dyDescent="0.2">
      <c r="A13" s="90" t="s">
        <v>20</v>
      </c>
      <c r="B13" s="91" t="s">
        <v>21</v>
      </c>
      <c r="C13" s="88">
        <f>C45</f>
        <v>5815</v>
      </c>
      <c r="D13" s="88">
        <f t="shared" ref="D13:G13" si="1">D45</f>
        <v>2959</v>
      </c>
      <c r="E13" s="88">
        <f t="shared" si="1"/>
        <v>2123013.6800000002</v>
      </c>
      <c r="F13" s="88">
        <f t="shared" si="1"/>
        <v>97224.95</v>
      </c>
      <c r="G13" s="88">
        <f t="shared" si="1"/>
        <v>2220238.63</v>
      </c>
    </row>
    <row r="14" spans="1:7" x14ac:dyDescent="0.2">
      <c r="A14" s="90" t="s">
        <v>23</v>
      </c>
      <c r="B14" s="15" t="s">
        <v>24</v>
      </c>
      <c r="C14" s="88">
        <f>C52</f>
        <v>1837</v>
      </c>
      <c r="D14" s="88">
        <f t="shared" ref="D14:G14" si="2">D52</f>
        <v>940</v>
      </c>
      <c r="E14" s="88">
        <f t="shared" si="2"/>
        <v>672674.82000000007</v>
      </c>
      <c r="F14" s="88">
        <f t="shared" si="2"/>
        <v>1895.8200000000002</v>
      </c>
      <c r="G14" s="88">
        <f t="shared" si="2"/>
        <v>674570.64</v>
      </c>
    </row>
    <row r="15" spans="1:7" x14ac:dyDescent="0.2">
      <c r="A15" s="90" t="s">
        <v>26</v>
      </c>
      <c r="B15" s="89" t="s">
        <v>55</v>
      </c>
      <c r="C15" s="88">
        <f>C60</f>
        <v>30</v>
      </c>
      <c r="D15" s="88">
        <f t="shared" ref="D15:G15" si="3">D60</f>
        <v>17</v>
      </c>
      <c r="E15" s="88">
        <f t="shared" si="3"/>
        <v>11512.359999999999</v>
      </c>
      <c r="F15" s="88">
        <f t="shared" si="3"/>
        <v>0</v>
      </c>
      <c r="G15" s="88">
        <f t="shared" si="3"/>
        <v>11512.359999999999</v>
      </c>
    </row>
    <row r="16" spans="1:7" x14ac:dyDescent="0.2">
      <c r="A16" s="73" t="s">
        <v>30</v>
      </c>
      <c r="B16" s="15" t="s">
        <v>31</v>
      </c>
      <c r="C16" s="88">
        <f>C67</f>
        <v>80135</v>
      </c>
      <c r="D16" s="88">
        <f t="shared" ref="D16:G16" si="4">D67</f>
        <v>36993</v>
      </c>
      <c r="E16" s="88">
        <f t="shared" si="4"/>
        <v>32138529.18</v>
      </c>
      <c r="F16" s="88">
        <f t="shared" si="4"/>
        <v>968458.77</v>
      </c>
      <c r="G16" s="88">
        <f t="shared" si="4"/>
        <v>33106987.950000003</v>
      </c>
    </row>
    <row r="17" spans="1:7" x14ac:dyDescent="0.2">
      <c r="A17" s="73" t="s">
        <v>33</v>
      </c>
      <c r="B17" s="74" t="s">
        <v>34</v>
      </c>
      <c r="C17" s="88">
        <f>C83</f>
        <v>11174</v>
      </c>
      <c r="D17" s="88">
        <f t="shared" ref="D17:G17" si="5">D83</f>
        <v>8099</v>
      </c>
      <c r="E17" s="88">
        <f t="shared" si="5"/>
        <v>5424827.7800000003</v>
      </c>
      <c r="F17" s="88">
        <f t="shared" si="5"/>
        <v>167763.47999999998</v>
      </c>
      <c r="G17" s="88">
        <f t="shared" si="5"/>
        <v>5592591.2599999998</v>
      </c>
    </row>
    <row r="18" spans="1:7" x14ac:dyDescent="0.2">
      <c r="A18" s="73" t="s">
        <v>38</v>
      </c>
      <c r="B18" s="74" t="s">
        <v>39</v>
      </c>
      <c r="C18" s="88">
        <f>C91</f>
        <v>2484</v>
      </c>
      <c r="D18" s="88">
        <f t="shared" ref="D18:G18" si="6">D91</f>
        <v>1420</v>
      </c>
      <c r="E18" s="88">
        <f t="shared" si="6"/>
        <v>943139.81</v>
      </c>
      <c r="F18" s="88">
        <f t="shared" si="6"/>
        <v>271486.94</v>
      </c>
      <c r="G18" s="88">
        <f t="shared" si="6"/>
        <v>1214626.75</v>
      </c>
    </row>
    <row r="19" spans="1:7" x14ac:dyDescent="0.2">
      <c r="A19" s="102"/>
      <c r="B19" s="65" t="s">
        <v>54</v>
      </c>
      <c r="C19" s="87">
        <f>SUM(C12:C18)</f>
        <v>246414</v>
      </c>
      <c r="D19" s="87">
        <f>SUM(D12:D18)</f>
        <v>124084</v>
      </c>
      <c r="E19" s="25">
        <f>SUM(E12:E18)</f>
        <v>95418507.659999996</v>
      </c>
      <c r="F19" s="25">
        <f>SUM(F12:F18)</f>
        <v>3437871.04</v>
      </c>
      <c r="G19" s="25">
        <f>SUM(G12:G18)</f>
        <v>98856378.700000003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69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6382</v>
      </c>
      <c r="D33" s="18">
        <v>2883</v>
      </c>
      <c r="E33" s="19">
        <v>2666352.31</v>
      </c>
      <c r="F33" s="20">
        <v>68655.3</v>
      </c>
      <c r="G33" s="21">
        <f>E33+F33</f>
        <v>2735007.61</v>
      </c>
    </row>
    <row r="34" spans="1:7" x14ac:dyDescent="0.2">
      <c r="A34" s="16"/>
      <c r="B34" s="17" t="s">
        <v>15</v>
      </c>
      <c r="C34" s="18">
        <v>23504</v>
      </c>
      <c r="D34" s="18">
        <v>9737</v>
      </c>
      <c r="E34" s="19">
        <v>9024874.7599999998</v>
      </c>
      <c r="F34" s="20">
        <v>276056.21000000002</v>
      </c>
      <c r="G34" s="21">
        <f>E34+F34</f>
        <v>9300930.9700000007</v>
      </c>
    </row>
    <row r="35" spans="1:7" x14ac:dyDescent="0.2">
      <c r="A35" s="16"/>
      <c r="B35" s="17" t="s">
        <v>16</v>
      </c>
      <c r="C35" s="18">
        <v>101287</v>
      </c>
      <c r="D35" s="18">
        <v>48002</v>
      </c>
      <c r="E35" s="19">
        <v>30976621.75</v>
      </c>
      <c r="F35" s="20">
        <v>885737.09</v>
      </c>
      <c r="G35" s="21">
        <f>E35+F35</f>
        <v>31862358.84</v>
      </c>
    </row>
    <row r="36" spans="1:7" x14ac:dyDescent="0.2">
      <c r="A36" s="16"/>
      <c r="B36" s="17" t="s">
        <v>17</v>
      </c>
      <c r="C36" s="18">
        <v>13739</v>
      </c>
      <c r="D36" s="18">
        <v>13012</v>
      </c>
      <c r="E36" s="19">
        <v>11424195.35</v>
      </c>
      <c r="F36" s="20">
        <v>700592.48</v>
      </c>
      <c r="G36" s="21">
        <f>E36+F36</f>
        <v>12124787.83</v>
      </c>
    </row>
    <row r="37" spans="1:7" x14ac:dyDescent="0.2">
      <c r="A37" s="16"/>
      <c r="B37" s="17" t="s">
        <v>18</v>
      </c>
      <c r="C37" s="18">
        <v>27</v>
      </c>
      <c r="D37" s="18">
        <v>22</v>
      </c>
      <c r="E37" s="19">
        <v>12765.86</v>
      </c>
      <c r="F37" s="20"/>
      <c r="G37" s="21">
        <f>E37+F37</f>
        <v>12765.86</v>
      </c>
    </row>
    <row r="38" spans="1:7" x14ac:dyDescent="0.2">
      <c r="A38" s="22"/>
      <c r="B38" s="23" t="s">
        <v>19</v>
      </c>
      <c r="C38" s="24">
        <f>SUM(C33:C37)</f>
        <v>144939</v>
      </c>
      <c r="D38" s="24">
        <f>SUM(D33:D37)</f>
        <v>73656</v>
      </c>
      <c r="E38" s="25">
        <f>SUM(E33:E37)</f>
        <v>54104810.030000001</v>
      </c>
      <c r="F38" s="25">
        <f>SUM(F33:F37)</f>
        <v>1931041.08</v>
      </c>
      <c r="G38" s="26">
        <f>SUM(G33:G37)</f>
        <v>56035851.109999999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1299</v>
      </c>
      <c r="D40" s="18">
        <v>671</v>
      </c>
      <c r="E40" s="20">
        <v>490751.96</v>
      </c>
      <c r="F40" s="19">
        <v>26463.759999999998</v>
      </c>
      <c r="G40" s="21">
        <f>E40+F40</f>
        <v>517215.72000000003</v>
      </c>
    </row>
    <row r="41" spans="1:7" x14ac:dyDescent="0.2">
      <c r="A41" s="31"/>
      <c r="B41" s="17" t="s">
        <v>15</v>
      </c>
      <c r="C41" s="18">
        <v>1592</v>
      </c>
      <c r="D41" s="18">
        <v>733</v>
      </c>
      <c r="E41" s="20">
        <v>571796.05000000005</v>
      </c>
      <c r="F41" s="19">
        <v>17053.22</v>
      </c>
      <c r="G41" s="21">
        <f>E41+F41</f>
        <v>588849.27</v>
      </c>
    </row>
    <row r="42" spans="1:7" x14ac:dyDescent="0.2">
      <c r="A42" s="31"/>
      <c r="B42" s="17" t="s">
        <v>16</v>
      </c>
      <c r="C42" s="18">
        <v>2577</v>
      </c>
      <c r="D42" s="32">
        <v>1223</v>
      </c>
      <c r="E42" s="20">
        <v>771935.17</v>
      </c>
      <c r="F42" s="19">
        <v>28762.97</v>
      </c>
      <c r="G42" s="21">
        <f>E42+F42</f>
        <v>800698.14</v>
      </c>
    </row>
    <row r="43" spans="1:7" x14ac:dyDescent="0.2">
      <c r="A43" s="31"/>
      <c r="B43" s="17" t="s">
        <v>17</v>
      </c>
      <c r="C43" s="18">
        <v>347</v>
      </c>
      <c r="D43" s="32">
        <v>332</v>
      </c>
      <c r="E43" s="20">
        <v>288530.5</v>
      </c>
      <c r="F43" s="19">
        <v>24945</v>
      </c>
      <c r="G43" s="21">
        <f>E43+F43</f>
        <v>313475.5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5815</v>
      </c>
      <c r="D45" s="24">
        <f>SUM(D40:D44)</f>
        <v>2959</v>
      </c>
      <c r="E45" s="25">
        <f>SUM(E40:E44)</f>
        <v>2123013.6800000002</v>
      </c>
      <c r="F45" s="25">
        <f>SUM(F40:F44)</f>
        <v>97224.95</v>
      </c>
      <c r="G45" s="25">
        <f>SUM(G40:G44)</f>
        <v>2220238.63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625</v>
      </c>
      <c r="D47" s="18">
        <v>329</v>
      </c>
      <c r="E47" s="20">
        <v>242508.4</v>
      </c>
      <c r="F47" s="20"/>
      <c r="G47" s="21">
        <f>E47+F47</f>
        <v>242508.4</v>
      </c>
    </row>
    <row r="48" spans="1:7" x14ac:dyDescent="0.2">
      <c r="A48" s="31"/>
      <c r="B48" s="17" t="s">
        <v>15</v>
      </c>
      <c r="C48" s="18">
        <v>432</v>
      </c>
      <c r="D48" s="18">
        <v>195</v>
      </c>
      <c r="E48" s="20">
        <v>157213.75</v>
      </c>
      <c r="F48" s="20">
        <v>1496.7</v>
      </c>
      <c r="G48" s="21">
        <f>E48+F48</f>
        <v>158710.45000000001</v>
      </c>
    </row>
    <row r="49" spans="1:7" x14ac:dyDescent="0.2">
      <c r="A49" s="31"/>
      <c r="B49" s="17" t="s">
        <v>16</v>
      </c>
      <c r="C49" s="18">
        <v>706</v>
      </c>
      <c r="D49" s="18">
        <v>344</v>
      </c>
      <c r="E49" s="20">
        <v>211421.67</v>
      </c>
      <c r="F49" s="20">
        <v>399.12</v>
      </c>
      <c r="G49" s="21">
        <f>E49+F49</f>
        <v>211820.79</v>
      </c>
    </row>
    <row r="50" spans="1:7" x14ac:dyDescent="0.2">
      <c r="A50" s="31"/>
      <c r="B50" s="17" t="s">
        <v>17</v>
      </c>
      <c r="C50" s="18">
        <v>74</v>
      </c>
      <c r="D50" s="18">
        <v>72</v>
      </c>
      <c r="E50" s="20">
        <v>61531</v>
      </c>
      <c r="F50" s="20"/>
      <c r="G50" s="21">
        <f>E50+F50</f>
        <v>61531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1837</v>
      </c>
      <c r="D52" s="24">
        <f>SUM(D47:D51)</f>
        <v>940</v>
      </c>
      <c r="E52" s="25">
        <f>SUM(E47:E51)</f>
        <v>672674.82000000007</v>
      </c>
      <c r="F52" s="25">
        <f>SUM(F47:F51)</f>
        <v>1895.8200000000002</v>
      </c>
      <c r="G52" s="25">
        <f>SUM(G47:G51)</f>
        <v>674570.64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29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7</v>
      </c>
      <c r="D55" s="18">
        <v>2</v>
      </c>
      <c r="E55" s="42">
        <v>4127.54</v>
      </c>
      <c r="F55" s="20"/>
      <c r="G55" s="21">
        <f>E55+F55</f>
        <v>4127.54</v>
      </c>
    </row>
    <row r="56" spans="1:7" x14ac:dyDescent="0.2">
      <c r="A56" s="16"/>
      <c r="B56" s="17" t="s">
        <v>15</v>
      </c>
      <c r="C56" s="18">
        <v>8</v>
      </c>
      <c r="D56" s="18">
        <v>5</v>
      </c>
      <c r="E56" s="42">
        <v>1995.6</v>
      </c>
      <c r="F56" s="20"/>
      <c r="G56" s="21">
        <f>E56+F56</f>
        <v>1995.6</v>
      </c>
    </row>
    <row r="57" spans="1:7" x14ac:dyDescent="0.2">
      <c r="A57" s="16"/>
      <c r="B57" s="17" t="s">
        <v>16</v>
      </c>
      <c r="C57" s="36">
        <v>12</v>
      </c>
      <c r="D57" s="36">
        <v>7</v>
      </c>
      <c r="E57" s="42">
        <v>2894.72</v>
      </c>
      <c r="F57" s="20"/>
      <c r="G57" s="21">
        <f>E57+F57</f>
        <v>2894.72</v>
      </c>
    </row>
    <row r="58" spans="1:7" x14ac:dyDescent="0.2">
      <c r="A58" s="16"/>
      <c r="B58" s="17" t="s">
        <v>17</v>
      </c>
      <c r="C58" s="18">
        <v>3</v>
      </c>
      <c r="D58" s="18">
        <v>3</v>
      </c>
      <c r="E58" s="42">
        <v>2494.5</v>
      </c>
      <c r="F58" s="20"/>
      <c r="G58" s="21">
        <f>E58+F58</f>
        <v>2494.5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30</v>
      </c>
      <c r="D60" s="24">
        <f>SUM(D55:D59)</f>
        <v>17</v>
      </c>
      <c r="E60" s="25">
        <f>SUM(E55:E59)</f>
        <v>11512.359999999999</v>
      </c>
      <c r="F60" s="25">
        <f>SUM(F55:F59)</f>
        <v>0</v>
      </c>
      <c r="G60" s="25">
        <f>SUM(G55:G59)</f>
        <v>11512.359999999999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33066</v>
      </c>
      <c r="D62" s="18">
        <v>14690</v>
      </c>
      <c r="E62" s="42">
        <v>14115169.810000001</v>
      </c>
      <c r="F62" s="20">
        <v>383425.31</v>
      </c>
      <c r="G62" s="21">
        <f>E62+F62</f>
        <v>14498595.120000001</v>
      </c>
    </row>
    <row r="63" spans="1:7" x14ac:dyDescent="0.2">
      <c r="A63" s="31"/>
      <c r="B63" s="17" t="s">
        <v>15</v>
      </c>
      <c r="C63" s="18">
        <v>18709</v>
      </c>
      <c r="D63" s="18">
        <v>7569</v>
      </c>
      <c r="E63" s="42">
        <v>7315332.6200000001</v>
      </c>
      <c r="F63" s="20">
        <v>186978.22</v>
      </c>
      <c r="G63" s="21">
        <f>E63+F63</f>
        <v>7502310.8399999999</v>
      </c>
    </row>
    <row r="64" spans="1:7" x14ac:dyDescent="0.2">
      <c r="A64" s="31"/>
      <c r="B64" s="17" t="s">
        <v>16</v>
      </c>
      <c r="C64" s="18">
        <v>25009</v>
      </c>
      <c r="D64" s="18">
        <v>11688</v>
      </c>
      <c r="E64" s="42">
        <v>7918079.5499999998</v>
      </c>
      <c r="F64" s="20">
        <v>234747.63</v>
      </c>
      <c r="G64" s="21">
        <f>E64+F64</f>
        <v>8152827.1799999997</v>
      </c>
    </row>
    <row r="65" spans="1:7" x14ac:dyDescent="0.2">
      <c r="A65" s="31"/>
      <c r="B65" s="17" t="s">
        <v>17</v>
      </c>
      <c r="C65" s="18">
        <v>3335</v>
      </c>
      <c r="D65" s="18">
        <v>3030</v>
      </c>
      <c r="E65" s="42">
        <v>2777971.32</v>
      </c>
      <c r="F65" s="20">
        <v>161062.53</v>
      </c>
      <c r="G65" s="21">
        <f>E65+F65</f>
        <v>2939033.8499999996</v>
      </c>
    </row>
    <row r="66" spans="1:7" x14ac:dyDescent="0.2">
      <c r="A66" s="16"/>
      <c r="B66" s="17" t="s">
        <v>18</v>
      </c>
      <c r="C66" s="33">
        <v>16</v>
      </c>
      <c r="D66" s="33">
        <v>16</v>
      </c>
      <c r="E66" s="42">
        <v>11975.88</v>
      </c>
      <c r="F66" s="20">
        <v>2245.08</v>
      </c>
      <c r="G66" s="21">
        <f>E66+F66</f>
        <v>14220.96</v>
      </c>
    </row>
    <row r="67" spans="1:7" x14ac:dyDescent="0.2">
      <c r="A67" s="34"/>
      <c r="B67" s="35" t="s">
        <v>32</v>
      </c>
      <c r="C67" s="24">
        <f>SUM(C62:C66)</f>
        <v>80135</v>
      </c>
      <c r="D67" s="24">
        <f>SUM(D62:D66)</f>
        <v>36993</v>
      </c>
      <c r="E67" s="25">
        <f>SUM(E62:E66)</f>
        <v>32138529.18</v>
      </c>
      <c r="F67" s="25">
        <f>SUM(F62:F66)</f>
        <v>968458.77</v>
      </c>
      <c r="G67" s="25">
        <f>SUM(G62:G66)</f>
        <v>33106987.950000003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69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45"/>
    </row>
    <row r="78" spans="1:7" x14ac:dyDescent="0.2">
      <c r="A78" s="31"/>
      <c r="B78" s="17" t="s">
        <v>14</v>
      </c>
      <c r="C78" s="18">
        <v>698</v>
      </c>
      <c r="D78" s="18">
        <v>348</v>
      </c>
      <c r="E78" s="42">
        <v>302554.53000000003</v>
      </c>
      <c r="F78" s="42">
        <v>5419.64</v>
      </c>
      <c r="G78" s="21">
        <f>E78+F78</f>
        <v>307974.17000000004</v>
      </c>
    </row>
    <row r="79" spans="1:7" x14ac:dyDescent="0.2">
      <c r="A79" s="31"/>
      <c r="B79" s="17" t="s">
        <v>15</v>
      </c>
      <c r="C79" s="18">
        <v>2211</v>
      </c>
      <c r="D79" s="18">
        <v>1268</v>
      </c>
      <c r="E79" s="42">
        <v>775375.91</v>
      </c>
      <c r="F79" s="42">
        <v>26739.05</v>
      </c>
      <c r="G79" s="21">
        <f>E79+F79</f>
        <v>802114.96000000008</v>
      </c>
    </row>
    <row r="80" spans="1:7" x14ac:dyDescent="0.2">
      <c r="A80" s="31"/>
      <c r="B80" s="17" t="s">
        <v>16</v>
      </c>
      <c r="C80" s="18">
        <v>4476</v>
      </c>
      <c r="D80" s="18">
        <v>2839</v>
      </c>
      <c r="E80" s="42">
        <v>1208649.1399999999</v>
      </c>
      <c r="F80" s="42">
        <v>26923.98</v>
      </c>
      <c r="G80" s="21">
        <f>E80+F80</f>
        <v>1235573.1199999999</v>
      </c>
    </row>
    <row r="81" spans="1:7" x14ac:dyDescent="0.2">
      <c r="A81" s="31"/>
      <c r="B81" s="17" t="s">
        <v>17</v>
      </c>
      <c r="C81" s="18">
        <v>3753</v>
      </c>
      <c r="D81" s="18">
        <v>3609</v>
      </c>
      <c r="E81" s="42">
        <v>3118469.7</v>
      </c>
      <c r="F81" s="42">
        <v>108680.81</v>
      </c>
      <c r="G81" s="21">
        <f>E81+F81</f>
        <v>3227150.5100000002</v>
      </c>
    </row>
    <row r="82" spans="1:7" x14ac:dyDescent="0.2">
      <c r="A82" s="16"/>
      <c r="B82" s="17" t="s">
        <v>18</v>
      </c>
      <c r="C82" s="18">
        <v>36</v>
      </c>
      <c r="D82" s="18">
        <v>35</v>
      </c>
      <c r="E82" s="42">
        <v>19778.5</v>
      </c>
      <c r="F82" s="42"/>
      <c r="G82" s="21">
        <f>E82+F82</f>
        <v>19778.5</v>
      </c>
    </row>
    <row r="83" spans="1:7" x14ac:dyDescent="0.2">
      <c r="A83" s="56"/>
      <c r="B83" s="23" t="s">
        <v>35</v>
      </c>
      <c r="C83" s="57">
        <f>SUM(C78:C82)</f>
        <v>11174</v>
      </c>
      <c r="D83" s="57">
        <f>SUM(D78:D82)</f>
        <v>8099</v>
      </c>
      <c r="E83" s="58">
        <f>SUM(E78:E82)</f>
        <v>5424827.7800000003</v>
      </c>
      <c r="F83" s="58">
        <f>SUM(F78:F82)</f>
        <v>167763.47999999998</v>
      </c>
      <c r="G83" s="26">
        <f>SUM(G78:G82)</f>
        <v>5592591.2599999998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45"/>
    </row>
    <row r="85" spans="1:7" x14ac:dyDescent="0.2">
      <c r="A85" s="39"/>
      <c r="B85" s="17" t="s">
        <v>14</v>
      </c>
      <c r="C85" s="62">
        <f t="shared" ref="C85:F89" si="7">C33+C40+C47+C55+C62+C78</f>
        <v>42077</v>
      </c>
      <c r="D85" s="62">
        <f t="shared" si="7"/>
        <v>18923</v>
      </c>
      <c r="E85" s="63">
        <f t="shared" si="7"/>
        <v>17821464.550000001</v>
      </c>
      <c r="F85" s="63">
        <f t="shared" si="7"/>
        <v>483964.01</v>
      </c>
      <c r="G85" s="63">
        <f>E85+F85</f>
        <v>18305428.560000002</v>
      </c>
    </row>
    <row r="86" spans="1:7" x14ac:dyDescent="0.2">
      <c r="A86" s="39"/>
      <c r="B86" s="17" t="s">
        <v>15</v>
      </c>
      <c r="C86" s="62">
        <f t="shared" si="7"/>
        <v>46456</v>
      </c>
      <c r="D86" s="62">
        <f t="shared" si="7"/>
        <v>19507</v>
      </c>
      <c r="E86" s="63">
        <f t="shared" si="7"/>
        <v>17846588.690000001</v>
      </c>
      <c r="F86" s="63">
        <f t="shared" si="7"/>
        <v>508323.40000000008</v>
      </c>
      <c r="G86" s="63">
        <f>E86+F86</f>
        <v>18354912.09</v>
      </c>
    </row>
    <row r="87" spans="1:7" x14ac:dyDescent="0.2">
      <c r="A87" s="39"/>
      <c r="B87" s="17" t="s">
        <v>16</v>
      </c>
      <c r="C87" s="62">
        <f t="shared" si="7"/>
        <v>134067</v>
      </c>
      <c r="D87" s="62">
        <f t="shared" si="7"/>
        <v>64103</v>
      </c>
      <c r="E87" s="63">
        <f t="shared" si="7"/>
        <v>41089602</v>
      </c>
      <c r="F87" s="63">
        <f t="shared" si="7"/>
        <v>1176570.79</v>
      </c>
      <c r="G87" s="63">
        <f>E87+F87</f>
        <v>42266172.789999999</v>
      </c>
    </row>
    <row r="88" spans="1:7" x14ac:dyDescent="0.2">
      <c r="A88" s="39"/>
      <c r="B88" s="17" t="s">
        <v>17</v>
      </c>
      <c r="C88" s="62">
        <f t="shared" si="7"/>
        <v>21251</v>
      </c>
      <c r="D88" s="62">
        <f t="shared" si="7"/>
        <v>20058</v>
      </c>
      <c r="E88" s="63">
        <f t="shared" si="7"/>
        <v>17673192.370000001</v>
      </c>
      <c r="F88" s="63">
        <f t="shared" si="7"/>
        <v>995280.82000000007</v>
      </c>
      <c r="G88" s="63">
        <f>E88+F88</f>
        <v>18668473.190000001</v>
      </c>
    </row>
    <row r="89" spans="1:7" x14ac:dyDescent="0.2">
      <c r="A89" s="39"/>
      <c r="B89" s="17" t="s">
        <v>18</v>
      </c>
      <c r="C89" s="62">
        <f t="shared" si="7"/>
        <v>79</v>
      </c>
      <c r="D89" s="62">
        <f t="shared" si="7"/>
        <v>73</v>
      </c>
      <c r="E89" s="63">
        <f t="shared" si="7"/>
        <v>44520.24</v>
      </c>
      <c r="F89" s="63">
        <f t="shared" si="7"/>
        <v>2245.08</v>
      </c>
      <c r="G89" s="63">
        <f>E89+F89</f>
        <v>46765.32</v>
      </c>
    </row>
    <row r="90" spans="1:7" x14ac:dyDescent="0.2">
      <c r="A90" s="64"/>
      <c r="B90" s="65" t="s">
        <v>37</v>
      </c>
      <c r="C90" s="66">
        <f>SUM(C85:C89)</f>
        <v>243930</v>
      </c>
      <c r="D90" s="66">
        <f>SUM(D85:D89)</f>
        <v>122664</v>
      </c>
      <c r="E90" s="25">
        <f t="shared" ref="E90:F90" si="8">SUM(E85:E89)</f>
        <v>94475367.850000009</v>
      </c>
      <c r="F90" s="25">
        <f t="shared" si="8"/>
        <v>3166384.1000000006</v>
      </c>
      <c r="G90" s="25">
        <f>SUM(G85:G89)</f>
        <v>97641751.949999988</v>
      </c>
    </row>
    <row r="91" spans="1:7" x14ac:dyDescent="0.2">
      <c r="A91" s="31" t="s">
        <v>38</v>
      </c>
      <c r="B91" s="67" t="s">
        <v>39</v>
      </c>
      <c r="C91" s="62">
        <v>2484</v>
      </c>
      <c r="D91" s="62">
        <v>1420</v>
      </c>
      <c r="E91" s="25">
        <v>943139.81</v>
      </c>
      <c r="F91" s="25">
        <v>271486.94</v>
      </c>
      <c r="G91" s="25">
        <f>E91+F91</f>
        <v>1214626.75</v>
      </c>
    </row>
    <row r="92" spans="1:7" x14ac:dyDescent="0.2">
      <c r="A92" s="64"/>
      <c r="B92" s="65" t="s">
        <v>40</v>
      </c>
      <c r="C92" s="66">
        <f t="shared" ref="C92:D92" si="9">C90+C91</f>
        <v>246414</v>
      </c>
      <c r="D92" s="66">
        <f t="shared" si="9"/>
        <v>124084</v>
      </c>
      <c r="E92" s="25">
        <f>E90+E91</f>
        <v>95418507.660000011</v>
      </c>
      <c r="F92" s="25">
        <f>F90+F91</f>
        <v>3437871.0400000005</v>
      </c>
      <c r="G92" s="25">
        <f>G90+G91</f>
        <v>98856378.699999988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23464</v>
      </c>
      <c r="E96" s="76">
        <v>11732000</v>
      </c>
      <c r="F96" s="76">
        <v>280000</v>
      </c>
      <c r="G96" s="77">
        <f>E96+F96</f>
        <v>12012000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9416</v>
      </c>
      <c r="E97" s="76">
        <v>9416000</v>
      </c>
      <c r="F97" s="76">
        <v>174000</v>
      </c>
      <c r="G97" s="77">
        <f>E97+F97</f>
        <v>9590000</v>
      </c>
    </row>
    <row r="98" spans="1:7" x14ac:dyDescent="0.2">
      <c r="A98" s="120" t="s">
        <v>49</v>
      </c>
      <c r="B98" s="121"/>
      <c r="C98" s="103" t="s">
        <v>43</v>
      </c>
      <c r="D98" s="104">
        <f>D96+D97</f>
        <v>32880</v>
      </c>
      <c r="E98" s="25">
        <f>E96+E97</f>
        <v>21148000</v>
      </c>
      <c r="F98" s="25">
        <f>F96+F97</f>
        <v>454000</v>
      </c>
      <c r="G98" s="25">
        <f>E98+F98</f>
        <v>21602000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297</v>
      </c>
      <c r="E99" s="77">
        <v>189000</v>
      </c>
      <c r="F99" s="77">
        <v>66500</v>
      </c>
      <c r="G99" s="77">
        <f>E99+F99</f>
        <v>255500</v>
      </c>
    </row>
    <row r="100" spans="1:7" x14ac:dyDescent="0.2">
      <c r="A100" s="120" t="s">
        <v>51</v>
      </c>
      <c r="B100" s="121"/>
      <c r="C100" s="81"/>
      <c r="D100" s="104">
        <f>D98+D99</f>
        <v>33177</v>
      </c>
      <c r="E100" s="25">
        <f>E98+E99</f>
        <v>21337000</v>
      </c>
      <c r="F100" s="25">
        <f t="shared" ref="F100:G100" si="10">F98+F99</f>
        <v>520500</v>
      </c>
      <c r="G100" s="25">
        <f t="shared" si="10"/>
        <v>21857500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105" t="s">
        <v>68</v>
      </c>
      <c r="B102" s="106"/>
      <c r="C102" s="107"/>
      <c r="D102" s="107"/>
      <c r="E102" s="108"/>
      <c r="F102" s="109"/>
      <c r="G102" s="10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scale="65" orientation="portrait" r:id="rId1"/>
  <rowBreaks count="2" manualBreakCount="2">
    <brk id="23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76" zoomScaleNormal="100" workbookViewId="0">
      <selection activeCell="E91" sqref="E91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01" t="s">
        <v>0</v>
      </c>
      <c r="B1" s="2"/>
      <c r="C1" s="82"/>
      <c r="D1" s="82"/>
      <c r="E1" s="82"/>
      <c r="F1" s="82"/>
      <c r="G1" s="82"/>
    </row>
    <row r="2" spans="1:7" x14ac:dyDescent="0.2">
      <c r="A2" s="101" t="s">
        <v>1</v>
      </c>
      <c r="B2" s="101"/>
      <c r="C2" s="96"/>
      <c r="D2" s="96"/>
      <c r="E2" s="96"/>
      <c r="F2" s="96"/>
      <c r="G2" s="96"/>
    </row>
    <row r="3" spans="1:7" x14ac:dyDescent="0.2">
      <c r="A3" s="101"/>
      <c r="B3" s="10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70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146257</v>
      </c>
      <c r="D12" s="88">
        <f t="shared" ref="D12:G12" si="0">D38</f>
        <v>74331</v>
      </c>
      <c r="E12" s="88">
        <f t="shared" si="0"/>
        <v>54631646.300000004</v>
      </c>
      <c r="F12" s="88">
        <f t="shared" si="0"/>
        <v>1194930.4300000002</v>
      </c>
      <c r="G12" s="88">
        <f t="shared" si="0"/>
        <v>55826576.730000004</v>
      </c>
    </row>
    <row r="13" spans="1:7" x14ac:dyDescent="0.2">
      <c r="A13" s="90" t="s">
        <v>20</v>
      </c>
      <c r="B13" s="91" t="s">
        <v>21</v>
      </c>
      <c r="C13" s="88">
        <f>C45</f>
        <v>5870</v>
      </c>
      <c r="D13" s="88">
        <f t="shared" ref="D13:G13" si="1">D45</f>
        <v>2986</v>
      </c>
      <c r="E13" s="88">
        <f t="shared" si="1"/>
        <v>2144875.7200000002</v>
      </c>
      <c r="F13" s="88">
        <f t="shared" si="1"/>
        <v>80769.22</v>
      </c>
      <c r="G13" s="88">
        <f t="shared" si="1"/>
        <v>2225644.94</v>
      </c>
    </row>
    <row r="14" spans="1:7" x14ac:dyDescent="0.2">
      <c r="A14" s="90" t="s">
        <v>23</v>
      </c>
      <c r="B14" s="15" t="s">
        <v>24</v>
      </c>
      <c r="C14" s="88">
        <f>C52</f>
        <v>1854</v>
      </c>
      <c r="D14" s="88">
        <f t="shared" ref="D14:G14" si="2">D52</f>
        <v>948</v>
      </c>
      <c r="E14" s="88">
        <f t="shared" si="2"/>
        <v>680224.76</v>
      </c>
      <c r="F14" s="88">
        <f t="shared" si="2"/>
        <v>21755</v>
      </c>
      <c r="G14" s="88">
        <f t="shared" si="2"/>
        <v>701979.76</v>
      </c>
    </row>
    <row r="15" spans="1:7" x14ac:dyDescent="0.2">
      <c r="A15" s="90" t="s">
        <v>26</v>
      </c>
      <c r="B15" s="89" t="s">
        <v>55</v>
      </c>
      <c r="C15" s="88">
        <f>C60</f>
        <v>32</v>
      </c>
      <c r="D15" s="88">
        <f t="shared" ref="D15:G15" si="3">D60</f>
        <v>18</v>
      </c>
      <c r="E15" s="88">
        <f t="shared" si="3"/>
        <v>12011.26</v>
      </c>
      <c r="F15" s="88">
        <f t="shared" si="3"/>
        <v>1995.6</v>
      </c>
      <c r="G15" s="88">
        <f t="shared" si="3"/>
        <v>14006.859999999999</v>
      </c>
    </row>
    <row r="16" spans="1:7" x14ac:dyDescent="0.2">
      <c r="A16" s="73" t="s">
        <v>30</v>
      </c>
      <c r="B16" s="15" t="s">
        <v>31</v>
      </c>
      <c r="C16" s="88">
        <f>C67</f>
        <v>80144</v>
      </c>
      <c r="D16" s="88">
        <f t="shared" ref="D16:G16" si="4">D67</f>
        <v>36946</v>
      </c>
      <c r="E16" s="88">
        <f t="shared" si="4"/>
        <v>32174342.749999996</v>
      </c>
      <c r="F16" s="88">
        <f t="shared" si="4"/>
        <v>533036.88</v>
      </c>
      <c r="G16" s="88">
        <f t="shared" si="4"/>
        <v>32707379.629999999</v>
      </c>
    </row>
    <row r="17" spans="1:7" x14ac:dyDescent="0.2">
      <c r="A17" s="73" t="s">
        <v>33</v>
      </c>
      <c r="B17" s="74" t="s">
        <v>34</v>
      </c>
      <c r="C17" s="88">
        <f>C83</f>
        <v>11212</v>
      </c>
      <c r="D17" s="88">
        <f t="shared" ref="D17:G17" si="5">D83</f>
        <v>8119</v>
      </c>
      <c r="E17" s="88">
        <f t="shared" si="5"/>
        <v>5434365.290000001</v>
      </c>
      <c r="F17" s="88">
        <f t="shared" si="5"/>
        <v>87619.75</v>
      </c>
      <c r="G17" s="88">
        <f t="shared" si="5"/>
        <v>5521985.040000001</v>
      </c>
    </row>
    <row r="18" spans="1:7" x14ac:dyDescent="0.2">
      <c r="A18" s="73" t="s">
        <v>38</v>
      </c>
      <c r="B18" s="74" t="s">
        <v>39</v>
      </c>
      <c r="C18" s="88">
        <f>C91</f>
        <v>2671</v>
      </c>
      <c r="D18" s="88">
        <f t="shared" ref="D18:G18" si="6">D91</f>
        <v>1527</v>
      </c>
      <c r="E18" s="88">
        <f t="shared" si="6"/>
        <v>1199737.52</v>
      </c>
      <c r="F18" s="88">
        <f t="shared" si="6"/>
        <v>627437.91</v>
      </c>
      <c r="G18" s="88">
        <f t="shared" si="6"/>
        <v>1827175.4300000002</v>
      </c>
    </row>
    <row r="19" spans="1:7" x14ac:dyDescent="0.2">
      <c r="A19" s="102"/>
      <c r="B19" s="65" t="s">
        <v>54</v>
      </c>
      <c r="C19" s="87">
        <f>SUM(C12:C18)</f>
        <v>248040</v>
      </c>
      <c r="D19" s="87">
        <f>SUM(D12:D18)</f>
        <v>124875</v>
      </c>
      <c r="E19" s="25">
        <f>SUM(E12:E18)</f>
        <v>96277203.599999994</v>
      </c>
      <c r="F19" s="25">
        <f>SUM(F12:F18)</f>
        <v>2547544.7900000005</v>
      </c>
      <c r="G19" s="25">
        <f>SUM(G12:G18)</f>
        <v>98824748.390000015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70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6345</v>
      </c>
      <c r="D33" s="18">
        <v>2854</v>
      </c>
      <c r="E33" s="19">
        <v>2657361.54</v>
      </c>
      <c r="F33" s="20">
        <v>85370.43</v>
      </c>
      <c r="G33" s="21">
        <f>E33+F33</f>
        <v>2742731.97</v>
      </c>
    </row>
    <row r="34" spans="1:7" x14ac:dyDescent="0.2">
      <c r="A34" s="16"/>
      <c r="B34" s="17" t="s">
        <v>15</v>
      </c>
      <c r="C34" s="18">
        <v>23679</v>
      </c>
      <c r="D34" s="18">
        <v>9809</v>
      </c>
      <c r="E34" s="19">
        <v>9096820.0399999991</v>
      </c>
      <c r="F34" s="20">
        <v>160337.46</v>
      </c>
      <c r="G34" s="21">
        <f>E34+F34</f>
        <v>9257157.5</v>
      </c>
    </row>
    <row r="35" spans="1:7" x14ac:dyDescent="0.2">
      <c r="A35" s="16"/>
      <c r="B35" s="17" t="s">
        <v>16</v>
      </c>
      <c r="C35" s="18">
        <v>102345</v>
      </c>
      <c r="D35" s="18">
        <v>48523</v>
      </c>
      <c r="E35" s="19">
        <v>31326472.73</v>
      </c>
      <c r="F35" s="20">
        <v>481178.14</v>
      </c>
      <c r="G35" s="21">
        <f>E35+F35</f>
        <v>31807650.870000001</v>
      </c>
    </row>
    <row r="36" spans="1:7" x14ac:dyDescent="0.2">
      <c r="A36" s="16"/>
      <c r="B36" s="17" t="s">
        <v>17</v>
      </c>
      <c r="C36" s="18">
        <v>13861</v>
      </c>
      <c r="D36" s="18">
        <v>13123</v>
      </c>
      <c r="E36" s="19">
        <v>11538226.130000001</v>
      </c>
      <c r="F36" s="20">
        <v>468044.4</v>
      </c>
      <c r="G36" s="21">
        <f>E36+F36</f>
        <v>12006270.530000001</v>
      </c>
    </row>
    <row r="37" spans="1:7" x14ac:dyDescent="0.2">
      <c r="A37" s="16"/>
      <c r="B37" s="17" t="s">
        <v>18</v>
      </c>
      <c r="C37" s="18">
        <v>27</v>
      </c>
      <c r="D37" s="18">
        <v>22</v>
      </c>
      <c r="E37" s="19">
        <v>12765.86</v>
      </c>
      <c r="F37" s="20">
        <v>0</v>
      </c>
      <c r="G37" s="21">
        <f>E37+F37</f>
        <v>12765.86</v>
      </c>
    </row>
    <row r="38" spans="1:7" x14ac:dyDescent="0.2">
      <c r="A38" s="22"/>
      <c r="B38" s="23" t="s">
        <v>19</v>
      </c>
      <c r="C38" s="24">
        <f>SUM(C33:C37)</f>
        <v>146257</v>
      </c>
      <c r="D38" s="24">
        <f>SUM(D33:D37)</f>
        <v>74331</v>
      </c>
      <c r="E38" s="25">
        <f>SUM(E33:E37)</f>
        <v>54631646.300000004</v>
      </c>
      <c r="F38" s="25">
        <f>SUM(F33:F37)</f>
        <v>1194930.4300000002</v>
      </c>
      <c r="G38" s="26">
        <f>SUM(G33:G37)</f>
        <v>55826576.730000004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1298</v>
      </c>
      <c r="D40" s="18">
        <v>669</v>
      </c>
      <c r="E40" s="20">
        <v>493219.27</v>
      </c>
      <c r="F40" s="19">
        <v>16652.05</v>
      </c>
      <c r="G40" s="21">
        <f>E40+F40</f>
        <v>509871.32</v>
      </c>
    </row>
    <row r="41" spans="1:7" x14ac:dyDescent="0.2">
      <c r="A41" s="31"/>
      <c r="B41" s="17" t="s">
        <v>15</v>
      </c>
      <c r="C41" s="18">
        <v>1590</v>
      </c>
      <c r="D41" s="18">
        <v>734</v>
      </c>
      <c r="E41" s="20">
        <v>570873.41</v>
      </c>
      <c r="F41" s="19">
        <v>12103.82</v>
      </c>
      <c r="G41" s="21">
        <f>E41+F41</f>
        <v>582977.23</v>
      </c>
    </row>
    <row r="42" spans="1:7" x14ac:dyDescent="0.2">
      <c r="A42" s="31"/>
      <c r="B42" s="17" t="s">
        <v>16</v>
      </c>
      <c r="C42" s="18">
        <v>2633</v>
      </c>
      <c r="D42" s="32">
        <v>1249</v>
      </c>
      <c r="E42" s="20">
        <v>790755.83999999997</v>
      </c>
      <c r="F42" s="19">
        <v>45361.35</v>
      </c>
      <c r="G42" s="21">
        <f>E42+F42</f>
        <v>836117.19</v>
      </c>
    </row>
    <row r="43" spans="1:7" x14ac:dyDescent="0.2">
      <c r="A43" s="31"/>
      <c r="B43" s="17" t="s">
        <v>17</v>
      </c>
      <c r="C43" s="18">
        <v>349</v>
      </c>
      <c r="D43" s="32">
        <v>334</v>
      </c>
      <c r="E43" s="20">
        <v>290027.2</v>
      </c>
      <c r="F43" s="19">
        <v>6652</v>
      </c>
      <c r="G43" s="21">
        <f>E43+F43</f>
        <v>296679.2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5870</v>
      </c>
      <c r="D45" s="24">
        <f>SUM(D40:D44)</f>
        <v>2986</v>
      </c>
      <c r="E45" s="25">
        <f>SUM(E40:E44)</f>
        <v>2144875.7200000002</v>
      </c>
      <c r="F45" s="25">
        <f>SUM(F40:F44)</f>
        <v>80769.22</v>
      </c>
      <c r="G45" s="25">
        <f>SUM(G40:G44)</f>
        <v>2225644.94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621</v>
      </c>
      <c r="D47" s="18">
        <v>329</v>
      </c>
      <c r="E47" s="20">
        <v>239501.7</v>
      </c>
      <c r="F47" s="20">
        <v>1197.3599999999999</v>
      </c>
      <c r="G47" s="21">
        <f>E47+F47</f>
        <v>240699.06</v>
      </c>
    </row>
    <row r="48" spans="1:7" x14ac:dyDescent="0.2">
      <c r="A48" s="31"/>
      <c r="B48" s="17" t="s">
        <v>15</v>
      </c>
      <c r="C48" s="18">
        <v>435</v>
      </c>
      <c r="D48" s="18">
        <v>195</v>
      </c>
      <c r="E48" s="20">
        <v>159462.1</v>
      </c>
      <c r="F48" s="20">
        <v>691.24</v>
      </c>
      <c r="G48" s="21">
        <f>E48+F48</f>
        <v>160153.34</v>
      </c>
    </row>
    <row r="49" spans="1:7" x14ac:dyDescent="0.2">
      <c r="A49" s="31"/>
      <c r="B49" s="17" t="s">
        <v>16</v>
      </c>
      <c r="C49" s="18">
        <v>724</v>
      </c>
      <c r="D49" s="18">
        <v>352</v>
      </c>
      <c r="E49" s="20">
        <v>219729.96</v>
      </c>
      <c r="F49" s="20">
        <v>19866.400000000001</v>
      </c>
      <c r="G49" s="21">
        <f>E49+F49</f>
        <v>239596.36</v>
      </c>
    </row>
    <row r="50" spans="1:7" x14ac:dyDescent="0.2">
      <c r="A50" s="31"/>
      <c r="B50" s="17" t="s">
        <v>17</v>
      </c>
      <c r="C50" s="18">
        <v>74</v>
      </c>
      <c r="D50" s="18">
        <v>72</v>
      </c>
      <c r="E50" s="20">
        <v>61531</v>
      </c>
      <c r="F50" s="20">
        <v>0</v>
      </c>
      <c r="G50" s="21">
        <f>E50+F50</f>
        <v>61531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1854</v>
      </c>
      <c r="D52" s="24">
        <f>SUM(D47:D51)</f>
        <v>948</v>
      </c>
      <c r="E52" s="25">
        <f>SUM(E47:E51)</f>
        <v>680224.76</v>
      </c>
      <c r="F52" s="25">
        <f>SUM(F47:F51)</f>
        <v>21755</v>
      </c>
      <c r="G52" s="25">
        <f>SUM(G47:G51)</f>
        <v>701979.76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29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7</v>
      </c>
      <c r="D55" s="18">
        <v>2</v>
      </c>
      <c r="E55" s="42">
        <v>4127.54</v>
      </c>
      <c r="F55" s="20">
        <v>0</v>
      </c>
      <c r="G55" s="21">
        <f>E55+F55</f>
        <v>4127.54</v>
      </c>
    </row>
    <row r="56" spans="1:7" x14ac:dyDescent="0.2">
      <c r="A56" s="16"/>
      <c r="B56" s="17" t="s">
        <v>15</v>
      </c>
      <c r="C56" s="18">
        <v>10</v>
      </c>
      <c r="D56" s="18">
        <v>6</v>
      </c>
      <c r="E56" s="42">
        <v>2494.5</v>
      </c>
      <c r="F56" s="20">
        <v>1995.6</v>
      </c>
      <c r="G56" s="21">
        <f>E56+F56</f>
        <v>4490.1000000000004</v>
      </c>
    </row>
    <row r="57" spans="1:7" x14ac:dyDescent="0.2">
      <c r="A57" s="16"/>
      <c r="B57" s="17" t="s">
        <v>16</v>
      </c>
      <c r="C57" s="36">
        <v>12</v>
      </c>
      <c r="D57" s="36">
        <v>7</v>
      </c>
      <c r="E57" s="42">
        <v>2894.72</v>
      </c>
      <c r="F57" s="20">
        <v>0</v>
      </c>
      <c r="G57" s="21">
        <f>E57+F57</f>
        <v>2894.72</v>
      </c>
    </row>
    <row r="58" spans="1:7" x14ac:dyDescent="0.2">
      <c r="A58" s="16"/>
      <c r="B58" s="17" t="s">
        <v>17</v>
      </c>
      <c r="C58" s="18">
        <v>3</v>
      </c>
      <c r="D58" s="18">
        <v>3</v>
      </c>
      <c r="E58" s="42">
        <v>2494.5</v>
      </c>
      <c r="F58" s="20">
        <v>0</v>
      </c>
      <c r="G58" s="21">
        <f>E58+F58</f>
        <v>2494.5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32</v>
      </c>
      <c r="D60" s="24">
        <f>SUM(D55:D59)</f>
        <v>18</v>
      </c>
      <c r="E60" s="25">
        <f>SUM(E55:E59)</f>
        <v>12011.26</v>
      </c>
      <c r="F60" s="25">
        <f>SUM(F55:F59)</f>
        <v>1995.6</v>
      </c>
      <c r="G60" s="25">
        <f>SUM(G55:G59)</f>
        <v>14006.859999999999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32897</v>
      </c>
      <c r="D62" s="18">
        <v>14574</v>
      </c>
      <c r="E62" s="42">
        <v>14063699.560000001</v>
      </c>
      <c r="F62" s="20">
        <v>245889.45</v>
      </c>
      <c r="G62" s="21">
        <f>E62+F62</f>
        <v>14309589.01</v>
      </c>
    </row>
    <row r="63" spans="1:7" x14ac:dyDescent="0.2">
      <c r="A63" s="31"/>
      <c r="B63" s="17" t="s">
        <v>15</v>
      </c>
      <c r="C63" s="18">
        <v>18736</v>
      </c>
      <c r="D63" s="18">
        <v>7556</v>
      </c>
      <c r="E63" s="42">
        <v>7338712.7800000003</v>
      </c>
      <c r="F63" s="20">
        <v>81379.63</v>
      </c>
      <c r="G63" s="21">
        <f>E63+F63</f>
        <v>7420092.4100000001</v>
      </c>
    </row>
    <row r="64" spans="1:7" x14ac:dyDescent="0.2">
      <c r="A64" s="31"/>
      <c r="B64" s="17" t="s">
        <v>16</v>
      </c>
      <c r="C64" s="18">
        <v>25143</v>
      </c>
      <c r="D64" s="18">
        <v>11756</v>
      </c>
      <c r="E64" s="42">
        <v>7962581.54</v>
      </c>
      <c r="F64" s="20">
        <v>134478.26999999999</v>
      </c>
      <c r="G64" s="21">
        <f>E64+F64</f>
        <v>8097059.8099999996</v>
      </c>
    </row>
    <row r="65" spans="1:7" x14ac:dyDescent="0.2">
      <c r="A65" s="31"/>
      <c r="B65" s="17" t="s">
        <v>17</v>
      </c>
      <c r="C65" s="18">
        <v>3352</v>
      </c>
      <c r="D65" s="18">
        <v>3044</v>
      </c>
      <c r="E65" s="42">
        <v>2797372.99</v>
      </c>
      <c r="F65" s="20">
        <v>71289.53</v>
      </c>
      <c r="G65" s="21">
        <f>E65+F65</f>
        <v>2868662.52</v>
      </c>
    </row>
    <row r="66" spans="1:7" x14ac:dyDescent="0.2">
      <c r="A66" s="16"/>
      <c r="B66" s="17" t="s">
        <v>18</v>
      </c>
      <c r="C66" s="33">
        <v>16</v>
      </c>
      <c r="D66" s="33">
        <v>16</v>
      </c>
      <c r="E66" s="42">
        <v>11975.88</v>
      </c>
      <c r="F66" s="20">
        <v>0</v>
      </c>
      <c r="G66" s="21">
        <f>E66+F66</f>
        <v>11975.88</v>
      </c>
    </row>
    <row r="67" spans="1:7" x14ac:dyDescent="0.2">
      <c r="A67" s="34"/>
      <c r="B67" s="35" t="s">
        <v>32</v>
      </c>
      <c r="C67" s="24">
        <f>SUM(C62:C66)</f>
        <v>80144</v>
      </c>
      <c r="D67" s="24">
        <f>SUM(D62:D66)</f>
        <v>36946</v>
      </c>
      <c r="E67" s="25">
        <f>SUM(E62:E66)</f>
        <v>32174342.749999996</v>
      </c>
      <c r="F67" s="25">
        <f>SUM(F62:F66)</f>
        <v>533036.88</v>
      </c>
      <c r="G67" s="25">
        <f>SUM(G62:G66)</f>
        <v>32707379.629999999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70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45"/>
    </row>
    <row r="78" spans="1:7" x14ac:dyDescent="0.2">
      <c r="A78" s="31"/>
      <c r="B78" s="17" t="s">
        <v>14</v>
      </c>
      <c r="C78" s="18">
        <v>695</v>
      </c>
      <c r="D78" s="18">
        <v>345</v>
      </c>
      <c r="E78" s="42">
        <v>301743.55</v>
      </c>
      <c r="F78" s="42">
        <v>4822.72</v>
      </c>
      <c r="G78" s="21">
        <f>E78+F78</f>
        <v>306566.26999999996</v>
      </c>
    </row>
    <row r="79" spans="1:7" x14ac:dyDescent="0.2">
      <c r="A79" s="31"/>
      <c r="B79" s="17" t="s">
        <v>15</v>
      </c>
      <c r="C79" s="18">
        <v>2206</v>
      </c>
      <c r="D79" s="18">
        <v>1265</v>
      </c>
      <c r="E79" s="42">
        <v>772007.23</v>
      </c>
      <c r="F79" s="42">
        <v>9565.5400000000009</v>
      </c>
      <c r="G79" s="21">
        <f>E79+F79</f>
        <v>781572.77</v>
      </c>
    </row>
    <row r="80" spans="1:7" x14ac:dyDescent="0.2">
      <c r="A80" s="31"/>
      <c r="B80" s="17" t="s">
        <v>16</v>
      </c>
      <c r="C80" s="18">
        <v>4523</v>
      </c>
      <c r="D80" s="18">
        <v>2864</v>
      </c>
      <c r="E80" s="42">
        <v>1224682.03</v>
      </c>
      <c r="F80" s="42">
        <v>15914.79</v>
      </c>
      <c r="G80" s="21">
        <f>E80+F80</f>
        <v>1240596.82</v>
      </c>
    </row>
    <row r="81" spans="1:7" x14ac:dyDescent="0.2">
      <c r="A81" s="31"/>
      <c r="B81" s="17" t="s">
        <v>17</v>
      </c>
      <c r="C81" s="18">
        <v>3752</v>
      </c>
      <c r="D81" s="18">
        <v>3610</v>
      </c>
      <c r="E81" s="42">
        <v>3116141.5</v>
      </c>
      <c r="F81" s="42">
        <v>57316.7</v>
      </c>
      <c r="G81" s="21">
        <f>E81+F81</f>
        <v>3173458.2</v>
      </c>
    </row>
    <row r="82" spans="1:7" x14ac:dyDescent="0.2">
      <c r="A82" s="16"/>
      <c r="B82" s="17" t="s">
        <v>18</v>
      </c>
      <c r="C82" s="18">
        <v>36</v>
      </c>
      <c r="D82" s="18">
        <v>35</v>
      </c>
      <c r="E82" s="42">
        <v>19790.98</v>
      </c>
      <c r="F82" s="42">
        <v>0</v>
      </c>
      <c r="G82" s="21">
        <f>E82+F82</f>
        <v>19790.98</v>
      </c>
    </row>
    <row r="83" spans="1:7" x14ac:dyDescent="0.2">
      <c r="A83" s="56"/>
      <c r="B83" s="23" t="s">
        <v>35</v>
      </c>
      <c r="C83" s="57">
        <f>SUM(C78:C82)</f>
        <v>11212</v>
      </c>
      <c r="D83" s="57">
        <f>SUM(D78:D82)</f>
        <v>8119</v>
      </c>
      <c r="E83" s="58">
        <f>SUM(E78:E82)</f>
        <v>5434365.290000001</v>
      </c>
      <c r="F83" s="58">
        <f>SUM(F78:F82)</f>
        <v>87619.75</v>
      </c>
      <c r="G83" s="26">
        <f>SUM(G78:G82)</f>
        <v>5521985.040000001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45"/>
    </row>
    <row r="85" spans="1:7" x14ac:dyDescent="0.2">
      <c r="A85" s="39"/>
      <c r="B85" s="17" t="s">
        <v>14</v>
      </c>
      <c r="C85" s="62">
        <f t="shared" ref="C85:F89" si="7">C33+C40+C47+C55+C62+C78</f>
        <v>41863</v>
      </c>
      <c r="D85" s="62">
        <f t="shared" si="7"/>
        <v>18773</v>
      </c>
      <c r="E85" s="63">
        <f t="shared" si="7"/>
        <v>17759653.16</v>
      </c>
      <c r="F85" s="63">
        <f t="shared" si="7"/>
        <v>353932.01</v>
      </c>
      <c r="G85" s="63">
        <f>E85+F85</f>
        <v>18113585.170000002</v>
      </c>
    </row>
    <row r="86" spans="1:7" x14ac:dyDescent="0.2">
      <c r="A86" s="39"/>
      <c r="B86" s="17" t="s">
        <v>15</v>
      </c>
      <c r="C86" s="62">
        <f t="shared" si="7"/>
        <v>46656</v>
      </c>
      <c r="D86" s="62">
        <f t="shared" si="7"/>
        <v>19565</v>
      </c>
      <c r="E86" s="63">
        <f t="shared" si="7"/>
        <v>17940370.059999999</v>
      </c>
      <c r="F86" s="63">
        <f t="shared" si="7"/>
        <v>266073.28999999998</v>
      </c>
      <c r="G86" s="63">
        <f>E86+F86</f>
        <v>18206443.349999998</v>
      </c>
    </row>
    <row r="87" spans="1:7" x14ac:dyDescent="0.2">
      <c r="A87" s="39"/>
      <c r="B87" s="17" t="s">
        <v>16</v>
      </c>
      <c r="C87" s="62">
        <f t="shared" si="7"/>
        <v>135380</v>
      </c>
      <c r="D87" s="62">
        <f t="shared" si="7"/>
        <v>64751</v>
      </c>
      <c r="E87" s="63">
        <f t="shared" si="7"/>
        <v>41527116.82</v>
      </c>
      <c r="F87" s="63">
        <f t="shared" si="7"/>
        <v>696798.95000000007</v>
      </c>
      <c r="G87" s="63">
        <f>E87+F87</f>
        <v>42223915.770000003</v>
      </c>
    </row>
    <row r="88" spans="1:7" x14ac:dyDescent="0.2">
      <c r="A88" s="39"/>
      <c r="B88" s="17" t="s">
        <v>17</v>
      </c>
      <c r="C88" s="62">
        <f t="shared" si="7"/>
        <v>21391</v>
      </c>
      <c r="D88" s="62">
        <f t="shared" si="7"/>
        <v>20186</v>
      </c>
      <c r="E88" s="63">
        <f t="shared" si="7"/>
        <v>17805793.32</v>
      </c>
      <c r="F88" s="63">
        <f t="shared" si="7"/>
        <v>603302.63</v>
      </c>
      <c r="G88" s="63">
        <f>E88+F88</f>
        <v>18409095.949999999</v>
      </c>
    </row>
    <row r="89" spans="1:7" x14ac:dyDescent="0.2">
      <c r="A89" s="39"/>
      <c r="B89" s="17" t="s">
        <v>18</v>
      </c>
      <c r="C89" s="62">
        <f t="shared" si="7"/>
        <v>79</v>
      </c>
      <c r="D89" s="62">
        <f t="shared" si="7"/>
        <v>73</v>
      </c>
      <c r="E89" s="63">
        <f t="shared" si="7"/>
        <v>44532.72</v>
      </c>
      <c r="F89" s="63">
        <f t="shared" si="7"/>
        <v>0</v>
      </c>
      <c r="G89" s="63">
        <f>E89+F89</f>
        <v>44532.72</v>
      </c>
    </row>
    <row r="90" spans="1:7" x14ac:dyDescent="0.2">
      <c r="A90" s="64"/>
      <c r="B90" s="65" t="s">
        <v>37</v>
      </c>
      <c r="C90" s="66">
        <f>SUM(C85:C89)</f>
        <v>245369</v>
      </c>
      <c r="D90" s="66">
        <f>SUM(D85:D89)</f>
        <v>123348</v>
      </c>
      <c r="E90" s="25">
        <f t="shared" ref="E90:F90" si="8">SUM(E85:E89)</f>
        <v>95077466.079999983</v>
      </c>
      <c r="F90" s="25">
        <f t="shared" si="8"/>
        <v>1920106.88</v>
      </c>
      <c r="G90" s="25">
        <f>SUM(G85:G89)</f>
        <v>96997572.959999993</v>
      </c>
    </row>
    <row r="91" spans="1:7" x14ac:dyDescent="0.2">
      <c r="A91" s="31" t="s">
        <v>38</v>
      </c>
      <c r="B91" s="67" t="s">
        <v>39</v>
      </c>
      <c r="C91" s="62">
        <v>2671</v>
      </c>
      <c r="D91" s="62">
        <v>1527</v>
      </c>
      <c r="E91" s="25">
        <v>1199737.52</v>
      </c>
      <c r="F91" s="25">
        <v>627437.91</v>
      </c>
      <c r="G91" s="25">
        <f>E91+F91</f>
        <v>1827175.4300000002</v>
      </c>
    </row>
    <row r="92" spans="1:7" x14ac:dyDescent="0.2">
      <c r="A92" s="64"/>
      <c r="B92" s="65" t="s">
        <v>40</v>
      </c>
      <c r="C92" s="66">
        <f t="shared" ref="C92:D92" si="9">C90+C91</f>
        <v>248040</v>
      </c>
      <c r="D92" s="66">
        <f t="shared" si="9"/>
        <v>124875</v>
      </c>
      <c r="E92" s="25">
        <f>E90+E91</f>
        <v>96277203.599999979</v>
      </c>
      <c r="F92" s="25">
        <f>F90+F91</f>
        <v>2547544.79</v>
      </c>
      <c r="G92" s="25">
        <f>G90+G91</f>
        <v>98824748.390000001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23607</v>
      </c>
      <c r="E96" s="76">
        <v>11803500</v>
      </c>
      <c r="F96" s="76">
        <v>174000</v>
      </c>
      <c r="G96" s="77">
        <f>E96+F96</f>
        <v>11977500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9489</v>
      </c>
      <c r="E97" s="76">
        <v>9489000</v>
      </c>
      <c r="F97" s="76">
        <v>110000</v>
      </c>
      <c r="G97" s="77">
        <f>E97+F97</f>
        <v>9599000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33096</v>
      </c>
      <c r="E98" s="25">
        <f>E96+E97</f>
        <v>21292500</v>
      </c>
      <c r="F98" s="25">
        <f>F96+F97</f>
        <v>284000</v>
      </c>
      <c r="G98" s="25">
        <f>E98+F98</f>
        <v>21576500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314</v>
      </c>
      <c r="E99" s="77">
        <v>200000</v>
      </c>
      <c r="F99" s="77">
        <v>107500</v>
      </c>
      <c r="G99" s="77">
        <f>E99+F99</f>
        <v>307500</v>
      </c>
    </row>
    <row r="100" spans="1:7" x14ac:dyDescent="0.2">
      <c r="A100" s="120" t="s">
        <v>51</v>
      </c>
      <c r="B100" s="121"/>
      <c r="C100" s="81"/>
      <c r="D100" s="78">
        <f>D98+D99</f>
        <v>33410</v>
      </c>
      <c r="E100" s="25">
        <f>E98+E99</f>
        <v>21492500</v>
      </c>
      <c r="F100" s="25">
        <f t="shared" ref="F100:G100" si="10">F98+F99</f>
        <v>391500</v>
      </c>
      <c r="G100" s="25">
        <f t="shared" si="10"/>
        <v>21884000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105" t="s">
        <v>71</v>
      </c>
      <c r="B102" s="106"/>
      <c r="C102" s="107"/>
      <c r="D102" s="107"/>
      <c r="E102" s="108"/>
      <c r="F102" s="109"/>
      <c r="G102" s="10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scale="65" orientation="portrait" r:id="rId1"/>
  <rowBreaks count="2" manualBreakCount="2">
    <brk id="23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73" zoomScaleNormal="100" workbookViewId="0">
      <selection activeCell="E91" sqref="E91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101" t="s">
        <v>0</v>
      </c>
      <c r="B1" s="2"/>
      <c r="C1" s="82"/>
      <c r="D1" s="82"/>
      <c r="E1" s="82"/>
      <c r="F1" s="82"/>
      <c r="G1" s="82"/>
    </row>
    <row r="2" spans="1:7" x14ac:dyDescent="0.2">
      <c r="A2" s="101" t="s">
        <v>1</v>
      </c>
      <c r="B2" s="101"/>
      <c r="C2" s="96"/>
      <c r="D2" s="96"/>
      <c r="E2" s="96"/>
      <c r="F2" s="96"/>
      <c r="G2" s="96"/>
    </row>
    <row r="3" spans="1:7" x14ac:dyDescent="0.2">
      <c r="A3" s="101"/>
      <c r="B3" s="10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57</v>
      </c>
      <c r="B6" s="94"/>
      <c r="C6" s="94"/>
      <c r="D6" s="94"/>
      <c r="E6" s="94"/>
      <c r="F6" s="94"/>
      <c r="G6" s="94"/>
    </row>
    <row r="7" spans="1:7" x14ac:dyDescent="0.2">
      <c r="A7" s="114" t="s">
        <v>72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56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x14ac:dyDescent="0.2">
      <c r="A12" s="90" t="s">
        <v>12</v>
      </c>
      <c r="B12" s="74" t="s">
        <v>13</v>
      </c>
      <c r="C12" s="88">
        <f>C38</f>
        <v>147445</v>
      </c>
      <c r="D12" s="88">
        <f t="shared" ref="D12:G12" si="0">D38</f>
        <v>74924</v>
      </c>
      <c r="E12" s="88">
        <f t="shared" si="0"/>
        <v>55089396.299999997</v>
      </c>
      <c r="F12" s="88">
        <f t="shared" si="0"/>
        <v>1446552.98</v>
      </c>
      <c r="G12" s="88">
        <f t="shared" si="0"/>
        <v>56535949.280000001</v>
      </c>
    </row>
    <row r="13" spans="1:7" x14ac:dyDescent="0.2">
      <c r="A13" s="90" t="s">
        <v>20</v>
      </c>
      <c r="B13" s="91" t="s">
        <v>21</v>
      </c>
      <c r="C13" s="88">
        <f>C45</f>
        <v>5918</v>
      </c>
      <c r="D13" s="88">
        <f t="shared" ref="D13:G13" si="1">D45</f>
        <v>3011</v>
      </c>
      <c r="E13" s="88">
        <f t="shared" si="1"/>
        <v>2160218.2000000002</v>
      </c>
      <c r="F13" s="88">
        <f t="shared" si="1"/>
        <v>32690.639999999999</v>
      </c>
      <c r="G13" s="88">
        <f t="shared" si="1"/>
        <v>2192908.84</v>
      </c>
    </row>
    <row r="14" spans="1:7" x14ac:dyDescent="0.2">
      <c r="A14" s="90" t="s">
        <v>23</v>
      </c>
      <c r="B14" s="15" t="s">
        <v>24</v>
      </c>
      <c r="C14" s="88">
        <f>C52</f>
        <v>1862</v>
      </c>
      <c r="D14" s="88">
        <f t="shared" ref="D14:G14" si="2">D52</f>
        <v>951</v>
      </c>
      <c r="E14" s="88">
        <f t="shared" si="2"/>
        <v>682586.35</v>
      </c>
      <c r="F14" s="88">
        <f t="shared" si="2"/>
        <v>3862.57</v>
      </c>
      <c r="G14" s="88">
        <f t="shared" si="2"/>
        <v>686448.91999999993</v>
      </c>
    </row>
    <row r="15" spans="1:7" x14ac:dyDescent="0.2">
      <c r="A15" s="90" t="s">
        <v>26</v>
      </c>
      <c r="B15" s="89" t="s">
        <v>55</v>
      </c>
      <c r="C15" s="88">
        <f>C60</f>
        <v>32</v>
      </c>
      <c r="D15" s="88">
        <f t="shared" ref="D15:G15" si="3">D60</f>
        <v>18</v>
      </c>
      <c r="E15" s="88">
        <f t="shared" si="3"/>
        <v>12011.26</v>
      </c>
      <c r="F15" s="88">
        <f t="shared" si="3"/>
        <v>0</v>
      </c>
      <c r="G15" s="88">
        <f t="shared" si="3"/>
        <v>12011.26</v>
      </c>
    </row>
    <row r="16" spans="1:7" x14ac:dyDescent="0.2">
      <c r="A16" s="73" t="s">
        <v>30</v>
      </c>
      <c r="B16" s="15" t="s">
        <v>31</v>
      </c>
      <c r="C16" s="88">
        <f>C67</f>
        <v>80426</v>
      </c>
      <c r="D16" s="88">
        <f t="shared" ref="D16:G16" si="4">D67</f>
        <v>37099</v>
      </c>
      <c r="E16" s="88">
        <f t="shared" si="4"/>
        <v>32281865.359999999</v>
      </c>
      <c r="F16" s="88">
        <f t="shared" si="4"/>
        <v>503244.64</v>
      </c>
      <c r="G16" s="88">
        <f t="shared" si="4"/>
        <v>32785110</v>
      </c>
    </row>
    <row r="17" spans="1:7" x14ac:dyDescent="0.2">
      <c r="A17" s="73" t="s">
        <v>33</v>
      </c>
      <c r="B17" s="74" t="s">
        <v>34</v>
      </c>
      <c r="C17" s="88">
        <f>C83</f>
        <v>11198</v>
      </c>
      <c r="D17" s="88">
        <f t="shared" ref="D17:G17" si="5">D83</f>
        <v>8117</v>
      </c>
      <c r="E17" s="88">
        <f t="shared" si="5"/>
        <v>5422646.1000000006</v>
      </c>
      <c r="F17" s="88">
        <f t="shared" si="5"/>
        <v>46677.86</v>
      </c>
      <c r="G17" s="88">
        <f t="shared" si="5"/>
        <v>5469323.96</v>
      </c>
    </row>
    <row r="18" spans="1:7" x14ac:dyDescent="0.2">
      <c r="A18" s="73" t="s">
        <v>38</v>
      </c>
      <c r="B18" s="74" t="s">
        <v>39</v>
      </c>
      <c r="C18" s="88">
        <f>C91</f>
        <v>2969</v>
      </c>
      <c r="D18" s="88">
        <f t="shared" ref="D18:G18" si="6">D91</f>
        <v>1678</v>
      </c>
      <c r="E18" s="88">
        <f>E91</f>
        <v>1301766.28</v>
      </c>
      <c r="F18" s="88">
        <f t="shared" si="6"/>
        <v>317175.98</v>
      </c>
      <c r="G18" s="88">
        <f t="shared" si="6"/>
        <v>1618942.26</v>
      </c>
    </row>
    <row r="19" spans="1:7" x14ac:dyDescent="0.2">
      <c r="A19" s="102"/>
      <c r="B19" s="65" t="s">
        <v>54</v>
      </c>
      <c r="C19" s="87">
        <f>SUM(C12:C18)</f>
        <v>249850</v>
      </c>
      <c r="D19" s="87">
        <f>SUM(D12:D18)</f>
        <v>125798</v>
      </c>
      <c r="E19" s="25">
        <f>SUM(E12:E18)</f>
        <v>96950489.849999994</v>
      </c>
      <c r="F19" s="25">
        <f>SUM(F12:F18)</f>
        <v>2350204.67</v>
      </c>
      <c r="G19" s="25">
        <f>SUM(G12:G18)</f>
        <v>99300694.520000011</v>
      </c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114" t="s">
        <v>72</v>
      </c>
      <c r="B27" s="3"/>
      <c r="C27" s="3"/>
      <c r="D27" s="3"/>
      <c r="E27" s="3"/>
      <c r="F27" s="3"/>
      <c r="G27" s="3"/>
    </row>
    <row r="28" spans="1:7" x14ac:dyDescent="0.2">
      <c r="A28" s="114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6322</v>
      </c>
      <c r="D33" s="18">
        <v>2841</v>
      </c>
      <c r="E33" s="19">
        <v>2651280.31</v>
      </c>
      <c r="F33" s="20">
        <v>86027.77</v>
      </c>
      <c r="G33" s="21">
        <f>E33+F33</f>
        <v>2737308.08</v>
      </c>
    </row>
    <row r="34" spans="1:7" x14ac:dyDescent="0.2">
      <c r="A34" s="16"/>
      <c r="B34" s="17" t="s">
        <v>15</v>
      </c>
      <c r="C34" s="18">
        <v>23925</v>
      </c>
      <c r="D34" s="18">
        <v>9901</v>
      </c>
      <c r="E34" s="19">
        <v>9191674.0299999993</v>
      </c>
      <c r="F34" s="20">
        <v>207841.44</v>
      </c>
      <c r="G34" s="21">
        <f>E34+F34</f>
        <v>9399515.4699999988</v>
      </c>
    </row>
    <row r="35" spans="1:7" x14ac:dyDescent="0.2">
      <c r="A35" s="16"/>
      <c r="B35" s="17" t="s">
        <v>16</v>
      </c>
      <c r="C35" s="18">
        <v>103166</v>
      </c>
      <c r="D35" s="18">
        <v>48912</v>
      </c>
      <c r="E35" s="19">
        <v>31584470.23</v>
      </c>
      <c r="F35" s="20">
        <v>513078.89</v>
      </c>
      <c r="G35" s="21">
        <f>E35+F35</f>
        <v>32097549.120000001</v>
      </c>
    </row>
    <row r="36" spans="1:7" x14ac:dyDescent="0.2">
      <c r="A36" s="16"/>
      <c r="B36" s="17" t="s">
        <v>17</v>
      </c>
      <c r="C36" s="18">
        <v>14005</v>
      </c>
      <c r="D36" s="18">
        <v>13248</v>
      </c>
      <c r="E36" s="19">
        <v>11649205.869999999</v>
      </c>
      <c r="F36" s="20">
        <v>639604.88</v>
      </c>
      <c r="G36" s="21">
        <f>E36+F36</f>
        <v>12288810.75</v>
      </c>
    </row>
    <row r="37" spans="1:7" x14ac:dyDescent="0.2">
      <c r="A37" s="16"/>
      <c r="B37" s="17" t="s">
        <v>18</v>
      </c>
      <c r="C37" s="18">
        <v>27</v>
      </c>
      <c r="D37" s="18">
        <v>22</v>
      </c>
      <c r="E37" s="19">
        <v>12765.86</v>
      </c>
      <c r="F37" s="20">
        <v>0</v>
      </c>
      <c r="G37" s="21">
        <f>E37+F37</f>
        <v>12765.86</v>
      </c>
    </row>
    <row r="38" spans="1:7" x14ac:dyDescent="0.2">
      <c r="A38" s="22"/>
      <c r="B38" s="23" t="s">
        <v>19</v>
      </c>
      <c r="C38" s="24">
        <f>SUM(C33:C37)</f>
        <v>147445</v>
      </c>
      <c r="D38" s="24">
        <f>SUM(D33:D37)</f>
        <v>74924</v>
      </c>
      <c r="E38" s="25">
        <f>SUM(E33:E37)</f>
        <v>55089396.299999997</v>
      </c>
      <c r="F38" s="25">
        <f>SUM(F33:F37)</f>
        <v>1446552.98</v>
      </c>
      <c r="G38" s="26">
        <f>SUM(G33:G37)</f>
        <v>56535949.280000001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1300</v>
      </c>
      <c r="D40" s="18">
        <v>672</v>
      </c>
      <c r="E40" s="20">
        <v>493582.38</v>
      </c>
      <c r="F40" s="19">
        <v>14975.35</v>
      </c>
      <c r="G40" s="21">
        <f>E40+F40</f>
        <v>508557.73</v>
      </c>
    </row>
    <row r="41" spans="1:7" x14ac:dyDescent="0.2">
      <c r="A41" s="31"/>
      <c r="B41" s="17" t="s">
        <v>15</v>
      </c>
      <c r="C41" s="18">
        <v>1620</v>
      </c>
      <c r="D41" s="18">
        <v>746</v>
      </c>
      <c r="E41" s="20">
        <v>581736.31999999995</v>
      </c>
      <c r="F41" s="19">
        <v>6387</v>
      </c>
      <c r="G41" s="21">
        <f>E41+F41</f>
        <v>588123.31999999995</v>
      </c>
    </row>
    <row r="42" spans="1:7" x14ac:dyDescent="0.2">
      <c r="A42" s="31"/>
      <c r="B42" s="17" t="s">
        <v>16</v>
      </c>
      <c r="C42" s="18">
        <v>2648</v>
      </c>
      <c r="D42" s="32">
        <v>1258</v>
      </c>
      <c r="E42" s="20">
        <v>793874.5</v>
      </c>
      <c r="F42" s="19">
        <v>7170.79</v>
      </c>
      <c r="G42" s="21">
        <f>E42+F42</f>
        <v>801045.29</v>
      </c>
    </row>
    <row r="43" spans="1:7" x14ac:dyDescent="0.2">
      <c r="A43" s="31"/>
      <c r="B43" s="17" t="s">
        <v>17</v>
      </c>
      <c r="C43" s="18">
        <v>350</v>
      </c>
      <c r="D43" s="32">
        <v>335</v>
      </c>
      <c r="E43" s="20">
        <v>291025</v>
      </c>
      <c r="F43" s="19">
        <v>4157.5</v>
      </c>
      <c r="G43" s="21">
        <f>E43+F43</f>
        <v>295182.5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5918</v>
      </c>
      <c r="D45" s="24">
        <f>SUM(D40:D44)</f>
        <v>3011</v>
      </c>
      <c r="E45" s="25">
        <f>SUM(E40:E44)</f>
        <v>2160218.2000000002</v>
      </c>
      <c r="F45" s="25">
        <f>SUM(F40:F44)</f>
        <v>32690.639999999999</v>
      </c>
      <c r="G45" s="25">
        <f>SUM(G40:G44)</f>
        <v>2192908.84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631</v>
      </c>
      <c r="D47" s="18">
        <v>335</v>
      </c>
      <c r="E47" s="20">
        <v>242904.31</v>
      </c>
      <c r="F47" s="20">
        <v>3802.71</v>
      </c>
      <c r="G47" s="21">
        <f>E47+F47</f>
        <v>246707.02</v>
      </c>
    </row>
    <row r="48" spans="1:7" x14ac:dyDescent="0.2">
      <c r="A48" s="31"/>
      <c r="B48" s="17" t="s">
        <v>15</v>
      </c>
      <c r="C48" s="18">
        <v>434</v>
      </c>
      <c r="D48" s="18">
        <v>194</v>
      </c>
      <c r="E48" s="20">
        <v>159212.65</v>
      </c>
      <c r="F48" s="20">
        <v>0</v>
      </c>
      <c r="G48" s="21">
        <f>E48+F48</f>
        <v>159212.65</v>
      </c>
    </row>
    <row r="49" spans="1:7" x14ac:dyDescent="0.2">
      <c r="A49" s="31"/>
      <c r="B49" s="17" t="s">
        <v>16</v>
      </c>
      <c r="C49" s="18">
        <v>724</v>
      </c>
      <c r="D49" s="18">
        <v>351</v>
      </c>
      <c r="E49" s="20">
        <v>219769.89</v>
      </c>
      <c r="F49" s="20">
        <v>59.86</v>
      </c>
      <c r="G49" s="21">
        <f>E49+F49</f>
        <v>219829.75</v>
      </c>
    </row>
    <row r="50" spans="1:7" x14ac:dyDescent="0.2">
      <c r="A50" s="31"/>
      <c r="B50" s="17" t="s">
        <v>17</v>
      </c>
      <c r="C50" s="18">
        <v>73</v>
      </c>
      <c r="D50" s="18">
        <v>71</v>
      </c>
      <c r="E50" s="20">
        <v>60699.5</v>
      </c>
      <c r="F50" s="20">
        <v>0</v>
      </c>
      <c r="G50" s="21">
        <f>E50+F50</f>
        <v>60699.5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1862</v>
      </c>
      <c r="D52" s="24">
        <f>SUM(D47:D51)</f>
        <v>951</v>
      </c>
      <c r="E52" s="25">
        <f>SUM(E47:E51)</f>
        <v>682586.35</v>
      </c>
      <c r="F52" s="25">
        <f>SUM(F47:F51)</f>
        <v>3862.57</v>
      </c>
      <c r="G52" s="25">
        <f>SUM(G47:G51)</f>
        <v>686448.91999999993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29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7</v>
      </c>
      <c r="D55" s="18">
        <v>2</v>
      </c>
      <c r="E55" s="42">
        <v>4127.54</v>
      </c>
      <c r="F55" s="20">
        <v>0</v>
      </c>
      <c r="G55" s="21">
        <f>E55+F55</f>
        <v>4127.54</v>
      </c>
    </row>
    <row r="56" spans="1:7" x14ac:dyDescent="0.2">
      <c r="A56" s="16"/>
      <c r="B56" s="17" t="s">
        <v>15</v>
      </c>
      <c r="C56" s="18">
        <v>10</v>
      </c>
      <c r="D56" s="18">
        <v>6</v>
      </c>
      <c r="E56" s="42">
        <v>2494.5</v>
      </c>
      <c r="F56" s="20">
        <v>0</v>
      </c>
      <c r="G56" s="21">
        <f>E56+F56</f>
        <v>2494.5</v>
      </c>
    </row>
    <row r="57" spans="1:7" x14ac:dyDescent="0.2">
      <c r="A57" s="16"/>
      <c r="B57" s="17" t="s">
        <v>16</v>
      </c>
      <c r="C57" s="36">
        <v>12</v>
      </c>
      <c r="D57" s="36">
        <v>7</v>
      </c>
      <c r="E57" s="42">
        <v>2894.72</v>
      </c>
      <c r="F57" s="20">
        <v>0</v>
      </c>
      <c r="G57" s="21">
        <f>E57+F57</f>
        <v>2894.72</v>
      </c>
    </row>
    <row r="58" spans="1:7" x14ac:dyDescent="0.2">
      <c r="A58" s="16"/>
      <c r="B58" s="17" t="s">
        <v>17</v>
      </c>
      <c r="C58" s="18">
        <v>3</v>
      </c>
      <c r="D58" s="18">
        <v>3</v>
      </c>
      <c r="E58" s="42">
        <v>2494.5</v>
      </c>
      <c r="F58" s="20">
        <v>0</v>
      </c>
      <c r="G58" s="21">
        <f>E58+F58</f>
        <v>2494.5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32</v>
      </c>
      <c r="D60" s="24">
        <f>SUM(D55:D59)</f>
        <v>18</v>
      </c>
      <c r="E60" s="25">
        <f>SUM(E55:E59)</f>
        <v>12011.26</v>
      </c>
      <c r="F60" s="25">
        <f>SUM(F55:F59)</f>
        <v>0</v>
      </c>
      <c r="G60" s="25">
        <f>SUM(G55:G59)</f>
        <v>12011.26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32920</v>
      </c>
      <c r="D62" s="18">
        <v>14588</v>
      </c>
      <c r="E62" s="42">
        <v>14079529.1</v>
      </c>
      <c r="F62" s="20">
        <v>188602.64</v>
      </c>
      <c r="G62" s="21">
        <f>E62+F62</f>
        <v>14268131.74</v>
      </c>
    </row>
    <row r="63" spans="1:7" x14ac:dyDescent="0.2">
      <c r="A63" s="31"/>
      <c r="B63" s="17" t="s">
        <v>15</v>
      </c>
      <c r="C63" s="18">
        <v>18786</v>
      </c>
      <c r="D63" s="18">
        <v>7580</v>
      </c>
      <c r="E63" s="42">
        <v>7355855.3799999999</v>
      </c>
      <c r="F63" s="20">
        <v>91363.38</v>
      </c>
      <c r="G63" s="21">
        <f>E63+F63</f>
        <v>7447218.7599999998</v>
      </c>
    </row>
    <row r="64" spans="1:7" x14ac:dyDescent="0.2">
      <c r="A64" s="31"/>
      <c r="B64" s="17" t="s">
        <v>16</v>
      </c>
      <c r="C64" s="18">
        <v>25335</v>
      </c>
      <c r="D64" s="18">
        <v>11854</v>
      </c>
      <c r="E64" s="42">
        <v>8022580.75</v>
      </c>
      <c r="F64" s="20">
        <v>114322.23</v>
      </c>
      <c r="G64" s="21">
        <f>E64+F64</f>
        <v>8136902.9800000004</v>
      </c>
    </row>
    <row r="65" spans="1:7" x14ac:dyDescent="0.2">
      <c r="A65" s="31"/>
      <c r="B65" s="17" t="s">
        <v>17</v>
      </c>
      <c r="C65" s="18">
        <v>3369</v>
      </c>
      <c r="D65" s="18">
        <v>3061</v>
      </c>
      <c r="E65" s="42">
        <v>2811924.25</v>
      </c>
      <c r="F65" s="20">
        <v>108956.39</v>
      </c>
      <c r="G65" s="21">
        <f>E65+F65</f>
        <v>2920880.64</v>
      </c>
    </row>
    <row r="66" spans="1:7" x14ac:dyDescent="0.2">
      <c r="A66" s="16"/>
      <c r="B66" s="17" t="s">
        <v>18</v>
      </c>
      <c r="C66" s="33">
        <v>16</v>
      </c>
      <c r="D66" s="33">
        <v>16</v>
      </c>
      <c r="E66" s="42">
        <v>11975.88</v>
      </c>
      <c r="F66" s="20">
        <v>0</v>
      </c>
      <c r="G66" s="21">
        <f>E66+F66</f>
        <v>11975.88</v>
      </c>
    </row>
    <row r="67" spans="1:7" x14ac:dyDescent="0.2">
      <c r="A67" s="34"/>
      <c r="B67" s="35" t="s">
        <v>32</v>
      </c>
      <c r="C67" s="24">
        <f>SUM(C62:C66)</f>
        <v>80426</v>
      </c>
      <c r="D67" s="24">
        <f>SUM(D62:D66)</f>
        <v>37099</v>
      </c>
      <c r="E67" s="25">
        <f>SUM(E62:E66)</f>
        <v>32281865.359999999</v>
      </c>
      <c r="F67" s="25">
        <f>SUM(F62:F66)</f>
        <v>503244.64</v>
      </c>
      <c r="G67" s="25">
        <f>SUM(G62:G66)</f>
        <v>32785110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114" t="s">
        <v>72</v>
      </c>
      <c r="B72" s="3"/>
      <c r="C72" s="3"/>
      <c r="D72" s="3"/>
      <c r="E72" s="3"/>
      <c r="F72" s="3"/>
      <c r="G72" s="3"/>
    </row>
    <row r="73" spans="1:7" x14ac:dyDescent="0.2">
      <c r="A73" s="114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45"/>
    </row>
    <row r="78" spans="1:7" x14ac:dyDescent="0.2">
      <c r="A78" s="31"/>
      <c r="B78" s="17" t="s">
        <v>14</v>
      </c>
      <c r="C78" s="18">
        <v>683</v>
      </c>
      <c r="D78" s="18">
        <v>339</v>
      </c>
      <c r="E78" s="42">
        <v>295830.48</v>
      </c>
      <c r="F78" s="42">
        <v>1309.31</v>
      </c>
      <c r="G78" s="21">
        <f>E78+F78</f>
        <v>297139.78999999998</v>
      </c>
    </row>
    <row r="79" spans="1:7" x14ac:dyDescent="0.2">
      <c r="A79" s="31"/>
      <c r="B79" s="17" t="s">
        <v>15</v>
      </c>
      <c r="C79" s="18">
        <v>2197</v>
      </c>
      <c r="D79" s="18">
        <v>1265</v>
      </c>
      <c r="E79" s="42">
        <v>766192.76</v>
      </c>
      <c r="F79" s="42">
        <v>13152.33</v>
      </c>
      <c r="G79" s="21">
        <f>E79+F79</f>
        <v>779345.09</v>
      </c>
    </row>
    <row r="80" spans="1:7" x14ac:dyDescent="0.2">
      <c r="A80" s="31"/>
      <c r="B80" s="17" t="s">
        <v>16</v>
      </c>
      <c r="C80" s="18">
        <v>4535</v>
      </c>
      <c r="D80" s="18">
        <v>2874</v>
      </c>
      <c r="E80" s="42">
        <v>1227184.8799999999</v>
      </c>
      <c r="F80" s="42">
        <v>7821.13</v>
      </c>
      <c r="G80" s="21">
        <f>E80+F80</f>
        <v>1235006.0099999998</v>
      </c>
    </row>
    <row r="81" spans="1:7" x14ac:dyDescent="0.2">
      <c r="A81" s="31"/>
      <c r="B81" s="17" t="s">
        <v>17</v>
      </c>
      <c r="C81" s="18">
        <v>3747</v>
      </c>
      <c r="D81" s="18">
        <v>3604</v>
      </c>
      <c r="E81" s="42">
        <v>3113647</v>
      </c>
      <c r="F81" s="42">
        <v>24395.09</v>
      </c>
      <c r="G81" s="21">
        <f>E81+F81</f>
        <v>3138042.09</v>
      </c>
    </row>
    <row r="82" spans="1:7" x14ac:dyDescent="0.2">
      <c r="A82" s="16"/>
      <c r="B82" s="17" t="s">
        <v>18</v>
      </c>
      <c r="C82" s="18">
        <v>36</v>
      </c>
      <c r="D82" s="18">
        <v>35</v>
      </c>
      <c r="E82" s="42">
        <v>19790.98</v>
      </c>
      <c r="F82" s="42">
        <v>0</v>
      </c>
      <c r="G82" s="21">
        <f>E82+F82</f>
        <v>19790.98</v>
      </c>
    </row>
    <row r="83" spans="1:7" x14ac:dyDescent="0.2">
      <c r="A83" s="56"/>
      <c r="B83" s="23" t="s">
        <v>35</v>
      </c>
      <c r="C83" s="57">
        <f>SUM(C78:C82)</f>
        <v>11198</v>
      </c>
      <c r="D83" s="57">
        <f>SUM(D78:D82)</f>
        <v>8117</v>
      </c>
      <c r="E83" s="58">
        <f>SUM(E78:E82)</f>
        <v>5422646.1000000006</v>
      </c>
      <c r="F83" s="58">
        <f>SUM(F78:F82)</f>
        <v>46677.86</v>
      </c>
      <c r="G83" s="26">
        <f>SUM(G78:G82)</f>
        <v>5469323.96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45"/>
    </row>
    <row r="85" spans="1:7" x14ac:dyDescent="0.2">
      <c r="A85" s="39"/>
      <c r="B85" s="17" t="s">
        <v>14</v>
      </c>
      <c r="C85" s="62">
        <f t="shared" ref="C85:F89" si="7">C33+C40+C47+C55+C62+C78</f>
        <v>41863</v>
      </c>
      <c r="D85" s="62">
        <f t="shared" si="7"/>
        <v>18777</v>
      </c>
      <c r="E85" s="63">
        <f t="shared" si="7"/>
        <v>17767254.120000001</v>
      </c>
      <c r="F85" s="63">
        <f t="shared" si="7"/>
        <v>294717.78000000003</v>
      </c>
      <c r="G85" s="63">
        <f>E85+F85</f>
        <v>18061971.900000002</v>
      </c>
    </row>
    <row r="86" spans="1:7" x14ac:dyDescent="0.2">
      <c r="A86" s="39"/>
      <c r="B86" s="17" t="s">
        <v>15</v>
      </c>
      <c r="C86" s="62">
        <f t="shared" si="7"/>
        <v>46972</v>
      </c>
      <c r="D86" s="62">
        <f t="shared" si="7"/>
        <v>19692</v>
      </c>
      <c r="E86" s="63">
        <f t="shared" si="7"/>
        <v>18057165.640000001</v>
      </c>
      <c r="F86" s="63">
        <f t="shared" si="7"/>
        <v>318744.15000000002</v>
      </c>
      <c r="G86" s="63">
        <f>E86+F86</f>
        <v>18375909.789999999</v>
      </c>
    </row>
    <row r="87" spans="1:7" x14ac:dyDescent="0.2">
      <c r="A87" s="39"/>
      <c r="B87" s="17" t="s">
        <v>16</v>
      </c>
      <c r="C87" s="62">
        <f t="shared" si="7"/>
        <v>136420</v>
      </c>
      <c r="D87" s="62">
        <f t="shared" si="7"/>
        <v>65256</v>
      </c>
      <c r="E87" s="63">
        <f t="shared" si="7"/>
        <v>41850774.970000006</v>
      </c>
      <c r="F87" s="63">
        <f t="shared" si="7"/>
        <v>642452.9</v>
      </c>
      <c r="G87" s="63">
        <f>E87+F87</f>
        <v>42493227.870000005</v>
      </c>
    </row>
    <row r="88" spans="1:7" x14ac:dyDescent="0.2">
      <c r="A88" s="39"/>
      <c r="B88" s="17" t="s">
        <v>17</v>
      </c>
      <c r="C88" s="62">
        <f t="shared" si="7"/>
        <v>21547</v>
      </c>
      <c r="D88" s="62">
        <f t="shared" si="7"/>
        <v>20322</v>
      </c>
      <c r="E88" s="63">
        <f t="shared" si="7"/>
        <v>17928996.119999997</v>
      </c>
      <c r="F88" s="63">
        <f t="shared" si="7"/>
        <v>777113.86</v>
      </c>
      <c r="G88" s="63">
        <f>E88+F88</f>
        <v>18706109.979999997</v>
      </c>
    </row>
    <row r="89" spans="1:7" x14ac:dyDescent="0.2">
      <c r="A89" s="39"/>
      <c r="B89" s="17" t="s">
        <v>18</v>
      </c>
      <c r="C89" s="62">
        <f t="shared" si="7"/>
        <v>79</v>
      </c>
      <c r="D89" s="62">
        <f t="shared" si="7"/>
        <v>73</v>
      </c>
      <c r="E89" s="63">
        <f t="shared" si="7"/>
        <v>44532.72</v>
      </c>
      <c r="F89" s="63">
        <f t="shared" si="7"/>
        <v>0</v>
      </c>
      <c r="G89" s="63">
        <f>E89+F89</f>
        <v>44532.72</v>
      </c>
    </row>
    <row r="90" spans="1:7" x14ac:dyDescent="0.2">
      <c r="A90" s="64"/>
      <c r="B90" s="65" t="s">
        <v>37</v>
      </c>
      <c r="C90" s="66">
        <f>SUM(C85:C89)</f>
        <v>246881</v>
      </c>
      <c r="D90" s="66">
        <f>SUM(D85:D89)</f>
        <v>124120</v>
      </c>
      <c r="E90" s="25">
        <f t="shared" ref="E90:F90" si="8">SUM(E85:E89)</f>
        <v>95648723.570000023</v>
      </c>
      <c r="F90" s="25">
        <f t="shared" si="8"/>
        <v>2033028.69</v>
      </c>
      <c r="G90" s="25">
        <f>SUM(G85:G89)</f>
        <v>97681752.25999999</v>
      </c>
    </row>
    <row r="91" spans="1:7" x14ac:dyDescent="0.2">
      <c r="A91" s="31" t="s">
        <v>38</v>
      </c>
      <c r="B91" s="67" t="s">
        <v>39</v>
      </c>
      <c r="C91" s="62">
        <v>2969</v>
      </c>
      <c r="D91" s="62">
        <v>1678</v>
      </c>
      <c r="E91" s="25">
        <v>1301766.28</v>
      </c>
      <c r="F91" s="25">
        <v>317175.98</v>
      </c>
      <c r="G91" s="25">
        <f>E91+F91</f>
        <v>1618942.26</v>
      </c>
    </row>
    <row r="92" spans="1:7" x14ac:dyDescent="0.2">
      <c r="A92" s="64"/>
      <c r="B92" s="65" t="s">
        <v>40</v>
      </c>
      <c r="C92" s="66">
        <f t="shared" ref="C92:D92" si="9">C90+C91</f>
        <v>249850</v>
      </c>
      <c r="D92" s="66">
        <f t="shared" si="9"/>
        <v>125798</v>
      </c>
      <c r="E92" s="25">
        <f>E90+E91</f>
        <v>96950489.850000024</v>
      </c>
      <c r="F92" s="25">
        <f>F90+F91</f>
        <v>2350204.67</v>
      </c>
      <c r="G92" s="25">
        <f>G90+G91</f>
        <v>99300694.519999996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23709</v>
      </c>
      <c r="E96" s="76">
        <v>11854500</v>
      </c>
      <c r="F96" s="76">
        <v>186000</v>
      </c>
      <c r="G96" s="77">
        <f>E96+F96</f>
        <v>12040500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9570</v>
      </c>
      <c r="E97" s="76">
        <v>9570000</v>
      </c>
      <c r="F97" s="76">
        <v>61000</v>
      </c>
      <c r="G97" s="77">
        <f>E97+F97</f>
        <v>9631000</v>
      </c>
    </row>
    <row r="98" spans="1:7" x14ac:dyDescent="0.2">
      <c r="A98" s="120" t="s">
        <v>49</v>
      </c>
      <c r="B98" s="121"/>
      <c r="C98" s="103" t="s">
        <v>43</v>
      </c>
      <c r="D98" s="78">
        <f>D96+D97</f>
        <v>33279</v>
      </c>
      <c r="E98" s="25">
        <f>E96+E97</f>
        <v>21424500</v>
      </c>
      <c r="F98" s="25">
        <f>F96+F97</f>
        <v>247000</v>
      </c>
      <c r="G98" s="25">
        <f>E98+F98</f>
        <v>21671500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354</v>
      </c>
      <c r="E99" s="77">
        <v>225500</v>
      </c>
      <c r="F99" s="77">
        <v>46500</v>
      </c>
      <c r="G99" s="77">
        <f>E99+F99</f>
        <v>272000</v>
      </c>
    </row>
    <row r="100" spans="1:7" x14ac:dyDescent="0.2">
      <c r="A100" s="120" t="s">
        <v>51</v>
      </c>
      <c r="B100" s="121"/>
      <c r="C100" s="81"/>
      <c r="D100" s="78">
        <f>D98+D99</f>
        <v>33633</v>
      </c>
      <c r="E100" s="25">
        <f>E98+E99</f>
        <v>21650000</v>
      </c>
      <c r="F100" s="25">
        <f t="shared" ref="F100:G100" si="10">F98+F99</f>
        <v>293500</v>
      </c>
      <c r="G100" s="25">
        <f t="shared" si="10"/>
        <v>21943500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105" t="s">
        <v>73</v>
      </c>
      <c r="B102" s="106"/>
      <c r="C102" s="107"/>
      <c r="D102" s="107"/>
      <c r="E102" s="108"/>
      <c r="F102" s="109"/>
      <c r="G102" s="108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scale="65" orientation="portrait" r:id="rId1"/>
  <rowBreaks count="2" manualBreakCount="2">
    <brk id="2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ispl. u siječnju</vt:lpstr>
      <vt:lpstr>ispl. u veljači</vt:lpstr>
      <vt:lpstr>ispl. u ožujku</vt:lpstr>
      <vt:lpstr>ispl. u travnju</vt:lpstr>
      <vt:lpstr>ispl.u svibnju</vt:lpstr>
      <vt:lpstr>ispl. u lipnju</vt:lpstr>
      <vt:lpstr>isp. u srpnju</vt:lpstr>
      <vt:lpstr>ispl. u kolovozu</vt:lpstr>
      <vt:lpstr>ispl. u rujnu</vt:lpstr>
      <vt:lpstr>ispl. u listopadu</vt:lpstr>
      <vt:lpstr>ispl. u studenome</vt:lpstr>
      <vt:lpstr>ispl. u prosincu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2022-12-09T08:05:47Z</dcterms:modified>
</cp:coreProperties>
</file>