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DOPLATAK ZA DJECU\"/>
    </mc:Choice>
  </mc:AlternateContent>
  <bookViews>
    <workbookView xWindow="0" yWindow="0" windowWidth="28800" windowHeight="11400" tabRatio="902" activeTab="2"/>
  </bookViews>
  <sheets>
    <sheet name="ispl. u siječnju" sheetId="3" r:id="rId1"/>
    <sheet name="ispl. u veljači" sheetId="6" r:id="rId2"/>
    <sheet name="ispl. u ožujku" sheetId="8" r:id="rId3"/>
    <sheet name="ispl. u travnju" sheetId="10" state="hidden" r:id="rId4"/>
    <sheet name="ispl.u svibnju" sheetId="13" state="hidden" r:id="rId5"/>
    <sheet name="ispl. u lipnju" sheetId="15" state="hidden" r:id="rId6"/>
    <sheet name="isp. u srpnju" sheetId="17" state="hidden" r:id="rId7"/>
    <sheet name="ispl. u kolovozu" sheetId="19" state="hidden" r:id="rId8"/>
    <sheet name="ispl. u rujnu" sheetId="21" state="hidden" r:id="rId9"/>
    <sheet name="ispl. u listopadu" sheetId="23" state="hidden" r:id="rId10"/>
    <sheet name="ispl. u studenome" sheetId="24" state="hidden" r:id="rId11"/>
    <sheet name="ispl. u prosincu" sheetId="25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6" l="1"/>
  <c r="G34" i="6"/>
  <c r="G35" i="6"/>
  <c r="G36" i="6"/>
  <c r="G37" i="6"/>
  <c r="F89" i="25" l="1"/>
  <c r="E89" i="25"/>
  <c r="G89" i="25" s="1"/>
  <c r="D89" i="25"/>
  <c r="C89" i="25"/>
  <c r="F88" i="25"/>
  <c r="E88" i="25"/>
  <c r="G88" i="25" s="1"/>
  <c r="D88" i="25"/>
  <c r="C88" i="25"/>
  <c r="F87" i="25"/>
  <c r="E87" i="25"/>
  <c r="G87" i="25" s="1"/>
  <c r="D87" i="25"/>
  <c r="C87" i="25"/>
  <c r="G86" i="25"/>
  <c r="F86" i="25"/>
  <c r="E86" i="25"/>
  <c r="D86" i="25"/>
  <c r="C86" i="25"/>
  <c r="F85" i="25"/>
  <c r="E85" i="25"/>
  <c r="G85" i="25" s="1"/>
  <c r="D85" i="25"/>
  <c r="C85" i="25"/>
  <c r="A27" i="25" l="1"/>
  <c r="A72" i="25"/>
  <c r="G99" i="25"/>
  <c r="F98" i="25" l="1"/>
  <c r="F100" i="25" s="1"/>
  <c r="E98" i="25"/>
  <c r="D98" i="25"/>
  <c r="D100" i="25" s="1"/>
  <c r="G97" i="25"/>
  <c r="G96" i="25"/>
  <c r="G91" i="25"/>
  <c r="G18" i="25" s="1"/>
  <c r="D90" i="25"/>
  <c r="D92" i="25" s="1"/>
  <c r="F83" i="25"/>
  <c r="F17" i="25" s="1"/>
  <c r="E83" i="25"/>
  <c r="D83" i="25"/>
  <c r="D17" i="25" s="1"/>
  <c r="C83" i="25"/>
  <c r="G82" i="25"/>
  <c r="G81" i="25"/>
  <c r="G80" i="25"/>
  <c r="G79" i="25"/>
  <c r="G78" i="25"/>
  <c r="F67" i="25"/>
  <c r="F16" i="25" s="1"/>
  <c r="E67" i="25"/>
  <c r="D67" i="25"/>
  <c r="D16" i="25" s="1"/>
  <c r="C67" i="25"/>
  <c r="C16" i="25" s="1"/>
  <c r="G66" i="25"/>
  <c r="G65" i="25"/>
  <c r="G64" i="25"/>
  <c r="G63" i="25"/>
  <c r="G62" i="25"/>
  <c r="F60" i="25"/>
  <c r="F15" i="25" s="1"/>
  <c r="E60" i="25"/>
  <c r="E15" i="25" s="1"/>
  <c r="D60" i="25"/>
  <c r="D15" i="25" s="1"/>
  <c r="C60" i="25"/>
  <c r="G59" i="25"/>
  <c r="G58" i="25"/>
  <c r="G57" i="25"/>
  <c r="G56" i="25"/>
  <c r="G55" i="25"/>
  <c r="F52" i="25"/>
  <c r="F14" i="25" s="1"/>
  <c r="E52" i="25"/>
  <c r="D52" i="25"/>
  <c r="C52" i="25"/>
  <c r="C14" i="25" s="1"/>
  <c r="G51" i="25"/>
  <c r="G50" i="25"/>
  <c r="G49" i="25"/>
  <c r="G48" i="25"/>
  <c r="G47" i="25"/>
  <c r="F45" i="25"/>
  <c r="E45" i="25"/>
  <c r="E13" i="25" s="1"/>
  <c r="D45" i="25"/>
  <c r="D13" i="25" s="1"/>
  <c r="C45" i="25"/>
  <c r="G44" i="25"/>
  <c r="G43" i="25"/>
  <c r="G42" i="25"/>
  <c r="G41" i="25"/>
  <c r="G40" i="25"/>
  <c r="F38" i="25"/>
  <c r="F12" i="25" s="1"/>
  <c r="E38" i="25"/>
  <c r="D38" i="25"/>
  <c r="C38" i="25"/>
  <c r="C12" i="25" s="1"/>
  <c r="G37" i="25"/>
  <c r="G36" i="25"/>
  <c r="G35" i="25"/>
  <c r="G34" i="25"/>
  <c r="G33" i="25"/>
  <c r="F18" i="25"/>
  <c r="E18" i="25"/>
  <c r="D18" i="25"/>
  <c r="C18" i="25"/>
  <c r="E17" i="25"/>
  <c r="C17" i="25"/>
  <c r="E16" i="25"/>
  <c r="C15" i="25"/>
  <c r="E14" i="25"/>
  <c r="D14" i="25"/>
  <c r="F13" i="25"/>
  <c r="C13" i="25"/>
  <c r="E12" i="25"/>
  <c r="D12" i="25"/>
  <c r="G98" i="25" l="1"/>
  <c r="G100" i="25" s="1"/>
  <c r="E100" i="25"/>
  <c r="G83" i="25"/>
  <c r="G17" i="25" s="1"/>
  <c r="G67" i="25"/>
  <c r="G16" i="25" s="1"/>
  <c r="G60" i="25"/>
  <c r="G15" i="25" s="1"/>
  <c r="G52" i="25"/>
  <c r="G14" i="25" s="1"/>
  <c r="F19" i="25"/>
  <c r="C19" i="25"/>
  <c r="G45" i="25"/>
  <c r="G13" i="25" s="1"/>
  <c r="E19" i="25"/>
  <c r="C90" i="25"/>
  <c r="C92" i="25" s="1"/>
  <c r="F90" i="25"/>
  <c r="F92" i="25" s="1"/>
  <c r="D19" i="25"/>
  <c r="G38" i="25"/>
  <c r="G12" i="25" s="1"/>
  <c r="E90" i="25"/>
  <c r="E92" i="25" s="1"/>
  <c r="G33" i="24"/>
  <c r="G34" i="24"/>
  <c r="G35" i="24"/>
  <c r="G36" i="24"/>
  <c r="G37" i="24"/>
  <c r="G90" i="25" l="1"/>
  <c r="G92" i="25" s="1"/>
  <c r="G19" i="25"/>
  <c r="E18" i="21"/>
  <c r="G99" i="24" l="1"/>
  <c r="F98" i="24"/>
  <c r="F100" i="24" s="1"/>
  <c r="E98" i="24"/>
  <c r="G98" i="24" s="1"/>
  <c r="D98" i="24"/>
  <c r="D100" i="24" s="1"/>
  <c r="G97" i="24"/>
  <c r="G96" i="24"/>
  <c r="G91" i="24"/>
  <c r="G18" i="24" s="1"/>
  <c r="F89" i="24"/>
  <c r="E89" i="24"/>
  <c r="D89" i="24"/>
  <c r="C89" i="24"/>
  <c r="F88" i="24"/>
  <c r="E88" i="24"/>
  <c r="D88" i="24"/>
  <c r="C88" i="24"/>
  <c r="F87" i="24"/>
  <c r="E87" i="24"/>
  <c r="D87" i="24"/>
  <c r="C87" i="24"/>
  <c r="F86" i="24"/>
  <c r="E86" i="24"/>
  <c r="D86" i="24"/>
  <c r="C86" i="24"/>
  <c r="F85" i="24"/>
  <c r="E85" i="24"/>
  <c r="D85" i="24"/>
  <c r="D90" i="24" s="1"/>
  <c r="D92" i="24" s="1"/>
  <c r="C85" i="24"/>
  <c r="F83" i="24"/>
  <c r="F17" i="24" s="1"/>
  <c r="E83" i="24"/>
  <c r="E17" i="24" s="1"/>
  <c r="D83" i="24"/>
  <c r="C83" i="24"/>
  <c r="C17" i="24" s="1"/>
  <c r="G82" i="24"/>
  <c r="G81" i="24"/>
  <c r="G80" i="24"/>
  <c r="G79" i="24"/>
  <c r="G78" i="24"/>
  <c r="F67" i="24"/>
  <c r="F16" i="24" s="1"/>
  <c r="E67" i="24"/>
  <c r="E16" i="24" s="1"/>
  <c r="D67" i="24"/>
  <c r="D16" i="24" s="1"/>
  <c r="C67" i="24"/>
  <c r="C16" i="24" s="1"/>
  <c r="G66" i="24"/>
  <c r="G65" i="24"/>
  <c r="G64" i="24"/>
  <c r="G63" i="24"/>
  <c r="G62" i="24"/>
  <c r="F60" i="24"/>
  <c r="E60" i="24"/>
  <c r="E15" i="24" s="1"/>
  <c r="D60" i="24"/>
  <c r="D15" i="24" s="1"/>
  <c r="C60" i="24"/>
  <c r="C15" i="24" s="1"/>
  <c r="G59" i="24"/>
  <c r="G58" i="24"/>
  <c r="G57" i="24"/>
  <c r="G56" i="24"/>
  <c r="G55" i="24"/>
  <c r="F52" i="24"/>
  <c r="F14" i="24" s="1"/>
  <c r="E52" i="24"/>
  <c r="E14" i="24" s="1"/>
  <c r="D52" i="24"/>
  <c r="D14" i="24" s="1"/>
  <c r="C52" i="24"/>
  <c r="G51" i="24"/>
  <c r="G50" i="24"/>
  <c r="G49" i="24"/>
  <c r="G48" i="24"/>
  <c r="G47" i="24"/>
  <c r="F45" i="24"/>
  <c r="F13" i="24" s="1"/>
  <c r="E45" i="24"/>
  <c r="E13" i="24" s="1"/>
  <c r="D45" i="24"/>
  <c r="C45" i="24"/>
  <c r="C13" i="24" s="1"/>
  <c r="G44" i="24"/>
  <c r="G43" i="24"/>
  <c r="G42" i="24"/>
  <c r="G41" i="24"/>
  <c r="G40" i="24"/>
  <c r="F38" i="24"/>
  <c r="F12" i="24" s="1"/>
  <c r="E38" i="24"/>
  <c r="E12" i="24" s="1"/>
  <c r="D38" i="24"/>
  <c r="D12" i="24" s="1"/>
  <c r="C38" i="24"/>
  <c r="C12" i="24" s="1"/>
  <c r="F18" i="24"/>
  <c r="E18" i="24"/>
  <c r="D18" i="24"/>
  <c r="C18" i="24"/>
  <c r="D17" i="24"/>
  <c r="F15" i="24"/>
  <c r="C14" i="24"/>
  <c r="D13" i="24"/>
  <c r="F90" i="24" l="1"/>
  <c r="F92" i="24" s="1"/>
  <c r="G45" i="24"/>
  <c r="G13" i="24" s="1"/>
  <c r="G52" i="24"/>
  <c r="G14" i="24" s="1"/>
  <c r="G83" i="24"/>
  <c r="G17" i="24" s="1"/>
  <c r="G100" i="24"/>
  <c r="G67" i="24"/>
  <c r="G16" i="24" s="1"/>
  <c r="G60" i="24"/>
  <c r="G15" i="24" s="1"/>
  <c r="G88" i="24"/>
  <c r="G89" i="24"/>
  <c r="F19" i="24"/>
  <c r="D19" i="24"/>
  <c r="E19" i="24"/>
  <c r="G38" i="24"/>
  <c r="G12" i="24" s="1"/>
  <c r="G85" i="24"/>
  <c r="G86" i="24"/>
  <c r="G87" i="24"/>
  <c r="C19" i="24"/>
  <c r="C90" i="24"/>
  <c r="C92" i="24" s="1"/>
  <c r="E90" i="24"/>
  <c r="E92" i="24" s="1"/>
  <c r="E100" i="24"/>
  <c r="F18" i="23"/>
  <c r="E18" i="23"/>
  <c r="D18" i="23"/>
  <c r="C18" i="23"/>
  <c r="F18" i="21"/>
  <c r="D18" i="21"/>
  <c r="C18" i="21"/>
  <c r="D12" i="21"/>
  <c r="F18" i="19"/>
  <c r="E18" i="19"/>
  <c r="D18" i="19"/>
  <c r="C18" i="19"/>
  <c r="F18" i="17"/>
  <c r="E18" i="17"/>
  <c r="D18" i="17"/>
  <c r="C18" i="17"/>
  <c r="F18" i="15"/>
  <c r="E18" i="15"/>
  <c r="D18" i="15"/>
  <c r="C18" i="15"/>
  <c r="F18" i="13"/>
  <c r="E18" i="13"/>
  <c r="D18" i="13"/>
  <c r="C18" i="13"/>
  <c r="F18" i="10"/>
  <c r="E18" i="10"/>
  <c r="D18" i="10"/>
  <c r="C18" i="10"/>
  <c r="F18" i="8"/>
  <c r="E18" i="8"/>
  <c r="D18" i="8"/>
  <c r="C18" i="8"/>
  <c r="F18" i="6"/>
  <c r="E18" i="6"/>
  <c r="D18" i="6"/>
  <c r="C18" i="6"/>
  <c r="D18" i="3"/>
  <c r="E18" i="3"/>
  <c r="F18" i="3"/>
  <c r="C18" i="3"/>
  <c r="F13" i="3"/>
  <c r="G99" i="23"/>
  <c r="F98" i="23"/>
  <c r="F100" i="23" s="1"/>
  <c r="E98" i="23"/>
  <c r="D98" i="23"/>
  <c r="D100" i="23" s="1"/>
  <c r="G97" i="23"/>
  <c r="G96" i="23"/>
  <c r="G91" i="23"/>
  <c r="G18" i="23" s="1"/>
  <c r="F89" i="23"/>
  <c r="E89" i="23"/>
  <c r="D89" i="23"/>
  <c r="C89" i="23"/>
  <c r="F88" i="23"/>
  <c r="E88" i="23"/>
  <c r="G88" i="23" s="1"/>
  <c r="D88" i="23"/>
  <c r="C88" i="23"/>
  <c r="F87" i="23"/>
  <c r="E87" i="23"/>
  <c r="D87" i="23"/>
  <c r="C87" i="23"/>
  <c r="F86" i="23"/>
  <c r="E86" i="23"/>
  <c r="D86" i="23"/>
  <c r="C86" i="23"/>
  <c r="F85" i="23"/>
  <c r="E85" i="23"/>
  <c r="D85" i="23"/>
  <c r="D90" i="23" s="1"/>
  <c r="D92" i="23" s="1"/>
  <c r="C85" i="23"/>
  <c r="C90" i="23" s="1"/>
  <c r="C92" i="23" s="1"/>
  <c r="F83" i="23"/>
  <c r="F17" i="23" s="1"/>
  <c r="E83" i="23"/>
  <c r="E17" i="23" s="1"/>
  <c r="D83" i="23"/>
  <c r="D17" i="23" s="1"/>
  <c r="C83" i="23"/>
  <c r="C17" i="23" s="1"/>
  <c r="G82" i="23"/>
  <c r="G81" i="23"/>
  <c r="G80" i="23"/>
  <c r="G79" i="23"/>
  <c r="G78" i="23"/>
  <c r="F67" i="23"/>
  <c r="F16" i="23" s="1"/>
  <c r="E67" i="23"/>
  <c r="E16" i="23" s="1"/>
  <c r="D67" i="23"/>
  <c r="D16" i="23" s="1"/>
  <c r="C67" i="23"/>
  <c r="C16" i="23" s="1"/>
  <c r="G66" i="23"/>
  <c r="G65" i="23"/>
  <c r="G64" i="23"/>
  <c r="G63" i="23"/>
  <c r="G62" i="23"/>
  <c r="F60" i="23"/>
  <c r="F15" i="23" s="1"/>
  <c r="E60" i="23"/>
  <c r="E15" i="23" s="1"/>
  <c r="D60" i="23"/>
  <c r="D15" i="23" s="1"/>
  <c r="C60" i="23"/>
  <c r="C15" i="23" s="1"/>
  <c r="G59" i="23"/>
  <c r="G58" i="23"/>
  <c r="G57" i="23"/>
  <c r="G56" i="23"/>
  <c r="G55" i="23"/>
  <c r="F52" i="23"/>
  <c r="F14" i="23" s="1"/>
  <c r="E52" i="23"/>
  <c r="E14" i="23" s="1"/>
  <c r="D52" i="23"/>
  <c r="D14" i="23" s="1"/>
  <c r="C52" i="23"/>
  <c r="C14" i="23" s="1"/>
  <c r="G51" i="23"/>
  <c r="G50" i="23"/>
  <c r="G49" i="23"/>
  <c r="G48" i="23"/>
  <c r="G47" i="23"/>
  <c r="F45" i="23"/>
  <c r="F13" i="23" s="1"/>
  <c r="E45" i="23"/>
  <c r="E13" i="23" s="1"/>
  <c r="D45" i="23"/>
  <c r="D13" i="23" s="1"/>
  <c r="C45" i="23"/>
  <c r="C13" i="23" s="1"/>
  <c r="G44" i="23"/>
  <c r="G43" i="23"/>
  <c r="G42" i="23"/>
  <c r="G41" i="23"/>
  <c r="G40" i="23"/>
  <c r="F38" i="23"/>
  <c r="F12" i="23" s="1"/>
  <c r="E38" i="23"/>
  <c r="E12" i="23" s="1"/>
  <c r="D38" i="23"/>
  <c r="D12" i="23" s="1"/>
  <c r="C38" i="23"/>
  <c r="C12" i="23" s="1"/>
  <c r="G37" i="23"/>
  <c r="G36" i="23"/>
  <c r="G35" i="23"/>
  <c r="G34" i="23"/>
  <c r="G33" i="23"/>
  <c r="G99" i="21"/>
  <c r="F98" i="21"/>
  <c r="F100" i="21" s="1"/>
  <c r="E98" i="21"/>
  <c r="D98" i="21"/>
  <c r="D100" i="21" s="1"/>
  <c r="G97" i="21"/>
  <c r="G96" i="21"/>
  <c r="G91" i="21"/>
  <c r="G18" i="21" s="1"/>
  <c r="F89" i="21"/>
  <c r="E89" i="21"/>
  <c r="D89" i="21"/>
  <c r="C89" i="21"/>
  <c r="F88" i="21"/>
  <c r="E88" i="21"/>
  <c r="D88" i="21"/>
  <c r="C88" i="21"/>
  <c r="F87" i="21"/>
  <c r="E87" i="21"/>
  <c r="D87" i="21"/>
  <c r="C87" i="21"/>
  <c r="F86" i="21"/>
  <c r="E86" i="21"/>
  <c r="D86" i="21"/>
  <c r="C86" i="21"/>
  <c r="F85" i="21"/>
  <c r="F90" i="21" s="1"/>
  <c r="F92" i="21" s="1"/>
  <c r="E85" i="21"/>
  <c r="D85" i="21"/>
  <c r="C85" i="21"/>
  <c r="C90" i="21" s="1"/>
  <c r="C92" i="21" s="1"/>
  <c r="F83" i="21"/>
  <c r="F17" i="21" s="1"/>
  <c r="E83" i="21"/>
  <c r="E17" i="21" s="1"/>
  <c r="D83" i="21"/>
  <c r="D17" i="21" s="1"/>
  <c r="C83" i="21"/>
  <c r="C17" i="21" s="1"/>
  <c r="G82" i="21"/>
  <c r="G81" i="21"/>
  <c r="G80" i="21"/>
  <c r="G79" i="21"/>
  <c r="G78" i="21"/>
  <c r="F67" i="21"/>
  <c r="F16" i="21" s="1"/>
  <c r="E67" i="21"/>
  <c r="E16" i="21" s="1"/>
  <c r="D67" i="21"/>
  <c r="D16" i="21" s="1"/>
  <c r="C67" i="21"/>
  <c r="C16" i="21" s="1"/>
  <c r="G66" i="21"/>
  <c r="G65" i="21"/>
  <c r="G64" i="21"/>
  <c r="G63" i="21"/>
  <c r="G62" i="21"/>
  <c r="F60" i="21"/>
  <c r="F15" i="21" s="1"/>
  <c r="E60" i="21"/>
  <c r="E15" i="21" s="1"/>
  <c r="D60" i="21"/>
  <c r="D15" i="21" s="1"/>
  <c r="C60" i="21"/>
  <c r="C15" i="21" s="1"/>
  <c r="G59" i="21"/>
  <c r="G58" i="21"/>
  <c r="G57" i="21"/>
  <c r="G56" i="21"/>
  <c r="G55" i="21"/>
  <c r="F52" i="21"/>
  <c r="F14" i="21" s="1"/>
  <c r="E52" i="21"/>
  <c r="E14" i="21" s="1"/>
  <c r="D52" i="21"/>
  <c r="D14" i="21" s="1"/>
  <c r="C52" i="21"/>
  <c r="C14" i="21" s="1"/>
  <c r="G51" i="21"/>
  <c r="G50" i="21"/>
  <c r="G49" i="21"/>
  <c r="G48" i="21"/>
  <c r="G47" i="21"/>
  <c r="F45" i="21"/>
  <c r="F13" i="21" s="1"/>
  <c r="E45" i="21"/>
  <c r="E13" i="21" s="1"/>
  <c r="D45" i="21"/>
  <c r="D13" i="21" s="1"/>
  <c r="C45" i="21"/>
  <c r="C13" i="21" s="1"/>
  <c r="G44" i="21"/>
  <c r="G43" i="21"/>
  <c r="G42" i="21"/>
  <c r="G41" i="21"/>
  <c r="G40" i="21"/>
  <c r="F38" i="21"/>
  <c r="F12" i="21" s="1"/>
  <c r="E38" i="21"/>
  <c r="E12" i="21" s="1"/>
  <c r="D38" i="21"/>
  <c r="C38" i="21"/>
  <c r="C12" i="21" s="1"/>
  <c r="G37" i="21"/>
  <c r="G36" i="21"/>
  <c r="G35" i="21"/>
  <c r="G34" i="21"/>
  <c r="G33" i="21"/>
  <c r="G99" i="19"/>
  <c r="F98" i="19"/>
  <c r="F100" i="19" s="1"/>
  <c r="E98" i="19"/>
  <c r="D98" i="19"/>
  <c r="D100" i="19" s="1"/>
  <c r="G97" i="19"/>
  <c r="G96" i="19"/>
  <c r="G91" i="19"/>
  <c r="G18" i="19" s="1"/>
  <c r="F89" i="19"/>
  <c r="E89" i="19"/>
  <c r="D89" i="19"/>
  <c r="C89" i="19"/>
  <c r="F88" i="19"/>
  <c r="E88" i="19"/>
  <c r="D88" i="19"/>
  <c r="C88" i="19"/>
  <c r="F87" i="19"/>
  <c r="E87" i="19"/>
  <c r="D87" i="19"/>
  <c r="C87" i="19"/>
  <c r="F86" i="19"/>
  <c r="E86" i="19"/>
  <c r="D86" i="19"/>
  <c r="C86" i="19"/>
  <c r="F85" i="19"/>
  <c r="E85" i="19"/>
  <c r="D85" i="19"/>
  <c r="C85" i="19"/>
  <c r="C90" i="19" s="1"/>
  <c r="C92" i="19" s="1"/>
  <c r="F83" i="19"/>
  <c r="F17" i="19" s="1"/>
  <c r="E83" i="19"/>
  <c r="E17" i="19" s="1"/>
  <c r="D83" i="19"/>
  <c r="D17" i="19" s="1"/>
  <c r="C83" i="19"/>
  <c r="C17" i="19" s="1"/>
  <c r="G82" i="19"/>
  <c r="G81" i="19"/>
  <c r="G80" i="19"/>
  <c r="G79" i="19"/>
  <c r="G78" i="19"/>
  <c r="F67" i="19"/>
  <c r="F16" i="19" s="1"/>
  <c r="E67" i="19"/>
  <c r="E16" i="19" s="1"/>
  <c r="D67" i="19"/>
  <c r="D16" i="19" s="1"/>
  <c r="C67" i="19"/>
  <c r="C16" i="19" s="1"/>
  <c r="G66" i="19"/>
  <c r="G65" i="19"/>
  <c r="G64" i="19"/>
  <c r="G63" i="19"/>
  <c r="G62" i="19"/>
  <c r="F60" i="19"/>
  <c r="F15" i="19" s="1"/>
  <c r="E60" i="19"/>
  <c r="E15" i="19" s="1"/>
  <c r="D60" i="19"/>
  <c r="D15" i="19" s="1"/>
  <c r="C60" i="19"/>
  <c r="C15" i="19" s="1"/>
  <c r="G59" i="19"/>
  <c r="G58" i="19"/>
  <c r="G57" i="19"/>
  <c r="G56" i="19"/>
  <c r="G55" i="19"/>
  <c r="F52" i="19"/>
  <c r="F14" i="19" s="1"/>
  <c r="E52" i="19"/>
  <c r="E14" i="19" s="1"/>
  <c r="D52" i="19"/>
  <c r="D14" i="19" s="1"/>
  <c r="C52" i="19"/>
  <c r="C14" i="19" s="1"/>
  <c r="G51" i="19"/>
  <c r="G50" i="19"/>
  <c r="G49" i="19"/>
  <c r="G48" i="19"/>
  <c r="G47" i="19"/>
  <c r="F45" i="19"/>
  <c r="F13" i="19" s="1"/>
  <c r="E45" i="19"/>
  <c r="E13" i="19" s="1"/>
  <c r="D45" i="19"/>
  <c r="D13" i="19" s="1"/>
  <c r="C45" i="19"/>
  <c r="C13" i="19" s="1"/>
  <c r="G44" i="19"/>
  <c r="G43" i="19"/>
  <c r="G42" i="19"/>
  <c r="G41" i="19"/>
  <c r="G40" i="19"/>
  <c r="F38" i="19"/>
  <c r="F12" i="19" s="1"/>
  <c r="E38" i="19"/>
  <c r="E12" i="19" s="1"/>
  <c r="D38" i="19"/>
  <c r="D12" i="19" s="1"/>
  <c r="C38" i="19"/>
  <c r="C12" i="19" s="1"/>
  <c r="G37" i="19"/>
  <c r="G36" i="19"/>
  <c r="G35" i="19"/>
  <c r="G34" i="19"/>
  <c r="G33" i="19"/>
  <c r="G99" i="17"/>
  <c r="F98" i="17"/>
  <c r="F100" i="17" s="1"/>
  <c r="E98" i="17"/>
  <c r="D98" i="17"/>
  <c r="D100" i="17" s="1"/>
  <c r="G97" i="17"/>
  <c r="G96" i="17"/>
  <c r="G91" i="17"/>
  <c r="G18" i="17" s="1"/>
  <c r="F89" i="17"/>
  <c r="E89" i="17"/>
  <c r="G89" i="17" s="1"/>
  <c r="D89" i="17"/>
  <c r="C89" i="17"/>
  <c r="F88" i="17"/>
  <c r="E88" i="17"/>
  <c r="G88" i="17" s="1"/>
  <c r="D88" i="17"/>
  <c r="C88" i="17"/>
  <c r="F87" i="17"/>
  <c r="E87" i="17"/>
  <c r="G87" i="17" s="1"/>
  <c r="D87" i="17"/>
  <c r="C87" i="17"/>
  <c r="F86" i="17"/>
  <c r="E86" i="17"/>
  <c r="G86" i="17" s="1"/>
  <c r="D86" i="17"/>
  <c r="C86" i="17"/>
  <c r="F85" i="17"/>
  <c r="F90" i="17" s="1"/>
  <c r="F92" i="17" s="1"/>
  <c r="E85" i="17"/>
  <c r="D85" i="17"/>
  <c r="C85" i="17"/>
  <c r="F83" i="17"/>
  <c r="F17" i="17" s="1"/>
  <c r="E83" i="17"/>
  <c r="E17" i="17" s="1"/>
  <c r="D83" i="17"/>
  <c r="D17" i="17" s="1"/>
  <c r="C83" i="17"/>
  <c r="C17" i="17" s="1"/>
  <c r="G82" i="17"/>
  <c r="G81" i="17"/>
  <c r="G80" i="17"/>
  <c r="G79" i="17"/>
  <c r="G78" i="17"/>
  <c r="F67" i="17"/>
  <c r="F16" i="17" s="1"/>
  <c r="E67" i="17"/>
  <c r="E16" i="17" s="1"/>
  <c r="D67" i="17"/>
  <c r="D16" i="17" s="1"/>
  <c r="C67" i="17"/>
  <c r="C16" i="17" s="1"/>
  <c r="G66" i="17"/>
  <c r="G65" i="17"/>
  <c r="G64" i="17"/>
  <c r="G63" i="17"/>
  <c r="G62" i="17"/>
  <c r="F60" i="17"/>
  <c r="F15" i="17" s="1"/>
  <c r="E60" i="17"/>
  <c r="E15" i="17" s="1"/>
  <c r="D60" i="17"/>
  <c r="D15" i="17" s="1"/>
  <c r="C60" i="17"/>
  <c r="C15" i="17" s="1"/>
  <c r="G59" i="17"/>
  <c r="G58" i="17"/>
  <c r="G57" i="17"/>
  <c r="G56" i="17"/>
  <c r="G55" i="17"/>
  <c r="F52" i="17"/>
  <c r="F14" i="17" s="1"/>
  <c r="E52" i="17"/>
  <c r="E14" i="17" s="1"/>
  <c r="D52" i="17"/>
  <c r="D14" i="17" s="1"/>
  <c r="C52" i="17"/>
  <c r="C14" i="17" s="1"/>
  <c r="G51" i="17"/>
  <c r="G50" i="17"/>
  <c r="G49" i="17"/>
  <c r="G48" i="17"/>
  <c r="G47" i="17"/>
  <c r="F45" i="17"/>
  <c r="F13" i="17" s="1"/>
  <c r="E45" i="17"/>
  <c r="E13" i="17" s="1"/>
  <c r="D45" i="17"/>
  <c r="D13" i="17" s="1"/>
  <c r="C45" i="17"/>
  <c r="C13" i="17" s="1"/>
  <c r="G44" i="17"/>
  <c r="G43" i="17"/>
  <c r="G42" i="17"/>
  <c r="G41" i="17"/>
  <c r="G40" i="17"/>
  <c r="F38" i="17"/>
  <c r="F12" i="17" s="1"/>
  <c r="E38" i="17"/>
  <c r="E12" i="17" s="1"/>
  <c r="D38" i="17"/>
  <c r="D12" i="17" s="1"/>
  <c r="C38" i="17"/>
  <c r="C12" i="17" s="1"/>
  <c r="G37" i="17"/>
  <c r="G36" i="17"/>
  <c r="G35" i="17"/>
  <c r="G34" i="17"/>
  <c r="G33" i="17"/>
  <c r="G99" i="15"/>
  <c r="F98" i="15"/>
  <c r="F100" i="15" s="1"/>
  <c r="E98" i="15"/>
  <c r="D98" i="15"/>
  <c r="D100" i="15" s="1"/>
  <c r="G97" i="15"/>
  <c r="G96" i="15"/>
  <c r="G91" i="15"/>
  <c r="G18" i="15" s="1"/>
  <c r="F89" i="15"/>
  <c r="E89" i="15"/>
  <c r="D89" i="15"/>
  <c r="C89" i="15"/>
  <c r="F88" i="15"/>
  <c r="E88" i="15"/>
  <c r="G88" i="15" s="1"/>
  <c r="D88" i="15"/>
  <c r="C88" i="15"/>
  <c r="F87" i="15"/>
  <c r="E87" i="15"/>
  <c r="G87" i="15" s="1"/>
  <c r="D87" i="15"/>
  <c r="C87" i="15"/>
  <c r="F86" i="15"/>
  <c r="E86" i="15"/>
  <c r="G86" i="15" s="1"/>
  <c r="D86" i="15"/>
  <c r="C86" i="15"/>
  <c r="F85" i="15"/>
  <c r="E85" i="15"/>
  <c r="D85" i="15"/>
  <c r="C85" i="15"/>
  <c r="F83" i="15"/>
  <c r="F17" i="15" s="1"/>
  <c r="E83" i="15"/>
  <c r="E17" i="15" s="1"/>
  <c r="D83" i="15"/>
  <c r="D17" i="15" s="1"/>
  <c r="C83" i="15"/>
  <c r="C17" i="15" s="1"/>
  <c r="G82" i="15"/>
  <c r="G81" i="15"/>
  <c r="G80" i="15"/>
  <c r="G79" i="15"/>
  <c r="G78" i="15"/>
  <c r="F67" i="15"/>
  <c r="F16" i="15" s="1"/>
  <c r="E67" i="15"/>
  <c r="E16" i="15" s="1"/>
  <c r="D67" i="15"/>
  <c r="D16" i="15" s="1"/>
  <c r="C67" i="15"/>
  <c r="C16" i="15" s="1"/>
  <c r="G66" i="15"/>
  <c r="G65" i="15"/>
  <c r="G64" i="15"/>
  <c r="G63" i="15"/>
  <c r="G62" i="15"/>
  <c r="F60" i="15"/>
  <c r="F15" i="15" s="1"/>
  <c r="E60" i="15"/>
  <c r="E15" i="15" s="1"/>
  <c r="D60" i="15"/>
  <c r="D15" i="15" s="1"/>
  <c r="C60" i="15"/>
  <c r="C15" i="15" s="1"/>
  <c r="G59" i="15"/>
  <c r="G58" i="15"/>
  <c r="G57" i="15"/>
  <c r="G56" i="15"/>
  <c r="G55" i="15"/>
  <c r="F52" i="15"/>
  <c r="F14" i="15" s="1"/>
  <c r="E52" i="15"/>
  <c r="E14" i="15" s="1"/>
  <c r="D52" i="15"/>
  <c r="D14" i="15" s="1"/>
  <c r="C52" i="15"/>
  <c r="C14" i="15" s="1"/>
  <c r="G51" i="15"/>
  <c r="G50" i="15"/>
  <c r="G49" i="15"/>
  <c r="G48" i="15"/>
  <c r="G47" i="15"/>
  <c r="F45" i="15"/>
  <c r="F13" i="15" s="1"/>
  <c r="E45" i="15"/>
  <c r="E13" i="15" s="1"/>
  <c r="D45" i="15"/>
  <c r="D13" i="15" s="1"/>
  <c r="C45" i="15"/>
  <c r="C13" i="15" s="1"/>
  <c r="G44" i="15"/>
  <c r="G43" i="15"/>
  <c r="G42" i="15"/>
  <c r="G41" i="15"/>
  <c r="G40" i="15"/>
  <c r="F38" i="15"/>
  <c r="F12" i="15" s="1"/>
  <c r="E38" i="15"/>
  <c r="E12" i="15" s="1"/>
  <c r="D38" i="15"/>
  <c r="D12" i="15" s="1"/>
  <c r="C38" i="15"/>
  <c r="C12" i="15" s="1"/>
  <c r="G37" i="15"/>
  <c r="G36" i="15"/>
  <c r="G35" i="15"/>
  <c r="G34" i="15"/>
  <c r="G33" i="15"/>
  <c r="G99" i="13"/>
  <c r="F98" i="13"/>
  <c r="F100" i="13" s="1"/>
  <c r="E98" i="13"/>
  <c r="E100" i="13" s="1"/>
  <c r="D98" i="13"/>
  <c r="D100" i="13" s="1"/>
  <c r="G97" i="13"/>
  <c r="G96" i="13"/>
  <c r="G91" i="13"/>
  <c r="G18" i="13" s="1"/>
  <c r="F89" i="13"/>
  <c r="E89" i="13"/>
  <c r="D89" i="13"/>
  <c r="C89" i="13"/>
  <c r="F88" i="13"/>
  <c r="E88" i="13"/>
  <c r="D88" i="13"/>
  <c r="C88" i="13"/>
  <c r="F87" i="13"/>
  <c r="E87" i="13"/>
  <c r="D87" i="13"/>
  <c r="C87" i="13"/>
  <c r="F86" i="13"/>
  <c r="E86" i="13"/>
  <c r="D86" i="13"/>
  <c r="C86" i="13"/>
  <c r="F85" i="13"/>
  <c r="F90" i="13" s="1"/>
  <c r="F92" i="13" s="1"/>
  <c r="E85" i="13"/>
  <c r="D85" i="13"/>
  <c r="C85" i="13"/>
  <c r="F83" i="13"/>
  <c r="F17" i="13" s="1"/>
  <c r="E83" i="13"/>
  <c r="E17" i="13" s="1"/>
  <c r="D83" i="13"/>
  <c r="D17" i="13" s="1"/>
  <c r="C83" i="13"/>
  <c r="C17" i="13" s="1"/>
  <c r="G82" i="13"/>
  <c r="G81" i="13"/>
  <c r="G80" i="13"/>
  <c r="G79" i="13"/>
  <c r="G78" i="13"/>
  <c r="F67" i="13"/>
  <c r="F16" i="13" s="1"/>
  <c r="E67" i="13"/>
  <c r="E16" i="13" s="1"/>
  <c r="D67" i="13"/>
  <c r="D16" i="13" s="1"/>
  <c r="C67" i="13"/>
  <c r="C16" i="13" s="1"/>
  <c r="G66" i="13"/>
  <c r="G65" i="13"/>
  <c r="G64" i="13"/>
  <c r="G63" i="13"/>
  <c r="G62" i="13"/>
  <c r="F60" i="13"/>
  <c r="F15" i="13" s="1"/>
  <c r="E60" i="13"/>
  <c r="E15" i="13" s="1"/>
  <c r="D60" i="13"/>
  <c r="D15" i="13" s="1"/>
  <c r="C60" i="13"/>
  <c r="C15" i="13" s="1"/>
  <c r="G59" i="13"/>
  <c r="G58" i="13"/>
  <c r="G57" i="13"/>
  <c r="G56" i="13"/>
  <c r="G55" i="13"/>
  <c r="F52" i="13"/>
  <c r="F14" i="13" s="1"/>
  <c r="E52" i="13"/>
  <c r="E14" i="13" s="1"/>
  <c r="D52" i="13"/>
  <c r="D14" i="13" s="1"/>
  <c r="C52" i="13"/>
  <c r="C14" i="13" s="1"/>
  <c r="G51" i="13"/>
  <c r="G50" i="13"/>
  <c r="G49" i="13"/>
  <c r="G48" i="13"/>
  <c r="G47" i="13"/>
  <c r="F45" i="13"/>
  <c r="F13" i="13" s="1"/>
  <c r="E45" i="13"/>
  <c r="E13" i="13" s="1"/>
  <c r="D45" i="13"/>
  <c r="D13" i="13" s="1"/>
  <c r="C45" i="13"/>
  <c r="C13" i="13" s="1"/>
  <c r="G44" i="13"/>
  <c r="G43" i="13"/>
  <c r="G42" i="13"/>
  <c r="G41" i="13"/>
  <c r="G40" i="13"/>
  <c r="F38" i="13"/>
  <c r="F12" i="13" s="1"/>
  <c r="E38" i="13"/>
  <c r="E12" i="13" s="1"/>
  <c r="D38" i="13"/>
  <c r="D12" i="13" s="1"/>
  <c r="C38" i="13"/>
  <c r="C12" i="13" s="1"/>
  <c r="G37" i="13"/>
  <c r="G36" i="13"/>
  <c r="G35" i="13"/>
  <c r="G34" i="13"/>
  <c r="G33" i="13"/>
  <c r="G99" i="10"/>
  <c r="F98" i="10"/>
  <c r="F100" i="10" s="1"/>
  <c r="E98" i="10"/>
  <c r="E100" i="10" s="1"/>
  <c r="D98" i="10"/>
  <c r="D100" i="10" s="1"/>
  <c r="G97" i="10"/>
  <c r="G96" i="10"/>
  <c r="G91" i="10"/>
  <c r="G18" i="10" s="1"/>
  <c r="F89" i="10"/>
  <c r="E89" i="10"/>
  <c r="D89" i="10"/>
  <c r="C89" i="10"/>
  <c r="F88" i="10"/>
  <c r="E88" i="10"/>
  <c r="D88" i="10"/>
  <c r="C88" i="10"/>
  <c r="F87" i="10"/>
  <c r="E87" i="10"/>
  <c r="D87" i="10"/>
  <c r="C87" i="10"/>
  <c r="F86" i="10"/>
  <c r="E86" i="10"/>
  <c r="G86" i="10" s="1"/>
  <c r="D86" i="10"/>
  <c r="C86" i="10"/>
  <c r="F85" i="10"/>
  <c r="E85" i="10"/>
  <c r="D85" i="10"/>
  <c r="D90" i="10" s="1"/>
  <c r="D92" i="10" s="1"/>
  <c r="C85" i="10"/>
  <c r="F83" i="10"/>
  <c r="F17" i="10" s="1"/>
  <c r="E83" i="10"/>
  <c r="E17" i="10" s="1"/>
  <c r="D83" i="10"/>
  <c r="D17" i="10" s="1"/>
  <c r="C83" i="10"/>
  <c r="C17" i="10" s="1"/>
  <c r="G82" i="10"/>
  <c r="G81" i="10"/>
  <c r="G80" i="10"/>
  <c r="G79" i="10"/>
  <c r="G78" i="10"/>
  <c r="F67" i="10"/>
  <c r="F16" i="10" s="1"/>
  <c r="E67" i="10"/>
  <c r="E16" i="10" s="1"/>
  <c r="D67" i="10"/>
  <c r="D16" i="10" s="1"/>
  <c r="C67" i="10"/>
  <c r="C16" i="10" s="1"/>
  <c r="G66" i="10"/>
  <c r="G65" i="10"/>
  <c r="G64" i="10"/>
  <c r="G63" i="10"/>
  <c r="G62" i="10"/>
  <c r="F60" i="10"/>
  <c r="F15" i="10" s="1"/>
  <c r="E60" i="10"/>
  <c r="E15" i="10" s="1"/>
  <c r="D60" i="10"/>
  <c r="D15" i="10" s="1"/>
  <c r="C60" i="10"/>
  <c r="C15" i="10" s="1"/>
  <c r="G59" i="10"/>
  <c r="G58" i="10"/>
  <c r="G57" i="10"/>
  <c r="G56" i="10"/>
  <c r="G55" i="10"/>
  <c r="F52" i="10"/>
  <c r="F14" i="10" s="1"/>
  <c r="E52" i="10"/>
  <c r="E14" i="10" s="1"/>
  <c r="D52" i="10"/>
  <c r="D14" i="10" s="1"/>
  <c r="C52" i="10"/>
  <c r="C14" i="10" s="1"/>
  <c r="G51" i="10"/>
  <c r="G50" i="10"/>
  <c r="G49" i="10"/>
  <c r="G48" i="10"/>
  <c r="G47" i="10"/>
  <c r="F45" i="10"/>
  <c r="F13" i="10" s="1"/>
  <c r="E45" i="10"/>
  <c r="E13" i="10" s="1"/>
  <c r="D45" i="10"/>
  <c r="D13" i="10" s="1"/>
  <c r="C45" i="10"/>
  <c r="C13" i="10" s="1"/>
  <c r="G44" i="10"/>
  <c r="G43" i="10"/>
  <c r="G42" i="10"/>
  <c r="G41" i="10"/>
  <c r="G40" i="10"/>
  <c r="F38" i="10"/>
  <c r="F12" i="10" s="1"/>
  <c r="E38" i="10"/>
  <c r="E12" i="10" s="1"/>
  <c r="D38" i="10"/>
  <c r="D12" i="10" s="1"/>
  <c r="C38" i="10"/>
  <c r="C12" i="10" s="1"/>
  <c r="G37" i="10"/>
  <c r="G36" i="10"/>
  <c r="G35" i="10"/>
  <c r="G34" i="10"/>
  <c r="G33" i="10"/>
  <c r="G99" i="8"/>
  <c r="F98" i="8"/>
  <c r="F100" i="8" s="1"/>
  <c r="E98" i="8"/>
  <c r="E100" i="8" s="1"/>
  <c r="D98" i="8"/>
  <c r="D100" i="8" s="1"/>
  <c r="G97" i="8"/>
  <c r="G96" i="8"/>
  <c r="G91" i="8"/>
  <c r="G18" i="8" s="1"/>
  <c r="F89" i="8"/>
  <c r="E89" i="8"/>
  <c r="D89" i="8"/>
  <c r="C89" i="8"/>
  <c r="F88" i="8"/>
  <c r="E88" i="8"/>
  <c r="D88" i="8"/>
  <c r="C88" i="8"/>
  <c r="F87" i="8"/>
  <c r="E87" i="8"/>
  <c r="D87" i="8"/>
  <c r="C87" i="8"/>
  <c r="F86" i="8"/>
  <c r="E86" i="8"/>
  <c r="D86" i="8"/>
  <c r="C86" i="8"/>
  <c r="F85" i="8"/>
  <c r="E85" i="8"/>
  <c r="D85" i="8"/>
  <c r="C85" i="8"/>
  <c r="F83" i="8"/>
  <c r="F17" i="8" s="1"/>
  <c r="E83" i="8"/>
  <c r="E17" i="8" s="1"/>
  <c r="D83" i="8"/>
  <c r="D17" i="8" s="1"/>
  <c r="C83" i="8"/>
  <c r="C17" i="8" s="1"/>
  <c r="G82" i="8"/>
  <c r="G81" i="8"/>
  <c r="G80" i="8"/>
  <c r="G79" i="8"/>
  <c r="G78" i="8"/>
  <c r="F67" i="8"/>
  <c r="F16" i="8" s="1"/>
  <c r="E67" i="8"/>
  <c r="E16" i="8" s="1"/>
  <c r="D67" i="8"/>
  <c r="D16" i="8" s="1"/>
  <c r="C67" i="8"/>
  <c r="C16" i="8" s="1"/>
  <c r="G66" i="8"/>
  <c r="G65" i="8"/>
  <c r="G64" i="8"/>
  <c r="G63" i="8"/>
  <c r="G62" i="8"/>
  <c r="F60" i="8"/>
  <c r="F15" i="8" s="1"/>
  <c r="E60" i="8"/>
  <c r="E15" i="8" s="1"/>
  <c r="D60" i="8"/>
  <c r="D15" i="8" s="1"/>
  <c r="C60" i="8"/>
  <c r="C15" i="8" s="1"/>
  <c r="G59" i="8"/>
  <c r="G58" i="8"/>
  <c r="G57" i="8"/>
  <c r="G56" i="8"/>
  <c r="G55" i="8"/>
  <c r="F52" i="8"/>
  <c r="F14" i="8" s="1"/>
  <c r="E52" i="8"/>
  <c r="E14" i="8" s="1"/>
  <c r="D52" i="8"/>
  <c r="D14" i="8" s="1"/>
  <c r="C52" i="8"/>
  <c r="C14" i="8" s="1"/>
  <c r="G51" i="8"/>
  <c r="G50" i="8"/>
  <c r="G49" i="8"/>
  <c r="G48" i="8"/>
  <c r="G47" i="8"/>
  <c r="F45" i="8"/>
  <c r="F13" i="8" s="1"/>
  <c r="E45" i="8"/>
  <c r="E13" i="8" s="1"/>
  <c r="D45" i="8"/>
  <c r="D13" i="8" s="1"/>
  <c r="C45" i="8"/>
  <c r="C13" i="8" s="1"/>
  <c r="G44" i="8"/>
  <c r="G43" i="8"/>
  <c r="G42" i="8"/>
  <c r="G41" i="8"/>
  <c r="G40" i="8"/>
  <c r="F38" i="8"/>
  <c r="F12" i="8" s="1"/>
  <c r="E38" i="8"/>
  <c r="E12" i="8" s="1"/>
  <c r="D38" i="8"/>
  <c r="D12" i="8" s="1"/>
  <c r="C38" i="8"/>
  <c r="C12" i="8" s="1"/>
  <c r="G37" i="8"/>
  <c r="G36" i="8"/>
  <c r="G35" i="8"/>
  <c r="G34" i="8"/>
  <c r="G33" i="8"/>
  <c r="G99" i="6"/>
  <c r="F98" i="6"/>
  <c r="F100" i="6" s="1"/>
  <c r="E98" i="6"/>
  <c r="D98" i="6"/>
  <c r="D100" i="6" s="1"/>
  <c r="G97" i="6"/>
  <c r="G96" i="6"/>
  <c r="G91" i="6"/>
  <c r="G18" i="6" s="1"/>
  <c r="F89" i="6"/>
  <c r="E89" i="6"/>
  <c r="D89" i="6"/>
  <c r="C89" i="6"/>
  <c r="F88" i="6"/>
  <c r="E88" i="6"/>
  <c r="D88" i="6"/>
  <c r="C88" i="6"/>
  <c r="F87" i="6"/>
  <c r="E87" i="6"/>
  <c r="D87" i="6"/>
  <c r="C87" i="6"/>
  <c r="F86" i="6"/>
  <c r="E86" i="6"/>
  <c r="D86" i="6"/>
  <c r="C86" i="6"/>
  <c r="F85" i="6"/>
  <c r="F90" i="6" s="1"/>
  <c r="F92" i="6" s="1"/>
  <c r="E85" i="6"/>
  <c r="D85" i="6"/>
  <c r="D90" i="6" s="1"/>
  <c r="D92" i="6" s="1"/>
  <c r="C85" i="6"/>
  <c r="F83" i="6"/>
  <c r="F17" i="6" s="1"/>
  <c r="E83" i="6"/>
  <c r="E17" i="6" s="1"/>
  <c r="D83" i="6"/>
  <c r="D17" i="6" s="1"/>
  <c r="C83" i="6"/>
  <c r="C17" i="6" s="1"/>
  <c r="G82" i="6"/>
  <c r="G81" i="6"/>
  <c r="G80" i="6"/>
  <c r="G79" i="6"/>
  <c r="G78" i="6"/>
  <c r="F67" i="6"/>
  <c r="F16" i="6" s="1"/>
  <c r="E67" i="6"/>
  <c r="E16" i="6" s="1"/>
  <c r="D67" i="6"/>
  <c r="D16" i="6" s="1"/>
  <c r="C67" i="6"/>
  <c r="C16" i="6" s="1"/>
  <c r="G66" i="6"/>
  <c r="G65" i="6"/>
  <c r="G64" i="6"/>
  <c r="G63" i="6"/>
  <c r="G62" i="6"/>
  <c r="F60" i="6"/>
  <c r="F15" i="6" s="1"/>
  <c r="E60" i="6"/>
  <c r="E15" i="6" s="1"/>
  <c r="D60" i="6"/>
  <c r="D15" i="6" s="1"/>
  <c r="C60" i="6"/>
  <c r="C15" i="6" s="1"/>
  <c r="G59" i="6"/>
  <c r="G58" i="6"/>
  <c r="G57" i="6"/>
  <c r="G56" i="6"/>
  <c r="G55" i="6"/>
  <c r="F52" i="6"/>
  <c r="F14" i="6" s="1"/>
  <c r="E52" i="6"/>
  <c r="E14" i="6" s="1"/>
  <c r="D52" i="6"/>
  <c r="D14" i="6" s="1"/>
  <c r="C52" i="6"/>
  <c r="C14" i="6" s="1"/>
  <c r="G51" i="6"/>
  <c r="G50" i="6"/>
  <c r="G49" i="6"/>
  <c r="G48" i="6"/>
  <c r="G47" i="6"/>
  <c r="F45" i="6"/>
  <c r="F13" i="6" s="1"/>
  <c r="E45" i="6"/>
  <c r="E13" i="6" s="1"/>
  <c r="D45" i="6"/>
  <c r="D13" i="6" s="1"/>
  <c r="C45" i="6"/>
  <c r="C13" i="6" s="1"/>
  <c r="G44" i="6"/>
  <c r="G43" i="6"/>
  <c r="G42" i="6"/>
  <c r="G41" i="6"/>
  <c r="G40" i="6"/>
  <c r="F38" i="6"/>
  <c r="F12" i="6" s="1"/>
  <c r="E38" i="6"/>
  <c r="E12" i="6" s="1"/>
  <c r="D38" i="6"/>
  <c r="D12" i="6" s="1"/>
  <c r="C38" i="6"/>
  <c r="C12" i="6" s="1"/>
  <c r="G99" i="3"/>
  <c r="F98" i="3"/>
  <c r="F100" i="3" s="1"/>
  <c r="E98" i="3"/>
  <c r="D98" i="3"/>
  <c r="D100" i="3" s="1"/>
  <c r="G97" i="3"/>
  <c r="G96" i="3"/>
  <c r="G91" i="3"/>
  <c r="G18" i="3" s="1"/>
  <c r="F89" i="3"/>
  <c r="E89" i="3"/>
  <c r="D89" i="3"/>
  <c r="C89" i="3"/>
  <c r="F88" i="3"/>
  <c r="E88" i="3"/>
  <c r="D88" i="3"/>
  <c r="C88" i="3"/>
  <c r="F87" i="3"/>
  <c r="E87" i="3"/>
  <c r="D87" i="3"/>
  <c r="C87" i="3"/>
  <c r="F86" i="3"/>
  <c r="E86" i="3"/>
  <c r="D86" i="3"/>
  <c r="C86" i="3"/>
  <c r="F85" i="3"/>
  <c r="F90" i="3" s="1"/>
  <c r="F92" i="3" s="1"/>
  <c r="E85" i="3"/>
  <c r="D85" i="3"/>
  <c r="C85" i="3"/>
  <c r="F83" i="3"/>
  <c r="F17" i="3" s="1"/>
  <c r="E83" i="3"/>
  <c r="E17" i="3" s="1"/>
  <c r="D83" i="3"/>
  <c r="D17" i="3" s="1"/>
  <c r="C83" i="3"/>
  <c r="C17" i="3" s="1"/>
  <c r="G82" i="3"/>
  <c r="G81" i="3"/>
  <c r="G80" i="3"/>
  <c r="G79" i="3"/>
  <c r="G78" i="3"/>
  <c r="F67" i="3"/>
  <c r="F16" i="3" s="1"/>
  <c r="E67" i="3"/>
  <c r="E16" i="3" s="1"/>
  <c r="D67" i="3"/>
  <c r="D16" i="3" s="1"/>
  <c r="C67" i="3"/>
  <c r="C16" i="3" s="1"/>
  <c r="G66" i="3"/>
  <c r="G65" i="3"/>
  <c r="G64" i="3"/>
  <c r="G63" i="3"/>
  <c r="G62" i="3"/>
  <c r="F60" i="3"/>
  <c r="F15" i="3" s="1"/>
  <c r="E60" i="3"/>
  <c r="E15" i="3" s="1"/>
  <c r="D60" i="3"/>
  <c r="D15" i="3" s="1"/>
  <c r="C60" i="3"/>
  <c r="C15" i="3" s="1"/>
  <c r="G59" i="3"/>
  <c r="G58" i="3"/>
  <c r="G57" i="3"/>
  <c r="G56" i="3"/>
  <c r="G55" i="3"/>
  <c r="F52" i="3"/>
  <c r="F14" i="3" s="1"/>
  <c r="E52" i="3"/>
  <c r="E14" i="3" s="1"/>
  <c r="D52" i="3"/>
  <c r="D14" i="3" s="1"/>
  <c r="C52" i="3"/>
  <c r="C14" i="3" s="1"/>
  <c r="G51" i="3"/>
  <c r="G50" i="3"/>
  <c r="G49" i="3"/>
  <c r="G48" i="3"/>
  <c r="G47" i="3"/>
  <c r="F45" i="3"/>
  <c r="E45" i="3"/>
  <c r="E13" i="3" s="1"/>
  <c r="D45" i="3"/>
  <c r="D13" i="3" s="1"/>
  <c r="C45" i="3"/>
  <c r="C13" i="3" s="1"/>
  <c r="G44" i="3"/>
  <c r="G43" i="3"/>
  <c r="G42" i="3"/>
  <c r="G41" i="3"/>
  <c r="G40" i="3"/>
  <c r="F38" i="3"/>
  <c r="F12" i="3" s="1"/>
  <c r="E38" i="3"/>
  <c r="E12" i="3" s="1"/>
  <c r="D38" i="3"/>
  <c r="D12" i="3" s="1"/>
  <c r="C38" i="3"/>
  <c r="C12" i="3" s="1"/>
  <c r="G37" i="3"/>
  <c r="G36" i="3"/>
  <c r="G35" i="3"/>
  <c r="G34" i="3"/>
  <c r="G33" i="3"/>
  <c r="G98" i="6" l="1"/>
  <c r="G98" i="23"/>
  <c r="G88" i="19"/>
  <c r="C90" i="17"/>
  <c r="C92" i="17" s="1"/>
  <c r="E19" i="17"/>
  <c r="G85" i="17"/>
  <c r="G90" i="17" s="1"/>
  <c r="G92" i="17" s="1"/>
  <c r="G98" i="15"/>
  <c r="G100" i="15" s="1"/>
  <c r="G85" i="6"/>
  <c r="G86" i="6"/>
  <c r="G87" i="6"/>
  <c r="G88" i="6"/>
  <c r="G89" i="6"/>
  <c r="G85" i="3"/>
  <c r="G86" i="3"/>
  <c r="G88" i="3"/>
  <c r="G89" i="3"/>
  <c r="C19" i="23"/>
  <c r="G83" i="23"/>
  <c r="G17" i="23" s="1"/>
  <c r="G60" i="23"/>
  <c r="G15" i="23" s="1"/>
  <c r="G100" i="23"/>
  <c r="D19" i="23"/>
  <c r="G85" i="23"/>
  <c r="G86" i="23"/>
  <c r="G87" i="23"/>
  <c r="E19" i="23"/>
  <c r="F19" i="23"/>
  <c r="G38" i="23"/>
  <c r="G12" i="23" s="1"/>
  <c r="G67" i="23"/>
  <c r="G16" i="23" s="1"/>
  <c r="G45" i="23"/>
  <c r="G13" i="23" s="1"/>
  <c r="G52" i="23"/>
  <c r="G14" i="23" s="1"/>
  <c r="F90" i="23"/>
  <c r="F92" i="23" s="1"/>
  <c r="G89" i="23"/>
  <c r="D19" i="21"/>
  <c r="E19" i="21"/>
  <c r="C19" i="21"/>
  <c r="G38" i="21"/>
  <c r="G12" i="21" s="1"/>
  <c r="G60" i="21"/>
  <c r="G15" i="21" s="1"/>
  <c r="G67" i="21"/>
  <c r="G16" i="21" s="1"/>
  <c r="G85" i="21"/>
  <c r="G86" i="21"/>
  <c r="G87" i="21"/>
  <c r="G88" i="21"/>
  <c r="G89" i="21"/>
  <c r="F19" i="21"/>
  <c r="G45" i="21"/>
  <c r="G13" i="21" s="1"/>
  <c r="G52" i="21"/>
  <c r="G14" i="21" s="1"/>
  <c r="G83" i="21"/>
  <c r="G17" i="21" s="1"/>
  <c r="D90" i="21"/>
  <c r="D92" i="21" s="1"/>
  <c r="G98" i="21"/>
  <c r="G100" i="21" s="1"/>
  <c r="C19" i="19"/>
  <c r="D19" i="19"/>
  <c r="G45" i="19"/>
  <c r="G13" i="19" s="1"/>
  <c r="G52" i="19"/>
  <c r="G14" i="19" s="1"/>
  <c r="G83" i="19"/>
  <c r="G17" i="19" s="1"/>
  <c r="G86" i="19"/>
  <c r="F19" i="19"/>
  <c r="D90" i="19"/>
  <c r="D92" i="19" s="1"/>
  <c r="G98" i="19"/>
  <c r="G100" i="19" s="1"/>
  <c r="G38" i="19"/>
  <c r="G12" i="19" s="1"/>
  <c r="G60" i="19"/>
  <c r="G15" i="19" s="1"/>
  <c r="G67" i="19"/>
  <c r="G16" i="19" s="1"/>
  <c r="G87" i="19"/>
  <c r="E19" i="19"/>
  <c r="F90" i="19"/>
  <c r="F92" i="19" s="1"/>
  <c r="G89" i="19"/>
  <c r="G38" i="17"/>
  <c r="G12" i="17" s="1"/>
  <c r="G60" i="17"/>
  <c r="G15" i="17" s="1"/>
  <c r="G67" i="17"/>
  <c r="G16" i="17" s="1"/>
  <c r="F19" i="17"/>
  <c r="C19" i="17"/>
  <c r="D19" i="17"/>
  <c r="G45" i="17"/>
  <c r="G13" i="17" s="1"/>
  <c r="G52" i="17"/>
  <c r="G14" i="17" s="1"/>
  <c r="G83" i="17"/>
  <c r="G17" i="17" s="1"/>
  <c r="D90" i="17"/>
  <c r="D92" i="17" s="1"/>
  <c r="G98" i="17"/>
  <c r="G100" i="17" s="1"/>
  <c r="G85" i="15"/>
  <c r="E19" i="15"/>
  <c r="D90" i="15"/>
  <c r="D92" i="15" s="1"/>
  <c r="G45" i="15"/>
  <c r="G13" i="15" s="1"/>
  <c r="G52" i="15"/>
  <c r="G14" i="15" s="1"/>
  <c r="G83" i="15"/>
  <c r="G17" i="15" s="1"/>
  <c r="C90" i="15"/>
  <c r="C92" i="15" s="1"/>
  <c r="C19" i="15"/>
  <c r="D19" i="15"/>
  <c r="G38" i="15"/>
  <c r="G12" i="15" s="1"/>
  <c r="G60" i="15"/>
  <c r="G15" i="15" s="1"/>
  <c r="G67" i="15"/>
  <c r="G16" i="15" s="1"/>
  <c r="F19" i="15"/>
  <c r="F90" i="15"/>
  <c r="F92" i="15" s="1"/>
  <c r="G89" i="15"/>
  <c r="G38" i="13"/>
  <c r="G12" i="13" s="1"/>
  <c r="C19" i="13"/>
  <c r="G45" i="13"/>
  <c r="G13" i="13" s="1"/>
  <c r="G67" i="13"/>
  <c r="G16" i="13" s="1"/>
  <c r="G83" i="13"/>
  <c r="G17" i="13" s="1"/>
  <c r="D19" i="13"/>
  <c r="E19" i="13"/>
  <c r="G86" i="13"/>
  <c r="G87" i="13"/>
  <c r="G88" i="13"/>
  <c r="F19" i="13"/>
  <c r="C90" i="13"/>
  <c r="C92" i="13" s="1"/>
  <c r="G89" i="13"/>
  <c r="G98" i="13"/>
  <c r="G100" i="13" s="1"/>
  <c r="G52" i="13"/>
  <c r="G14" i="13" s="1"/>
  <c r="G60" i="13"/>
  <c r="G15" i="13" s="1"/>
  <c r="D90" i="13"/>
  <c r="D92" i="13" s="1"/>
  <c r="G85" i="13"/>
  <c r="G87" i="10"/>
  <c r="C19" i="10"/>
  <c r="D19" i="10"/>
  <c r="E19" i="10"/>
  <c r="F19" i="10"/>
  <c r="G52" i="10"/>
  <c r="G14" i="10" s="1"/>
  <c r="G60" i="10"/>
  <c r="G15" i="10" s="1"/>
  <c r="G85" i="10"/>
  <c r="C90" i="10"/>
  <c r="C92" i="10" s="1"/>
  <c r="G38" i="10"/>
  <c r="G12" i="10" s="1"/>
  <c r="G45" i="10"/>
  <c r="G13" i="10" s="1"/>
  <c r="G67" i="10"/>
  <c r="G16" i="10" s="1"/>
  <c r="G83" i="10"/>
  <c r="G17" i="10" s="1"/>
  <c r="F90" i="10"/>
  <c r="F92" i="10" s="1"/>
  <c r="G88" i="10"/>
  <c r="G89" i="10"/>
  <c r="G98" i="10"/>
  <c r="G100" i="10" s="1"/>
  <c r="G85" i="8"/>
  <c r="G86" i="8"/>
  <c r="G38" i="8"/>
  <c r="G12" i="8" s="1"/>
  <c r="G45" i="8"/>
  <c r="G13" i="8" s="1"/>
  <c r="G67" i="8"/>
  <c r="G16" i="8" s="1"/>
  <c r="G87" i="8"/>
  <c r="F19" i="8"/>
  <c r="E19" i="8"/>
  <c r="C19" i="8"/>
  <c r="D19" i="8"/>
  <c r="G83" i="8"/>
  <c r="G17" i="8" s="1"/>
  <c r="F90" i="8"/>
  <c r="F92" i="8" s="1"/>
  <c r="G88" i="8"/>
  <c r="G89" i="8"/>
  <c r="G98" i="8"/>
  <c r="G100" i="8" s="1"/>
  <c r="G52" i="8"/>
  <c r="G14" i="8" s="1"/>
  <c r="G60" i="8"/>
  <c r="G15" i="8" s="1"/>
  <c r="C90" i="8"/>
  <c r="C92" i="8" s="1"/>
  <c r="D90" i="8"/>
  <c r="D92" i="8" s="1"/>
  <c r="F19" i="6"/>
  <c r="G100" i="6"/>
  <c r="D19" i="6"/>
  <c r="C19" i="6"/>
  <c r="E19" i="6"/>
  <c r="G60" i="6"/>
  <c r="G15" i="6" s="1"/>
  <c r="G67" i="6"/>
  <c r="G16" i="6" s="1"/>
  <c r="G38" i="6"/>
  <c r="G12" i="6" s="1"/>
  <c r="G45" i="6"/>
  <c r="G13" i="6" s="1"/>
  <c r="G52" i="6"/>
  <c r="G14" i="6" s="1"/>
  <c r="G83" i="6"/>
  <c r="G17" i="6" s="1"/>
  <c r="C90" i="6"/>
  <c r="C92" i="6" s="1"/>
  <c r="G60" i="3"/>
  <c r="G15" i="3" s="1"/>
  <c r="G38" i="3"/>
  <c r="G12" i="3" s="1"/>
  <c r="G45" i="3"/>
  <c r="G13" i="3" s="1"/>
  <c r="G83" i="3"/>
  <c r="G17" i="3" s="1"/>
  <c r="C90" i="3"/>
  <c r="C92" i="3" s="1"/>
  <c r="G67" i="3"/>
  <c r="G16" i="3" s="1"/>
  <c r="G87" i="3"/>
  <c r="G52" i="3"/>
  <c r="G14" i="3" s="1"/>
  <c r="D90" i="3"/>
  <c r="D92" i="3" s="1"/>
  <c r="G98" i="3"/>
  <c r="G100" i="3" s="1"/>
  <c r="G19" i="24"/>
  <c r="G90" i="24"/>
  <c r="G92" i="24" s="1"/>
  <c r="E90" i="23"/>
  <c r="E92" i="23" s="1"/>
  <c r="E100" i="23"/>
  <c r="E90" i="21"/>
  <c r="E92" i="21" s="1"/>
  <c r="E100" i="21"/>
  <c r="E90" i="19"/>
  <c r="E92" i="19" s="1"/>
  <c r="G85" i="19"/>
  <c r="E100" i="19"/>
  <c r="E90" i="17"/>
  <c r="E92" i="17" s="1"/>
  <c r="E100" i="17"/>
  <c r="E90" i="15"/>
  <c r="E92" i="15" s="1"/>
  <c r="E100" i="15"/>
  <c r="E90" i="13"/>
  <c r="E92" i="13" s="1"/>
  <c r="E90" i="10"/>
  <c r="E92" i="10" s="1"/>
  <c r="E90" i="8"/>
  <c r="E92" i="8" s="1"/>
  <c r="E100" i="6"/>
  <c r="E90" i="6"/>
  <c r="E92" i="6" s="1"/>
  <c r="E90" i="3"/>
  <c r="E92" i="3" s="1"/>
  <c r="E100" i="3"/>
  <c r="G90" i="6" l="1"/>
  <c r="G92" i="6" s="1"/>
  <c r="G90" i="21"/>
  <c r="G92" i="21" s="1"/>
  <c r="G90" i="19"/>
  <c r="G92" i="19" s="1"/>
  <c r="G19" i="17"/>
  <c r="G90" i="15"/>
  <c r="G92" i="15" s="1"/>
  <c r="G19" i="8"/>
  <c r="G90" i="3"/>
  <c r="G92" i="3" s="1"/>
  <c r="G90" i="23"/>
  <c r="G92" i="23" s="1"/>
  <c r="G19" i="23"/>
  <c r="G19" i="21"/>
  <c r="G19" i="19"/>
  <c r="G19" i="15"/>
  <c r="G90" i="13"/>
  <c r="G92" i="13" s="1"/>
  <c r="G19" i="13"/>
  <c r="G19" i="10"/>
  <c r="G90" i="10"/>
  <c r="G92" i="10" s="1"/>
  <c r="G90" i="8"/>
  <c r="G92" i="8" s="1"/>
  <c r="G19" i="6"/>
  <c r="D19" i="3"/>
  <c r="C19" i="3"/>
  <c r="G19" i="3" l="1"/>
  <c r="F19" i="3"/>
  <c r="E19" i="3"/>
</calcChain>
</file>

<file path=xl/sharedStrings.xml><?xml version="1.0" encoding="utf-8"?>
<sst xmlns="http://schemas.openxmlformats.org/spreadsheetml/2006/main" count="1570" uniqueCount="80">
  <si>
    <t>HRVATSKI ZAVOD ZA</t>
  </si>
  <si>
    <t>MIROVINSKO OSIGURANJE</t>
  </si>
  <si>
    <t xml:space="preserve"> MJESEČNI PREGLED BROJA KORISNIKA DOPLATKA ZA DJECU, </t>
  </si>
  <si>
    <t xml:space="preserve"> BROJA DJECE I OBRAČUNATIH SVOTA DOPLATKA ZA DJECU PO VRSTAMA KORISNIKA I CENZUSIMA</t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</si>
  <si>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</si>
  <si>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</si>
  <si>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</si>
  <si>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</si>
  <si>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</si>
  <si>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</si>
  <si>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</si>
  <si>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</si>
  <si>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</si>
  <si>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</si>
  <si>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I. CENZUS 16,33% PRORAČUNSKE OSNOVICE</t>
  </si>
  <si>
    <t>II. CENZUS 16,34% - 33,66% PRORAČUNSKE OSNOVICE</t>
  </si>
  <si>
    <t>III. CENZUS 33,67% - 70% PRORAČUNSKE OSNOVICE</t>
  </si>
  <si>
    <t>Čl. 22. ZDD - BEZ CENZUSA</t>
  </si>
  <si>
    <t>Čl. 122. ZOHBDR - BEZ CENZUSA</t>
  </si>
  <si>
    <t xml:space="preserve">1. UKUPNO </t>
  </si>
  <si>
    <t>2.</t>
  </si>
  <si>
    <t>OBRTNICI</t>
  </si>
  <si>
    <t>2. UKUPNO</t>
  </si>
  <si>
    <t>3.</t>
  </si>
  <si>
    <t>POLJOPRIVREDNICI</t>
  </si>
  <si>
    <t>3. UKUPNO</t>
  </si>
  <si>
    <t>4.</t>
  </si>
  <si>
    <t>OSOBE KOJE SAMOSTALNO</t>
  </si>
  <si>
    <t>OBAVLJAJU PROF.DJ.</t>
  </si>
  <si>
    <t>4. UKUPNO</t>
  </si>
  <si>
    <t>5.</t>
  </si>
  <si>
    <t>NEZAPOSLENE OSOBE</t>
  </si>
  <si>
    <t>5. UKUPNO</t>
  </si>
  <si>
    <t>6.</t>
  </si>
  <si>
    <t>KORISNICI MIROVINA</t>
  </si>
  <si>
    <t>6. UKUPNO</t>
  </si>
  <si>
    <t>SVEUKUPNO</t>
  </si>
  <si>
    <t>SVEUKUPNO (1.-6.)</t>
  </si>
  <si>
    <t>7.</t>
  </si>
  <si>
    <t>DOPLATAK ZA DJECU PRIMJENOM PROPISA EU</t>
  </si>
  <si>
    <t>SVEUKUPNO (1.-7.)</t>
  </si>
  <si>
    <t>PRONATALITETNI DODATAK čl. 18 ZDD-a (već obuhvaćen u mjesečnom pregledu od 1.-6.)</t>
  </si>
  <si>
    <t>KORISNICI DOPLATKA ZA DJECU KOJIMA 
PRIPADA DODATAK</t>
  </si>
  <si>
    <t>-</t>
  </si>
  <si>
    <t>REDOVITA MJESEČNA ISPLATA</t>
  </si>
  <si>
    <t>ISPLATA ZA PRETHODNE MJESECE</t>
  </si>
  <si>
    <t>UKUPNO DODATAK ZA ISPLATU</t>
  </si>
  <si>
    <t>Dodatak za troje djece</t>
  </si>
  <si>
    <t>Dodatak za više od troje djece</t>
  </si>
  <si>
    <t>UKUPNO REPUBLIKA HRVATSKA</t>
  </si>
  <si>
    <t>Pronatalitetni dodatak - EU</t>
  </si>
  <si>
    <t>SVEUKUPNO RH + EU</t>
  </si>
  <si>
    <t>UKUPNO</t>
  </si>
  <si>
    <t>OSOBE KOJE SAMOSTALNO OBAVLJAJU PROF.DJELATNOST</t>
  </si>
  <si>
    <t xml:space="preserve"> BROJA DJECE I OBRAČUNATIH SVOTA DOPLATKA ZA DJECU </t>
  </si>
  <si>
    <t>Zagreb, 19. siječnja 2023.</t>
  </si>
  <si>
    <t>OBRADA ZA PROSINAC 2022. (ISPLATA U SIJEČNJU 2023.)</t>
  </si>
  <si>
    <t>OBRADA ZA SIJEČANJ 2023. (ISPLATA U VELJAČI 2023.)</t>
  </si>
  <si>
    <t>OBRADA ZA VELJAČU 2023. (ISPLATA U OŽUJKU 2023.)</t>
  </si>
  <si>
    <t>OBRADA ZA OŽUJAK 2023. (ISPLATA U TRAVNJU 2023.)</t>
  </si>
  <si>
    <t>Zagreb, 15. travnja 2023.</t>
  </si>
  <si>
    <t>OBRADA ZA TRAVANJ 2023. (ISPLATA U SVIBNJU 2023.)</t>
  </si>
  <si>
    <t>Zagreb, 13. svibnja 2023.</t>
  </si>
  <si>
    <t>OBRADA ZA SVIBANJ 2023. (ISPLATA U LIPNJU 2023.)</t>
  </si>
  <si>
    <t>Zagreb, 10. lipnja 2023.</t>
  </si>
  <si>
    <t>OBRADA ZA LIPANJ 2023. (ISPLATA U SRPNJU 2023.)</t>
  </si>
  <si>
    <t>Zagreb, 15. srpnja 2023.</t>
  </si>
  <si>
    <t>OBRADA ZA SRPANJ 2023. (ISPLATA U KOLOVOZU 2023.)</t>
  </si>
  <si>
    <t>Zagreb, 12. kolovoza 2023.</t>
  </si>
  <si>
    <t>OBRADA ZA KOLOVOZ 2023. (ISPLATA U RUJNU 2023.)</t>
  </si>
  <si>
    <t>Zagreb, 15. rujna 2023.</t>
  </si>
  <si>
    <t>OBRADA ZA RUJAN 2023. (ISPLATA U LISTOPADU 2023.)</t>
  </si>
  <si>
    <t>Zagreb, 14. listopada 2023.</t>
  </si>
  <si>
    <t>OBRADA ZA LISTOPAD 2023. (ISPLATA U STUDENOME 2023.)</t>
  </si>
  <si>
    <t>Zagreb, 11. studenoga 2023.</t>
  </si>
  <si>
    <t>OBRADA ZA STUDENI 2023. (ISPLATA U PROSINCU 2023.)</t>
  </si>
  <si>
    <t>Zagreb, 09. prosinca 2023.</t>
  </si>
  <si>
    <t xml:space="preserve">     u eurima    </t>
  </si>
  <si>
    <t>Zagreb, 16. veljače 2023.</t>
  </si>
  <si>
    <t>Zagreb, 16. ožujka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</si>
</sst>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0\ 000;\ 000"/>
  </numFmts>
  <fonts count="14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/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4" fontId="7" fillId="0" borderId="4" xfId="0" applyNumberFormat="1" applyFont="1" applyBorder="1"/>
    <xf numFmtId="164" fontId="7" fillId="0" borderId="3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left"/>
    </xf>
    <xf numFmtId="164" fontId="8" fillId="0" borderId="4" xfId="0" applyNumberFormat="1" applyFont="1" applyBorder="1"/>
    <xf numFmtId="4" fontId="8" fillId="0" borderId="0" xfId="0" applyNumberFormat="1" applyFont="1" applyBorder="1"/>
    <xf numFmtId="4" fontId="8" fillId="0" borderId="5" xfId="0" applyNumberFormat="1" applyFont="1" applyBorder="1"/>
    <xf numFmtId="4" fontId="7" fillId="0" borderId="5" xfId="0" applyNumberFormat="1" applyFont="1" applyBorder="1"/>
    <xf numFmtId="0" fontId="5" fillId="0" borderId="6" xfId="0" applyFont="1" applyFill="1" applyBorder="1"/>
    <xf numFmtId="0" fontId="5" fillId="0" borderId="2" xfId="0" applyFont="1" applyFill="1" applyBorder="1" applyAlignment="1">
      <alignment horizontal="right"/>
    </xf>
    <xf numFmtId="1" fontId="5" fillId="0" borderId="2" xfId="0" applyNumberFormat="1" applyFont="1" applyFill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/>
    <xf numFmtId="4" fontId="7" fillId="0" borderId="3" xfId="0" applyNumberFormat="1" applyFont="1" applyBorder="1"/>
    <xf numFmtId="4" fontId="7" fillId="0" borderId="0" xfId="0" applyNumberFormat="1" applyFont="1" applyBorder="1"/>
    <xf numFmtId="0" fontId="5" fillId="0" borderId="5" xfId="0" applyFont="1" applyBorder="1" applyAlignment="1">
      <alignment horizontal="center"/>
    </xf>
    <xf numFmtId="164" fontId="8" fillId="0" borderId="0" xfId="0" applyNumberFormat="1" applyFont="1" applyBorder="1"/>
    <xf numFmtId="0" fontId="8" fillId="0" borderId="4" xfId="0" applyNumberFormat="1" applyFont="1" applyBorder="1"/>
    <xf numFmtId="0" fontId="7" fillId="0" borderId="6" xfId="0" applyFont="1" applyBorder="1"/>
    <xf numFmtId="0" fontId="5" fillId="0" borderId="2" xfId="0" applyFont="1" applyBorder="1" applyAlignment="1">
      <alignment horizontal="right"/>
    </xf>
    <xf numFmtId="1" fontId="8" fillId="0" borderId="4" xfId="0" applyNumberFormat="1" applyFont="1" applyBorder="1"/>
    <xf numFmtId="164" fontId="7" fillId="0" borderId="7" xfId="0" applyNumberFormat="1" applyFont="1" applyBorder="1"/>
    <xf numFmtId="4" fontId="7" fillId="0" borderId="7" xfId="0" applyNumberFormat="1" applyFont="1" applyBorder="1"/>
    <xf numFmtId="0" fontId="5" fillId="0" borderId="5" xfId="0" applyFont="1" applyBorder="1"/>
    <xf numFmtId="164" fontId="7" fillId="0" borderId="5" xfId="0" applyNumberFormat="1" applyFont="1" applyBorder="1"/>
    <xf numFmtId="4" fontId="7" fillId="0" borderId="4" xfId="0" applyNumberFormat="1" applyFont="1" applyBorder="1"/>
    <xf numFmtId="4" fontId="8" fillId="0" borderId="4" xfId="0" applyNumberFormat="1" applyFont="1" applyBorder="1"/>
    <xf numFmtId="0" fontId="5" fillId="0" borderId="6" xfId="0" applyFont="1" applyBorder="1"/>
    <xf numFmtId="164" fontId="7" fillId="0" borderId="3" xfId="0" applyNumberFormat="1" applyFont="1" applyBorder="1" applyAlignment="1"/>
    <xf numFmtId="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/>
    <xf numFmtId="4" fontId="5" fillId="0" borderId="0" xfId="0" applyNumberFormat="1" applyFont="1" applyBorder="1"/>
    <xf numFmtId="0" fontId="2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1" fontId="5" fillId="0" borderId="3" xfId="0" applyNumberFormat="1" applyFont="1" applyBorder="1"/>
    <xf numFmtId="1" fontId="5" fillId="0" borderId="7" xfId="0" applyNumberFormat="1" applyFont="1" applyBorder="1"/>
    <xf numFmtId="4" fontId="5" fillId="0" borderId="7" xfId="0" applyNumberFormat="1" applyFont="1" applyBorder="1"/>
    <xf numFmtId="0" fontId="7" fillId="0" borderId="6" xfId="0" applyFont="1" applyFill="1" applyBorder="1"/>
    <xf numFmtId="1" fontId="9" fillId="0" borderId="8" xfId="0" applyNumberFormat="1" applyFont="1" applyFill="1" applyBorder="1"/>
    <xf numFmtId="4" fontId="9" fillId="0" borderId="2" xfId="0" applyNumberFormat="1" applyFont="1" applyBorder="1"/>
    <xf numFmtId="0" fontId="5" fillId="0" borderId="7" xfId="0" applyFont="1" applyBorder="1"/>
    <xf numFmtId="164" fontId="5" fillId="0" borderId="3" xfId="0" applyNumberFormat="1" applyFont="1" applyBorder="1"/>
    <xf numFmtId="164" fontId="5" fillId="0" borderId="9" xfId="0" applyNumberFormat="1" applyFont="1" applyBorder="1"/>
    <xf numFmtId="164" fontId="5" fillId="0" borderId="4" xfId="0" applyNumberFormat="1" applyFont="1" applyBorder="1"/>
    <xf numFmtId="4" fontId="5" fillId="0" borderId="5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/>
    <xf numFmtId="0" fontId="9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/>
    <xf numFmtId="0" fontId="1" fillId="0" borderId="0" xfId="0" applyFont="1" applyBorder="1" applyAlignment="1">
      <alignment horizontal="left"/>
    </xf>
    <xf numFmtId="165" fontId="5" fillId="0" borderId="0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4" fontId="8" fillId="0" borderId="2" xfId="0" applyNumberFormat="1" applyFont="1" applyBorder="1"/>
    <xf numFmtId="4" fontId="8" fillId="0" borderId="2" xfId="0" applyNumberFormat="1" applyFont="1" applyBorder="1"/>
    <xf numFmtId="4" fontId="7" fillId="0" borderId="2" xfId="0" applyNumberFormat="1" applyFont="1" applyBorder="1"/>
    <xf numFmtId="1" fontId="5" fillId="0" borderId="2" xfId="0" applyNumberFormat="1" applyFont="1" applyBorder="1"/>
    <xf numFmtId="0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/>
    <xf numFmtId="0" fontId="5" fillId="0" borderId="2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horizontal="left"/>
    </xf>
    <xf numFmtId="164" fontId="9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7" fillId="0" borderId="11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0" fillId="2" borderId="2" xfId="0" applyFont="1" applyFill="1" applyBorder="1" applyAlignment="1">
      <alignment horizont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Continuous"/>
    </xf>
    <xf numFmtId="0" fontId="5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9" fillId="0" borderId="2" xfId="0" applyNumberFormat="1" applyFont="1" applyBorder="1"/>
    <xf numFmtId="0" fontId="7" fillId="0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Fill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4" fontId="7" fillId="0" borderId="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13" fillId="0" borderId="2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/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1" t="s">
        <v>0</v>
      </c>
      <c r="B1" s="2"/>
    </row>
    <row r="2" spans="1:7" x14ac:dyDescent="0.2">
      <c r="A2" s="1" t="s">
        <v>1</v>
      </c>
      <c r="B2" s="1"/>
      <c r="C2" s="96"/>
      <c r="D2" s="96"/>
      <c r="E2" s="96"/>
      <c r="F2" s="96"/>
      <c r="G2" s="96"/>
    </row>
    <row r="3" spans="1:7" x14ac:dyDescent="0.2">
      <c r="A3" s="1"/>
      <c r="B3" s="1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113" t="s">
        <v>56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18"/>
      <c r="F9" s="118"/>
      <c r="G9" s="46" t="s">
        <v>77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145722</v>
      </c>
      <c r="D12" s="88">
        <f t="shared" ref="D12:G12" si="0">D38</f>
        <v>75836</v>
      </c>
      <c r="E12" s="88">
        <f t="shared" si="0"/>
        <v>7232847.9700000007</v>
      </c>
      <c r="F12" s="88">
        <f t="shared" si="0"/>
        <v>131277.78</v>
      </c>
      <c r="G12" s="88">
        <f t="shared" si="0"/>
        <v>7364125.75</v>
      </c>
    </row>
    <row r="13" spans="1:7" ht="15" customHeight="1" x14ac:dyDescent="0.2">
      <c r="A13" s="90" t="s">
        <v>20</v>
      </c>
      <c r="B13" s="91" t="s">
        <v>21</v>
      </c>
      <c r="C13" s="88">
        <f>C45</f>
        <v>5763</v>
      </c>
      <c r="D13" s="88">
        <f t="shared" ref="D13:G13" si="1">D45</f>
        <v>3013</v>
      </c>
      <c r="E13" s="88">
        <f t="shared" si="1"/>
        <v>277356.93</v>
      </c>
      <c r="F13" s="88">
        <f t="shared" si="1"/>
        <v>2513.5</v>
      </c>
      <c r="G13" s="88">
        <f t="shared" si="1"/>
        <v>279870.43</v>
      </c>
    </row>
    <row r="14" spans="1:7" ht="15" customHeight="1" x14ac:dyDescent="0.2">
      <c r="A14" s="90" t="s">
        <v>23</v>
      </c>
      <c r="B14" s="15" t="s">
        <v>24</v>
      </c>
      <c r="C14" s="88">
        <f>C52</f>
        <v>1741</v>
      </c>
      <c r="D14" s="88">
        <f t="shared" ref="D14:G14" si="2">D52</f>
        <v>914</v>
      </c>
      <c r="E14" s="88">
        <f t="shared" si="2"/>
        <v>84398.239999999991</v>
      </c>
      <c r="F14" s="88">
        <f t="shared" si="2"/>
        <v>476.82</v>
      </c>
      <c r="G14" s="88">
        <f t="shared" si="2"/>
        <v>84875.06</v>
      </c>
    </row>
    <row r="15" spans="1:7" ht="15" customHeight="1" x14ac:dyDescent="0.2">
      <c r="A15" s="90" t="s">
        <v>26</v>
      </c>
      <c r="B15" s="89" t="s">
        <v>53</v>
      </c>
      <c r="C15" s="88">
        <f>C60</f>
        <v>38</v>
      </c>
      <c r="D15" s="88">
        <f t="shared" ref="D15:G15" si="3">D60</f>
        <v>23</v>
      </c>
      <c r="E15" s="88">
        <f t="shared" si="3"/>
        <v>1842.85</v>
      </c>
      <c r="F15" s="88">
        <f t="shared" si="3"/>
        <v>0</v>
      </c>
      <c r="G15" s="88">
        <f t="shared" si="3"/>
        <v>1842.85</v>
      </c>
    </row>
    <row r="16" spans="1:7" ht="15" customHeight="1" x14ac:dyDescent="0.2">
      <c r="A16" s="73" t="s">
        <v>30</v>
      </c>
      <c r="B16" s="15" t="s">
        <v>31</v>
      </c>
      <c r="C16" s="88">
        <f>C67</f>
        <v>78504</v>
      </c>
      <c r="D16" s="88">
        <f t="shared" ref="D16:G16" si="4">D67</f>
        <v>36839</v>
      </c>
      <c r="E16" s="88">
        <f t="shared" si="4"/>
        <v>4178297.0100000002</v>
      </c>
      <c r="F16" s="88">
        <f t="shared" si="4"/>
        <v>78615.3</v>
      </c>
      <c r="G16" s="88">
        <f t="shared" si="4"/>
        <v>4256912.3099999996</v>
      </c>
    </row>
    <row r="17" spans="1:7" ht="15" customHeight="1" x14ac:dyDescent="0.2">
      <c r="A17" s="73" t="s">
        <v>33</v>
      </c>
      <c r="B17" s="74" t="s">
        <v>34</v>
      </c>
      <c r="C17" s="88">
        <f>C83</f>
        <v>10214</v>
      </c>
      <c r="D17" s="88">
        <f t="shared" ref="D17:G17" si="5">D83</f>
        <v>7653</v>
      </c>
      <c r="E17" s="88">
        <f t="shared" si="5"/>
        <v>677966.17999999993</v>
      </c>
      <c r="F17" s="88">
        <f t="shared" si="5"/>
        <v>12850.48</v>
      </c>
      <c r="G17" s="88">
        <f t="shared" si="5"/>
        <v>690816.65999999992</v>
      </c>
    </row>
    <row r="18" spans="1:7" ht="15" customHeight="1" x14ac:dyDescent="0.2">
      <c r="A18" s="73" t="s">
        <v>38</v>
      </c>
      <c r="B18" s="74" t="s">
        <v>39</v>
      </c>
      <c r="C18" s="88">
        <f>C91</f>
        <v>3337</v>
      </c>
      <c r="D18" s="88">
        <f t="shared" ref="D18:G18" si="6">D91</f>
        <v>1908</v>
      </c>
      <c r="E18" s="88">
        <f t="shared" si="6"/>
        <v>190961.61</v>
      </c>
      <c r="F18" s="88">
        <f t="shared" si="6"/>
        <v>49269.19</v>
      </c>
      <c r="G18" s="88">
        <f t="shared" si="6"/>
        <v>240230.8</v>
      </c>
    </row>
    <row r="19" spans="1:7" ht="15" customHeight="1" x14ac:dyDescent="0.2">
      <c r="A19" s="84"/>
      <c r="B19" s="65" t="s">
        <v>52</v>
      </c>
      <c r="C19" s="87">
        <f>SUM(C12:C18)</f>
        <v>245319</v>
      </c>
      <c r="D19" s="87">
        <f>SUM(D12:D18)</f>
        <v>126186</v>
      </c>
      <c r="E19" s="25">
        <f>SUM(E12:E18)</f>
        <v>12643670.789999999</v>
      </c>
      <c r="F19" s="25">
        <f>SUM(F12:F18)</f>
        <v>275003.07000000007</v>
      </c>
      <c r="G19" s="25">
        <f>SUM(G12:G18)</f>
        <v>12918673.859999999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113" t="s">
        <v>56</v>
      </c>
      <c r="B27" s="3"/>
      <c r="C27" s="3"/>
      <c r="D27" s="3"/>
      <c r="E27" s="3"/>
      <c r="F27" s="3"/>
      <c r="G27" s="3"/>
    </row>
    <row r="28" spans="1:7" x14ac:dyDescent="0.2">
      <c r="A28" s="113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19"/>
      <c r="G29" s="119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>
        <v>6234</v>
      </c>
      <c r="D33" s="18">
        <v>2857</v>
      </c>
      <c r="E33" s="19">
        <v>346054.29</v>
      </c>
      <c r="F33" s="20">
        <v>4265.5600000000004</v>
      </c>
      <c r="G33" s="21">
        <f>E33+F33</f>
        <v>350319.85</v>
      </c>
    </row>
    <row r="34" spans="1:7" x14ac:dyDescent="0.2">
      <c r="A34" s="16"/>
      <c r="B34" s="17" t="s">
        <v>15</v>
      </c>
      <c r="C34" s="18">
        <v>23421</v>
      </c>
      <c r="D34" s="18">
        <v>9984</v>
      </c>
      <c r="E34" s="19">
        <v>1183878.5</v>
      </c>
      <c r="F34" s="20">
        <v>21746.12</v>
      </c>
      <c r="G34" s="21">
        <f>E34+F34</f>
        <v>1205624.6200000001</v>
      </c>
    </row>
    <row r="35" spans="1:7" x14ac:dyDescent="0.2">
      <c r="A35" s="16"/>
      <c r="B35" s="17" t="s">
        <v>16</v>
      </c>
      <c r="C35" s="18">
        <v>101590</v>
      </c>
      <c r="D35" s="18">
        <v>49303</v>
      </c>
      <c r="E35" s="19">
        <v>4103777.45</v>
      </c>
      <c r="F35" s="20">
        <v>36638.07</v>
      </c>
      <c r="G35" s="21">
        <f>E35+F35</f>
        <v>4140415.52</v>
      </c>
    </row>
    <row r="36" spans="1:7" x14ac:dyDescent="0.2">
      <c r="A36" s="16"/>
      <c r="B36" s="17" t="s">
        <v>17</v>
      </c>
      <c r="C36" s="18">
        <v>14455</v>
      </c>
      <c r="D36" s="18">
        <v>13673</v>
      </c>
      <c r="E36" s="19">
        <v>1597824.49</v>
      </c>
      <c r="F36" s="20">
        <v>68628.03</v>
      </c>
      <c r="G36" s="21">
        <f>E36+F36</f>
        <v>1666452.52</v>
      </c>
    </row>
    <row r="37" spans="1:7" x14ac:dyDescent="0.2">
      <c r="A37" s="16"/>
      <c r="B37" s="17" t="s">
        <v>18</v>
      </c>
      <c r="C37" s="18">
        <v>22</v>
      </c>
      <c r="D37" s="18">
        <v>19</v>
      </c>
      <c r="E37" s="19">
        <v>1313.24</v>
      </c>
      <c r="F37" s="20">
        <v>0</v>
      </c>
      <c r="G37" s="21">
        <f>E37+F37</f>
        <v>1313.24</v>
      </c>
    </row>
    <row r="38" spans="1:7" x14ac:dyDescent="0.2">
      <c r="A38" s="22"/>
      <c r="B38" s="23" t="s">
        <v>19</v>
      </c>
      <c r="C38" s="24">
        <f>SUM(C33:C37)</f>
        <v>145722</v>
      </c>
      <c r="D38" s="24">
        <f>SUM(D33:D37)</f>
        <v>75836</v>
      </c>
      <c r="E38" s="25">
        <f>SUM(E33:E37)</f>
        <v>7232847.9700000007</v>
      </c>
      <c r="F38" s="25">
        <f>SUM(F33:F37)</f>
        <v>131277.78</v>
      </c>
      <c r="G38" s="26">
        <f>SUM(G33:G37)</f>
        <v>7364125.75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>
        <v>1258</v>
      </c>
      <c r="D40" s="18">
        <v>672</v>
      </c>
      <c r="E40" s="20">
        <v>63365.67</v>
      </c>
      <c r="F40" s="19">
        <v>485.29</v>
      </c>
      <c r="G40" s="21">
        <f>E40+F40</f>
        <v>63850.96</v>
      </c>
    </row>
    <row r="41" spans="1:7" x14ac:dyDescent="0.2">
      <c r="A41" s="31"/>
      <c r="B41" s="17" t="s">
        <v>15</v>
      </c>
      <c r="C41" s="18">
        <v>1563</v>
      </c>
      <c r="D41" s="18">
        <v>741</v>
      </c>
      <c r="E41" s="20">
        <v>73238.05</v>
      </c>
      <c r="F41" s="19">
        <v>92.84</v>
      </c>
      <c r="G41" s="21">
        <f>E41+F41</f>
        <v>73330.89</v>
      </c>
    </row>
    <row r="42" spans="1:7" x14ac:dyDescent="0.2">
      <c r="A42" s="31"/>
      <c r="B42" s="17" t="s">
        <v>16</v>
      </c>
      <c r="C42" s="18">
        <v>2591</v>
      </c>
      <c r="D42" s="32">
        <v>1266</v>
      </c>
      <c r="E42" s="20">
        <v>102016.85</v>
      </c>
      <c r="F42" s="19">
        <v>1714.65</v>
      </c>
      <c r="G42" s="21">
        <f>E42+F42</f>
        <v>103731.5</v>
      </c>
    </row>
    <row r="43" spans="1:7" x14ac:dyDescent="0.2">
      <c r="A43" s="31"/>
      <c r="B43" s="17" t="s">
        <v>17</v>
      </c>
      <c r="C43" s="18">
        <v>351</v>
      </c>
      <c r="D43" s="32">
        <v>334</v>
      </c>
      <c r="E43" s="20">
        <v>38736.36</v>
      </c>
      <c r="F43" s="19">
        <v>220.72</v>
      </c>
      <c r="G43" s="21">
        <f>E43+F43</f>
        <v>38957.08</v>
      </c>
    </row>
    <row r="44" spans="1:7" x14ac:dyDescent="0.2">
      <c r="A44" s="16"/>
      <c r="B44" s="17" t="s">
        <v>18</v>
      </c>
      <c r="C44" s="33">
        <v>0</v>
      </c>
      <c r="D44" s="33">
        <v>0</v>
      </c>
      <c r="E44" s="20">
        <v>0</v>
      </c>
      <c r="F44" s="19">
        <v>0</v>
      </c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5763</v>
      </c>
      <c r="D45" s="24">
        <f>SUM(D40:D44)</f>
        <v>3013</v>
      </c>
      <c r="E45" s="25">
        <f>SUM(E40:E44)</f>
        <v>277356.93</v>
      </c>
      <c r="F45" s="25">
        <f>SUM(F40:F44)</f>
        <v>2513.5</v>
      </c>
      <c r="G45" s="25">
        <f>SUM(G40:G44)</f>
        <v>279870.43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>
        <v>577</v>
      </c>
      <c r="D47" s="18">
        <v>314</v>
      </c>
      <c r="E47" s="20">
        <v>29217.919999999998</v>
      </c>
      <c r="F47" s="20">
        <v>0</v>
      </c>
      <c r="G47" s="21">
        <f>E47+F47</f>
        <v>29217.919999999998</v>
      </c>
    </row>
    <row r="48" spans="1:7" x14ac:dyDescent="0.2">
      <c r="A48" s="31"/>
      <c r="B48" s="17" t="s">
        <v>15</v>
      </c>
      <c r="C48" s="18">
        <v>408</v>
      </c>
      <c r="D48" s="18">
        <v>188</v>
      </c>
      <c r="E48" s="20">
        <v>19736.29</v>
      </c>
      <c r="F48" s="20">
        <v>0</v>
      </c>
      <c r="G48" s="21">
        <f>E48+F48</f>
        <v>19736.29</v>
      </c>
    </row>
    <row r="49" spans="1:7" x14ac:dyDescent="0.2">
      <c r="A49" s="31"/>
      <c r="B49" s="17" t="s">
        <v>16</v>
      </c>
      <c r="C49" s="18">
        <v>679</v>
      </c>
      <c r="D49" s="18">
        <v>338</v>
      </c>
      <c r="E49" s="20">
        <v>26961.03</v>
      </c>
      <c r="F49" s="20">
        <v>476.82</v>
      </c>
      <c r="G49" s="21">
        <f>E49+F49</f>
        <v>27437.85</v>
      </c>
    </row>
    <row r="50" spans="1:7" x14ac:dyDescent="0.2">
      <c r="A50" s="31"/>
      <c r="B50" s="17" t="s">
        <v>17</v>
      </c>
      <c r="C50" s="18">
        <v>77</v>
      </c>
      <c r="D50" s="18">
        <v>74</v>
      </c>
      <c r="E50" s="20">
        <v>8483</v>
      </c>
      <c r="F50" s="20">
        <v>0</v>
      </c>
      <c r="G50" s="21">
        <f>E50+F50</f>
        <v>8483</v>
      </c>
    </row>
    <row r="51" spans="1:7" x14ac:dyDescent="0.2">
      <c r="A51" s="16"/>
      <c r="B51" s="17" t="s">
        <v>18</v>
      </c>
      <c r="C51" s="36">
        <v>0</v>
      </c>
      <c r="D51" s="36">
        <v>0</v>
      </c>
      <c r="E51" s="20">
        <v>0</v>
      </c>
      <c r="F51" s="20">
        <v>0</v>
      </c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1741</v>
      </c>
      <c r="D52" s="24">
        <f>SUM(D47:D51)</f>
        <v>914</v>
      </c>
      <c r="E52" s="25">
        <f>SUM(E47:E51)</f>
        <v>84398.239999999991</v>
      </c>
      <c r="F52" s="25">
        <f>SUM(F47:F51)</f>
        <v>476.82</v>
      </c>
      <c r="G52" s="25">
        <f>SUM(G47:G51)</f>
        <v>84875.06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>
        <v>12</v>
      </c>
      <c r="D55" s="18">
        <v>5</v>
      </c>
      <c r="E55" s="42">
        <v>752.43</v>
      </c>
      <c r="F55" s="20">
        <v>0</v>
      </c>
      <c r="G55" s="21">
        <f>E55+F55</f>
        <v>752.43</v>
      </c>
    </row>
    <row r="56" spans="1:7" x14ac:dyDescent="0.2">
      <c r="A56" s="16"/>
      <c r="B56" s="17" t="s">
        <v>15</v>
      </c>
      <c r="C56" s="18">
        <v>10</v>
      </c>
      <c r="D56" s="18">
        <v>6</v>
      </c>
      <c r="E56" s="42">
        <v>331.1</v>
      </c>
      <c r="F56" s="20">
        <v>0</v>
      </c>
      <c r="G56" s="21">
        <f>E56+F56</f>
        <v>331.1</v>
      </c>
    </row>
    <row r="57" spans="1:7" x14ac:dyDescent="0.2">
      <c r="A57" s="16"/>
      <c r="B57" s="17" t="s">
        <v>16</v>
      </c>
      <c r="C57" s="36">
        <v>12</v>
      </c>
      <c r="D57" s="36">
        <v>8</v>
      </c>
      <c r="E57" s="42">
        <v>317.88</v>
      </c>
      <c r="F57" s="20">
        <v>0</v>
      </c>
      <c r="G57" s="21">
        <f>E57+F57</f>
        <v>317.88</v>
      </c>
    </row>
    <row r="58" spans="1:7" x14ac:dyDescent="0.2">
      <c r="A58" s="16"/>
      <c r="B58" s="17" t="s">
        <v>17</v>
      </c>
      <c r="C58" s="18">
        <v>4</v>
      </c>
      <c r="D58" s="18">
        <v>4</v>
      </c>
      <c r="E58" s="42">
        <v>441.44</v>
      </c>
      <c r="F58" s="20">
        <v>0</v>
      </c>
      <c r="G58" s="21">
        <f>E58+F58</f>
        <v>441.44</v>
      </c>
    </row>
    <row r="59" spans="1:7" x14ac:dyDescent="0.2">
      <c r="A59" s="16"/>
      <c r="B59" s="17" t="s">
        <v>18</v>
      </c>
      <c r="C59" s="33">
        <v>0</v>
      </c>
      <c r="D59" s="33">
        <v>0</v>
      </c>
      <c r="E59" s="42">
        <v>0</v>
      </c>
      <c r="F59" s="20">
        <v>0</v>
      </c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38</v>
      </c>
      <c r="D60" s="24">
        <f>SUM(D55:D59)</f>
        <v>23</v>
      </c>
      <c r="E60" s="25">
        <f>SUM(E55:E59)</f>
        <v>1842.85</v>
      </c>
      <c r="F60" s="25">
        <f>SUM(F55:F59)</f>
        <v>0</v>
      </c>
      <c r="G60" s="25">
        <f>SUM(G55:G59)</f>
        <v>1842.85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>
        <v>31566</v>
      </c>
      <c r="D62" s="18">
        <v>14232</v>
      </c>
      <c r="E62" s="42">
        <v>1788221.33</v>
      </c>
      <c r="F62" s="20">
        <v>38165.199999999997</v>
      </c>
      <c r="G62" s="21">
        <f>E62+F62</f>
        <v>1826386.53</v>
      </c>
    </row>
    <row r="63" spans="1:7" x14ac:dyDescent="0.2">
      <c r="A63" s="31"/>
      <c r="B63" s="17" t="s">
        <v>15</v>
      </c>
      <c r="C63" s="18">
        <v>18429</v>
      </c>
      <c r="D63" s="18">
        <v>7566</v>
      </c>
      <c r="E63" s="42">
        <v>955171.6</v>
      </c>
      <c r="F63" s="20">
        <v>13960.03</v>
      </c>
      <c r="G63" s="21">
        <f>E63+F63</f>
        <v>969131.63</v>
      </c>
    </row>
    <row r="64" spans="1:7" x14ac:dyDescent="0.2">
      <c r="A64" s="31"/>
      <c r="B64" s="17" t="s">
        <v>16</v>
      </c>
      <c r="C64" s="18">
        <v>25026</v>
      </c>
      <c r="D64" s="18">
        <v>11866</v>
      </c>
      <c r="E64" s="42">
        <v>1048985.8799999999</v>
      </c>
      <c r="F64" s="20">
        <v>11425.97</v>
      </c>
      <c r="G64" s="21">
        <f>E64+F64</f>
        <v>1060411.8499999999</v>
      </c>
    </row>
    <row r="65" spans="1:7" x14ac:dyDescent="0.2">
      <c r="A65" s="31"/>
      <c r="B65" s="17" t="s">
        <v>17</v>
      </c>
      <c r="C65" s="18">
        <v>3470</v>
      </c>
      <c r="D65" s="18">
        <v>3160</v>
      </c>
      <c r="E65" s="42">
        <v>384544.1</v>
      </c>
      <c r="F65" s="20">
        <v>15064.1</v>
      </c>
      <c r="G65" s="21">
        <f>E65+F65</f>
        <v>399608.19999999995</v>
      </c>
    </row>
    <row r="66" spans="1:7" x14ac:dyDescent="0.2">
      <c r="A66" s="16"/>
      <c r="B66" s="17" t="s">
        <v>18</v>
      </c>
      <c r="C66" s="33">
        <v>13</v>
      </c>
      <c r="D66" s="33">
        <v>15</v>
      </c>
      <c r="E66" s="42">
        <v>1374.1</v>
      </c>
      <c r="F66" s="20">
        <v>0</v>
      </c>
      <c r="G66" s="21">
        <f>E66+F66</f>
        <v>1374.1</v>
      </c>
    </row>
    <row r="67" spans="1:7" x14ac:dyDescent="0.2">
      <c r="A67" s="34"/>
      <c r="B67" s="35" t="s">
        <v>32</v>
      </c>
      <c r="C67" s="24">
        <f>SUM(C62:C66)</f>
        <v>78504</v>
      </c>
      <c r="D67" s="24">
        <f>SUM(D62:D66)</f>
        <v>36839</v>
      </c>
      <c r="E67" s="25">
        <f>SUM(E62:E66)</f>
        <v>4178297.0100000002</v>
      </c>
      <c r="F67" s="25">
        <f>SUM(F62:F66)</f>
        <v>78615.3</v>
      </c>
      <c r="G67" s="25">
        <f>SUM(G62:G66)</f>
        <v>4256912.3099999996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113" t="s">
        <v>56</v>
      </c>
      <c r="B72" s="3"/>
      <c r="C72" s="3"/>
      <c r="D72" s="3"/>
      <c r="E72" s="3"/>
      <c r="F72" s="3"/>
      <c r="G72" s="3"/>
    </row>
    <row r="73" spans="1:7" x14ac:dyDescent="0.2">
      <c r="A73" s="113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>
        <v>607</v>
      </c>
      <c r="D78" s="18">
        <v>304</v>
      </c>
      <c r="E78" s="42">
        <v>35170.589999999997</v>
      </c>
      <c r="F78" s="42">
        <v>88.73</v>
      </c>
      <c r="G78" s="21">
        <f>E78+F78</f>
        <v>35259.32</v>
      </c>
    </row>
    <row r="79" spans="1:7" x14ac:dyDescent="0.2">
      <c r="A79" s="31"/>
      <c r="B79" s="17" t="s">
        <v>15</v>
      </c>
      <c r="C79" s="18">
        <v>1868</v>
      </c>
      <c r="D79" s="18">
        <v>1110</v>
      </c>
      <c r="E79" s="42">
        <v>86268.97</v>
      </c>
      <c r="F79" s="42">
        <v>1660.67</v>
      </c>
      <c r="G79" s="21">
        <f>E79+F79</f>
        <v>87929.64</v>
      </c>
    </row>
    <row r="80" spans="1:7" x14ac:dyDescent="0.2">
      <c r="A80" s="31"/>
      <c r="B80" s="17" t="s">
        <v>16</v>
      </c>
      <c r="C80" s="18">
        <v>3960</v>
      </c>
      <c r="D80" s="18">
        <v>2608</v>
      </c>
      <c r="E80" s="42">
        <v>140778.46</v>
      </c>
      <c r="F80" s="42">
        <v>454.22</v>
      </c>
      <c r="G80" s="21">
        <f>E80+F80</f>
        <v>141232.68</v>
      </c>
    </row>
    <row r="81" spans="1:7" x14ac:dyDescent="0.2">
      <c r="A81" s="31"/>
      <c r="B81" s="17" t="s">
        <v>17</v>
      </c>
      <c r="C81" s="18">
        <v>3748</v>
      </c>
      <c r="D81" s="18">
        <v>3599</v>
      </c>
      <c r="E81" s="42">
        <v>413436.18</v>
      </c>
      <c r="F81" s="42">
        <v>10646.86</v>
      </c>
      <c r="G81" s="21">
        <f>E81+F81</f>
        <v>424083.04</v>
      </c>
    </row>
    <row r="82" spans="1:7" x14ac:dyDescent="0.2">
      <c r="A82" s="16"/>
      <c r="B82" s="17" t="s">
        <v>18</v>
      </c>
      <c r="C82" s="18">
        <v>31</v>
      </c>
      <c r="D82" s="18">
        <v>32</v>
      </c>
      <c r="E82" s="42">
        <v>2311.98</v>
      </c>
      <c r="F82" s="42">
        <v>0</v>
      </c>
      <c r="G82" s="21">
        <f>E82+F82</f>
        <v>2311.98</v>
      </c>
    </row>
    <row r="83" spans="1:7" x14ac:dyDescent="0.2">
      <c r="A83" s="56"/>
      <c r="B83" s="23" t="s">
        <v>35</v>
      </c>
      <c r="C83" s="57">
        <f>SUM(C78:C82)</f>
        <v>10214</v>
      </c>
      <c r="D83" s="57">
        <f>SUM(D78:D82)</f>
        <v>7653</v>
      </c>
      <c r="E83" s="58">
        <f>SUM(E78:E82)</f>
        <v>677966.17999999993</v>
      </c>
      <c r="F83" s="58">
        <f>SUM(F78:F82)</f>
        <v>12850.48</v>
      </c>
      <c r="G83" s="26">
        <f>SUM(G78:G82)</f>
        <v>690816.65999999992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40254</v>
      </c>
      <c r="D85" s="62">
        <f t="shared" si="7"/>
        <v>18384</v>
      </c>
      <c r="E85" s="63">
        <f t="shared" si="7"/>
        <v>2262782.23</v>
      </c>
      <c r="F85" s="63">
        <f t="shared" si="7"/>
        <v>43004.78</v>
      </c>
      <c r="G85" s="63">
        <f>E85+F85</f>
        <v>2305787.0099999998</v>
      </c>
    </row>
    <row r="86" spans="1:7" x14ac:dyDescent="0.2">
      <c r="A86" s="39"/>
      <c r="B86" s="17" t="s">
        <v>15</v>
      </c>
      <c r="C86" s="62">
        <f t="shared" si="7"/>
        <v>45699</v>
      </c>
      <c r="D86" s="62">
        <f t="shared" si="7"/>
        <v>19595</v>
      </c>
      <c r="E86" s="63">
        <f t="shared" si="7"/>
        <v>2318624.5100000002</v>
      </c>
      <c r="F86" s="63">
        <f t="shared" si="7"/>
        <v>37459.659999999996</v>
      </c>
      <c r="G86" s="63">
        <f>E86+F86</f>
        <v>2356084.1700000004</v>
      </c>
    </row>
    <row r="87" spans="1:7" x14ac:dyDescent="0.2">
      <c r="A87" s="39"/>
      <c r="B87" s="17" t="s">
        <v>16</v>
      </c>
      <c r="C87" s="62">
        <f t="shared" si="7"/>
        <v>133858</v>
      </c>
      <c r="D87" s="62">
        <f t="shared" si="7"/>
        <v>65389</v>
      </c>
      <c r="E87" s="63">
        <f t="shared" si="7"/>
        <v>5422837.5499999998</v>
      </c>
      <c r="F87" s="63">
        <f t="shared" si="7"/>
        <v>50709.73</v>
      </c>
      <c r="G87" s="63">
        <f>E87+F87</f>
        <v>5473547.2800000003</v>
      </c>
    </row>
    <row r="88" spans="1:7" x14ac:dyDescent="0.2">
      <c r="A88" s="39"/>
      <c r="B88" s="17" t="s">
        <v>17</v>
      </c>
      <c r="C88" s="62">
        <f t="shared" si="7"/>
        <v>22105</v>
      </c>
      <c r="D88" s="62">
        <f t="shared" si="7"/>
        <v>20844</v>
      </c>
      <c r="E88" s="63">
        <f t="shared" si="7"/>
        <v>2443465.5700000003</v>
      </c>
      <c r="F88" s="63">
        <f t="shared" si="7"/>
        <v>94559.71</v>
      </c>
      <c r="G88" s="63">
        <f>E88+F88</f>
        <v>2538025.2800000003</v>
      </c>
    </row>
    <row r="89" spans="1:7" x14ac:dyDescent="0.2">
      <c r="A89" s="39"/>
      <c r="B89" s="17" t="s">
        <v>18</v>
      </c>
      <c r="C89" s="62">
        <f t="shared" si="7"/>
        <v>66</v>
      </c>
      <c r="D89" s="62">
        <f t="shared" si="7"/>
        <v>66</v>
      </c>
      <c r="E89" s="63">
        <f t="shared" si="7"/>
        <v>4999.32</v>
      </c>
      <c r="F89" s="63">
        <f t="shared" si="7"/>
        <v>0</v>
      </c>
      <c r="G89" s="63">
        <f>E89+F89</f>
        <v>4999.32</v>
      </c>
    </row>
    <row r="90" spans="1:7" x14ac:dyDescent="0.2">
      <c r="A90" s="64"/>
      <c r="B90" s="65" t="s">
        <v>37</v>
      </c>
      <c r="C90" s="66">
        <f>SUM(C85:C89)</f>
        <v>241982</v>
      </c>
      <c r="D90" s="66">
        <f>SUM(D85:D89)</f>
        <v>124278</v>
      </c>
      <c r="E90" s="25">
        <f t="shared" ref="E90:F90" si="8">SUM(E85:E89)</f>
        <v>12452709.18</v>
      </c>
      <c r="F90" s="25">
        <f t="shared" si="8"/>
        <v>225733.88</v>
      </c>
      <c r="G90" s="25">
        <f>SUM(G85:G89)</f>
        <v>12678443.060000002</v>
      </c>
    </row>
    <row r="91" spans="1:7" x14ac:dyDescent="0.2">
      <c r="A91" s="31" t="s">
        <v>38</v>
      </c>
      <c r="B91" s="67" t="s">
        <v>39</v>
      </c>
      <c r="C91" s="62">
        <v>3337</v>
      </c>
      <c r="D91" s="62">
        <v>1908</v>
      </c>
      <c r="E91" s="25">
        <v>190961.61</v>
      </c>
      <c r="F91" s="25">
        <v>49269.19</v>
      </c>
      <c r="G91" s="25">
        <f>E91+F91</f>
        <v>240230.8</v>
      </c>
    </row>
    <row r="92" spans="1:7" x14ac:dyDescent="0.2">
      <c r="A92" s="64"/>
      <c r="B92" s="65" t="s">
        <v>40</v>
      </c>
      <c r="C92" s="66">
        <f>C90+C91</f>
        <v>245319</v>
      </c>
      <c r="D92" s="66">
        <f>D90+D91</f>
        <v>126186</v>
      </c>
      <c r="E92" s="25">
        <f>E90+E91</f>
        <v>12643670.789999999</v>
      </c>
      <c r="F92" s="25">
        <f>F90+F91</f>
        <v>275003.07</v>
      </c>
      <c r="G92" s="25">
        <f>G90+G91</f>
        <v>12918673.860000003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>
        <v>22534</v>
      </c>
      <c r="E96" s="76">
        <v>1495356.24</v>
      </c>
      <c r="F96" s="76">
        <v>14931</v>
      </c>
      <c r="G96" s="77">
        <f>E96+F96</f>
        <v>1510287.24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>
        <v>9011</v>
      </c>
      <c r="E97" s="76">
        <v>1195939.92</v>
      </c>
      <c r="F97" s="76">
        <v>10219.44</v>
      </c>
      <c r="G97" s="77">
        <f>E97+F97</f>
        <v>1206159.3599999999</v>
      </c>
    </row>
    <row r="98" spans="1:7" x14ac:dyDescent="0.2">
      <c r="A98" s="120" t="s">
        <v>49</v>
      </c>
      <c r="B98" s="121"/>
      <c r="C98" s="103" t="s">
        <v>43</v>
      </c>
      <c r="D98" s="78">
        <f>D96+D97</f>
        <v>31545</v>
      </c>
      <c r="E98" s="25">
        <f>E96+E97</f>
        <v>2691296.16</v>
      </c>
      <c r="F98" s="25">
        <f>F96+F97</f>
        <v>25150.440000000002</v>
      </c>
      <c r="G98" s="25">
        <f>E98+F98</f>
        <v>2716446.6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>
        <v>376</v>
      </c>
      <c r="E99" s="77">
        <v>32317.32</v>
      </c>
      <c r="F99" s="77">
        <v>10932.32</v>
      </c>
      <c r="G99" s="77">
        <f>E99+F99</f>
        <v>43249.64</v>
      </c>
    </row>
    <row r="100" spans="1:7" x14ac:dyDescent="0.2">
      <c r="A100" s="120" t="s">
        <v>51</v>
      </c>
      <c r="B100" s="121"/>
      <c r="C100" s="81"/>
      <c r="D100" s="78">
        <f>D98+D99</f>
        <v>31921</v>
      </c>
      <c r="E100" s="25">
        <f>E98+E99</f>
        <v>2723613.48</v>
      </c>
      <c r="F100" s="25">
        <f t="shared" ref="F100:G100" si="9">F98+F99</f>
        <v>36082.76</v>
      </c>
      <c r="G100" s="25">
        <f t="shared" si="9"/>
        <v>2759696.24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55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70" zoomScaleNormal="100" workbookViewId="0">
      <selection activeCell="F91" sqref="F91"/>
    </sheetView>
  </sheetViews>
  <sheetFormatPr defaultRowHeight="12.75" x14ac:dyDescent="0.2"/>
  <cols>
    <col min="1" max="1" width="5.28515625" customWidth="1"/>
    <col min="2" max="2" width="52.42578125" customWidth="1"/>
    <col min="3" max="3" width="10.140625" customWidth="1"/>
    <col min="4" max="4" width="12.7109375" customWidth="1"/>
    <col min="5" max="5" width="16.85546875" customWidth="1"/>
    <col min="6" max="6" width="22.28515625" customWidth="1"/>
    <col min="7" max="7" width="17.28515625" customWidth="1"/>
  </cols>
  <sheetData>
    <row r="1" spans="1:7" x14ac:dyDescent="0.2">
      <c r="A1" s="101" t="s">
        <v>0</v>
      </c>
      <c r="B1" s="2"/>
      <c r="C1" s="82"/>
      <c r="D1" s="82"/>
      <c r="E1" s="82"/>
      <c r="F1" s="82"/>
      <c r="G1" s="82"/>
    </row>
    <row r="2" spans="1:7" x14ac:dyDescent="0.2">
      <c r="A2" s="101" t="s">
        <v>1</v>
      </c>
      <c r="B2" s="101"/>
      <c r="C2" s="96"/>
      <c r="D2" s="96"/>
      <c r="E2" s="96"/>
      <c r="F2" s="96"/>
      <c r="G2" s="96"/>
    </row>
    <row r="3" spans="1:7" x14ac:dyDescent="0.2">
      <c r="A3" s="101"/>
      <c r="B3" s="101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114" t="s">
        <v>71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18"/>
      <c r="F9" s="118"/>
      <c r="G9" s="46" t="s">
        <v>77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x14ac:dyDescent="0.2">
      <c r="A19" s="102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114" t="s">
        <v>71</v>
      </c>
      <c r="B27" s="3"/>
      <c r="C27" s="3"/>
      <c r="D27" s="3"/>
      <c r="E27" s="3"/>
      <c r="F27" s="3"/>
      <c r="G27" s="3"/>
    </row>
    <row r="28" spans="1:7" x14ac:dyDescent="0.2">
      <c r="A28" s="114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19"/>
      <c r="G29" s="119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29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114" t="s">
        <v>71</v>
      </c>
      <c r="B72" s="3"/>
      <c r="C72" s="3"/>
      <c r="D72" s="3"/>
      <c r="E72" s="3"/>
      <c r="F72" s="3"/>
      <c r="G72" s="3"/>
    </row>
    <row r="73" spans="1:7" x14ac:dyDescent="0.2">
      <c r="A73" s="114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4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4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 t="shared" ref="C92:D92" si="9">C90+C91</f>
        <v>0</v>
      </c>
      <c r="D92" s="66">
        <f t="shared" si="9"/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20" t="s">
        <v>49</v>
      </c>
      <c r="B98" s="121"/>
      <c r="C98" s="103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20" t="s">
        <v>51</v>
      </c>
      <c r="B100" s="121"/>
      <c r="C100" s="81"/>
      <c r="D100" s="78">
        <f>D98+D99</f>
        <v>0</v>
      </c>
      <c r="E100" s="25">
        <f>E98+E99</f>
        <v>0</v>
      </c>
      <c r="F100" s="25">
        <f t="shared" ref="F100:G100" si="10">F98+F99</f>
        <v>0</v>
      </c>
      <c r="G100" s="25">
        <f t="shared" si="10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105" t="s">
        <v>72</v>
      </c>
      <c r="B102" s="106"/>
      <c r="C102" s="107"/>
      <c r="D102" s="107"/>
      <c r="E102" s="108"/>
      <c r="F102" s="109"/>
      <c r="G102" s="108"/>
    </row>
  </sheetData>
  <mergeCells count="4">
    <mergeCell ref="E9:F9"/>
    <mergeCell ref="F29:G29"/>
    <mergeCell ref="A98:B98"/>
    <mergeCell ref="A100:B100"/>
  </mergeCells>
  <pageMargins left="0.7" right="0.7" top="0.75" bottom="0.75" header="0.3" footer="0.3"/>
  <pageSetup paperSize="9" scale="65" orientation="portrait" r:id="rId1"/>
  <rowBreaks count="2" manualBreakCount="2">
    <brk id="23" max="16383" man="1"/>
    <brk id="6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G102"/>
  <sheetViews>
    <sheetView topLeftCell="A73" workbookViewId="0">
      <selection activeCell="F91" sqref="F91"/>
    </sheetView>
  </sheetViews>
  <sheetFormatPr defaultRowHeight="12.75" x14ac:dyDescent="0.2"/>
  <cols>
    <col min="1" max="1" width="5.28515625" customWidth="1"/>
    <col min="2" max="2" width="52.42578125" customWidth="1"/>
    <col min="3" max="3" width="10.140625" customWidth="1"/>
    <col min="4" max="4" width="12.7109375" customWidth="1"/>
    <col min="5" max="5" width="16.85546875" customWidth="1"/>
    <col min="6" max="6" width="22.28515625" customWidth="1"/>
    <col min="7" max="7" width="17.28515625" customWidth="1"/>
  </cols>
  <sheetData>
    <row r="1" spans="1:7" x14ac:dyDescent="0.2">
      <c r="A1" s="112" t="s">
        <v>0</v>
      </c>
      <c r="B1" s="2"/>
      <c r="C1" s="82"/>
      <c r="D1" s="82"/>
      <c r="E1" s="82"/>
      <c r="F1" s="82"/>
      <c r="G1" s="82"/>
    </row>
    <row r="2" spans="1:7" x14ac:dyDescent="0.2">
      <c r="A2" s="112" t="s">
        <v>1</v>
      </c>
      <c r="B2" s="112"/>
      <c r="C2" s="96"/>
      <c r="D2" s="96"/>
      <c r="E2" s="96"/>
      <c r="F2" s="96"/>
      <c r="G2" s="96"/>
    </row>
    <row r="3" spans="1:7" x14ac:dyDescent="0.2">
      <c r="A3" s="112"/>
      <c r="B3" s="112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114" t="s">
        <v>73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18"/>
      <c r="F9" s="118"/>
      <c r="G9" s="46" t="s">
        <v>77</v>
      </c>
    </row>
    <row r="10" spans="1:7" ht="36" customHeight="1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5">
        <f t="shared" si="0"/>
        <v>0</v>
      </c>
      <c r="G12" s="115">
        <f t="shared" si="0"/>
        <v>0</v>
      </c>
    </row>
    <row r="13" spans="1:7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5">
        <f t="shared" si="1"/>
        <v>0</v>
      </c>
      <c r="G13" s="115">
        <f t="shared" si="1"/>
        <v>0</v>
      </c>
    </row>
    <row r="14" spans="1:7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5">
        <f t="shared" si="2"/>
        <v>0</v>
      </c>
      <c r="G14" s="115">
        <f t="shared" si="2"/>
        <v>0</v>
      </c>
    </row>
    <row r="15" spans="1:7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5">
        <f t="shared" si="3"/>
        <v>0</v>
      </c>
      <c r="G15" s="115">
        <f t="shared" si="3"/>
        <v>0</v>
      </c>
    </row>
    <row r="16" spans="1:7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5">
        <f t="shared" si="4"/>
        <v>0</v>
      </c>
      <c r="G16" s="115">
        <f t="shared" si="4"/>
        <v>0</v>
      </c>
    </row>
    <row r="17" spans="1:7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5">
        <f t="shared" si="5"/>
        <v>0</v>
      </c>
      <c r="G17" s="115">
        <f t="shared" si="5"/>
        <v>0</v>
      </c>
    </row>
    <row r="18" spans="1:7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5">
        <f t="shared" si="6"/>
        <v>0</v>
      </c>
      <c r="G18" s="115">
        <f t="shared" si="6"/>
        <v>0</v>
      </c>
    </row>
    <row r="19" spans="1:7" x14ac:dyDescent="0.2">
      <c r="A19" s="110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114" t="s">
        <v>73</v>
      </c>
      <c r="B27" s="3"/>
      <c r="C27" s="3"/>
      <c r="D27" s="3"/>
      <c r="E27" s="3"/>
      <c r="F27" s="3"/>
      <c r="G27" s="3"/>
    </row>
    <row r="28" spans="1:7" x14ac:dyDescent="0.2">
      <c r="A28" s="114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19"/>
      <c r="G29" s="119"/>
    </row>
    <row r="30" spans="1:7" ht="36" customHeight="1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29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114" t="s">
        <v>73</v>
      </c>
      <c r="B72" s="3"/>
      <c r="C72" s="3"/>
      <c r="D72" s="3"/>
      <c r="E72" s="3"/>
      <c r="F72" s="3"/>
      <c r="G72" s="3"/>
    </row>
    <row r="73" spans="1:7" x14ac:dyDescent="0.2">
      <c r="A73" s="114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customHeight="1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4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4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 t="shared" ref="C92:D92" si="9">C90+C91</f>
        <v>0</v>
      </c>
      <c r="D92" s="66">
        <f t="shared" si="9"/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customHeight="1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20" t="s">
        <v>49</v>
      </c>
      <c r="B98" s="121"/>
      <c r="C98" s="111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20" t="s">
        <v>51</v>
      </c>
      <c r="B100" s="121"/>
      <c r="C100" s="81"/>
      <c r="D100" s="78">
        <f>D98+D99</f>
        <v>0</v>
      </c>
      <c r="E100" s="25">
        <f>E98+E99</f>
        <v>0</v>
      </c>
      <c r="F100" s="25">
        <f t="shared" ref="F100:G100" si="10">F98+F99</f>
        <v>0</v>
      </c>
      <c r="G100" s="25">
        <f t="shared" si="10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105" t="s">
        <v>74</v>
      </c>
      <c r="B102" s="106"/>
      <c r="C102" s="107"/>
      <c r="D102" s="107"/>
      <c r="E102" s="108"/>
      <c r="F102" s="109"/>
      <c r="G102" s="108"/>
    </row>
  </sheetData>
  <mergeCells count="4">
    <mergeCell ref="E9:F9"/>
    <mergeCell ref="F29:G29"/>
    <mergeCell ref="A98:B98"/>
    <mergeCell ref="A100:B10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F91" sqref="F91"/>
    </sheetView>
  </sheetViews>
  <sheetFormatPr defaultRowHeight="12.75" x14ac:dyDescent="0.2"/>
  <cols>
    <col min="1" max="1" width="5.28515625" customWidth="1"/>
    <col min="2" max="2" width="52.42578125" customWidth="1"/>
    <col min="3" max="3" width="10.140625" customWidth="1"/>
    <col min="4" max="4" width="12.7109375" customWidth="1"/>
    <col min="5" max="5" width="16.85546875" customWidth="1"/>
    <col min="6" max="6" width="22.28515625" customWidth="1"/>
    <col min="7" max="7" width="17.28515625" customWidth="1"/>
  </cols>
  <sheetData>
    <row r="1" spans="1:7" x14ac:dyDescent="0.2">
      <c r="A1" s="112" t="s">
        <v>0</v>
      </c>
      <c r="B1" s="2"/>
      <c r="C1" s="82"/>
      <c r="D1" s="82"/>
      <c r="E1" s="82"/>
      <c r="F1" s="82"/>
      <c r="G1" s="82"/>
    </row>
    <row r="2" spans="1:7" x14ac:dyDescent="0.2">
      <c r="A2" s="112" t="s">
        <v>1</v>
      </c>
      <c r="B2" s="112"/>
      <c r="C2" s="96"/>
      <c r="D2" s="96"/>
      <c r="E2" s="96"/>
      <c r="F2" s="96"/>
      <c r="G2" s="96"/>
    </row>
    <row r="3" spans="1:7" x14ac:dyDescent="0.2">
      <c r="A3" s="112"/>
      <c r="B3" s="112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114" t="s">
        <v>75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18"/>
      <c r="F9" s="118"/>
      <c r="G9" s="46" t="s">
        <v>77</v>
      </c>
    </row>
    <row r="10" spans="1:7" ht="36" customHeight="1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5">
        <f t="shared" si="0"/>
        <v>0</v>
      </c>
      <c r="G12" s="115">
        <f t="shared" si="0"/>
        <v>0</v>
      </c>
    </row>
    <row r="13" spans="1:7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5">
        <f t="shared" si="1"/>
        <v>0</v>
      </c>
      <c r="G13" s="115">
        <f t="shared" si="1"/>
        <v>0</v>
      </c>
    </row>
    <row r="14" spans="1:7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5">
        <f t="shared" si="2"/>
        <v>0</v>
      </c>
      <c r="G14" s="115">
        <f t="shared" si="2"/>
        <v>0</v>
      </c>
    </row>
    <row r="15" spans="1:7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5">
        <f t="shared" si="3"/>
        <v>0</v>
      </c>
      <c r="G15" s="115">
        <f t="shared" si="3"/>
        <v>0</v>
      </c>
    </row>
    <row r="16" spans="1:7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5">
        <f t="shared" si="4"/>
        <v>0</v>
      </c>
      <c r="G16" s="115">
        <f t="shared" si="4"/>
        <v>0</v>
      </c>
    </row>
    <row r="17" spans="1:7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5">
        <f t="shared" si="5"/>
        <v>0</v>
      </c>
      <c r="G17" s="115">
        <f t="shared" si="5"/>
        <v>0</v>
      </c>
    </row>
    <row r="18" spans="1:7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5">
        <f t="shared" si="6"/>
        <v>0</v>
      </c>
      <c r="G18" s="115">
        <f t="shared" si="6"/>
        <v>0</v>
      </c>
    </row>
    <row r="19" spans="1:7" x14ac:dyDescent="0.2">
      <c r="A19" s="116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114" t="str">
        <f>A7</f>
        <v>OBRADA ZA STUDENI 2023. (ISPLATA U PROSINCU 2023.)</v>
      </c>
      <c r="B27" s="3"/>
      <c r="C27" s="3"/>
      <c r="D27" s="3"/>
      <c r="E27" s="3"/>
      <c r="F27" s="3"/>
      <c r="G27" s="3"/>
    </row>
    <row r="28" spans="1:7" x14ac:dyDescent="0.2">
      <c r="A28" s="114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19"/>
      <c r="G29" s="119"/>
    </row>
    <row r="30" spans="1:7" ht="36" customHeight="1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29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114" t="str">
        <f>A7</f>
        <v>OBRADA ZA STUDENI 2023. (ISPLATA U PROSINCU 2023.)</v>
      </c>
      <c r="B72" s="3"/>
      <c r="C72" s="3"/>
      <c r="D72" s="3"/>
      <c r="E72" s="3"/>
      <c r="F72" s="3"/>
      <c r="G72" s="3"/>
    </row>
    <row r="73" spans="1:7" x14ac:dyDescent="0.2">
      <c r="A73" s="114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customHeight="1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4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4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 t="shared" ref="C92:D92" si="9">C90+C91</f>
        <v>0</v>
      </c>
      <c r="D92" s="66">
        <f t="shared" si="9"/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customHeight="1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20" t="s">
        <v>49</v>
      </c>
      <c r="B98" s="121"/>
      <c r="C98" s="117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20" t="s">
        <v>51</v>
      </c>
      <c r="B100" s="121"/>
      <c r="C100" s="81"/>
      <c r="D100" s="78">
        <f>D98+D99</f>
        <v>0</v>
      </c>
      <c r="E100" s="25">
        <f>E98+E99</f>
        <v>0</v>
      </c>
      <c r="F100" s="25">
        <f t="shared" ref="F100:G100" si="10">F98+F99</f>
        <v>0</v>
      </c>
      <c r="G100" s="25">
        <f t="shared" si="10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105" t="s">
        <v>76</v>
      </c>
      <c r="B102" s="106"/>
      <c r="C102" s="107"/>
      <c r="D102" s="107"/>
      <c r="E102" s="108"/>
      <c r="F102" s="109"/>
      <c r="G102" s="108"/>
    </row>
  </sheetData>
  <mergeCells count="4">
    <mergeCell ref="E9:F9"/>
    <mergeCell ref="F29:G29"/>
    <mergeCell ref="A98:B98"/>
    <mergeCell ref="A100:B10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/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7" t="s">
        <v>0</v>
      </c>
      <c r="B1" s="2"/>
    </row>
    <row r="2" spans="1:7" x14ac:dyDescent="0.2">
      <c r="A2" s="97" t="s">
        <v>1</v>
      </c>
      <c r="B2" s="97"/>
      <c r="C2" s="96"/>
      <c r="D2" s="96"/>
      <c r="E2" s="96"/>
      <c r="F2" s="96"/>
      <c r="G2" s="96"/>
    </row>
    <row r="3" spans="1:7" x14ac:dyDescent="0.2">
      <c r="A3" s="97"/>
      <c r="B3" s="97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114" t="s">
        <v>57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18"/>
      <c r="F9" s="118"/>
      <c r="G9" s="46" t="s">
        <v>77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146682</v>
      </c>
      <c r="D12" s="88">
        <f t="shared" ref="D12:G12" si="0">D38</f>
        <v>76283</v>
      </c>
      <c r="E12" s="88">
        <f t="shared" si="0"/>
        <v>7285255.3600000003</v>
      </c>
      <c r="F12" s="88">
        <f t="shared" si="0"/>
        <v>90085.25</v>
      </c>
      <c r="G12" s="88">
        <f t="shared" si="0"/>
        <v>7375340.6100000003</v>
      </c>
    </row>
    <row r="13" spans="1:7" ht="15" customHeight="1" x14ac:dyDescent="0.2">
      <c r="A13" s="90" t="s">
        <v>20</v>
      </c>
      <c r="B13" s="91" t="s">
        <v>21</v>
      </c>
      <c r="C13" s="88">
        <f>C45</f>
        <v>5850</v>
      </c>
      <c r="D13" s="88">
        <f t="shared" ref="D13:G13" si="1">D45</f>
        <v>3060</v>
      </c>
      <c r="E13" s="88">
        <f t="shared" si="1"/>
        <v>280525.42</v>
      </c>
      <c r="F13" s="88">
        <f t="shared" si="1"/>
        <v>2352.65</v>
      </c>
      <c r="G13" s="88">
        <f t="shared" si="1"/>
        <v>282878.07</v>
      </c>
    </row>
    <row r="14" spans="1:7" ht="15" customHeight="1" x14ac:dyDescent="0.2">
      <c r="A14" s="90" t="s">
        <v>23</v>
      </c>
      <c r="B14" s="15" t="s">
        <v>24</v>
      </c>
      <c r="C14" s="88">
        <f>C52</f>
        <v>1776</v>
      </c>
      <c r="D14" s="88">
        <f t="shared" ref="D14:G14" si="2">D52</f>
        <v>928</v>
      </c>
      <c r="E14" s="88">
        <f t="shared" si="2"/>
        <v>86055.599999999991</v>
      </c>
      <c r="F14" s="88">
        <f t="shared" si="2"/>
        <v>780.37</v>
      </c>
      <c r="G14" s="88">
        <f t="shared" si="2"/>
        <v>86835.97</v>
      </c>
    </row>
    <row r="15" spans="1:7" ht="15" customHeight="1" x14ac:dyDescent="0.2">
      <c r="A15" s="90" t="s">
        <v>26</v>
      </c>
      <c r="B15" s="89" t="s">
        <v>53</v>
      </c>
      <c r="C15" s="88">
        <f>C60</f>
        <v>37</v>
      </c>
      <c r="D15" s="88">
        <f t="shared" ref="D15:G15" si="3">D60</f>
        <v>22</v>
      </c>
      <c r="E15" s="88">
        <f t="shared" si="3"/>
        <v>1869.48</v>
      </c>
      <c r="F15" s="88">
        <f t="shared" si="3"/>
        <v>0</v>
      </c>
      <c r="G15" s="88">
        <f t="shared" si="3"/>
        <v>1869.48</v>
      </c>
    </row>
    <row r="16" spans="1:7" ht="15" customHeight="1" x14ac:dyDescent="0.2">
      <c r="A16" s="73" t="s">
        <v>30</v>
      </c>
      <c r="B16" s="15" t="s">
        <v>31</v>
      </c>
      <c r="C16" s="88">
        <f>C67</f>
        <v>78199</v>
      </c>
      <c r="D16" s="88">
        <f t="shared" ref="D16:G16" si="4">D67</f>
        <v>36693</v>
      </c>
      <c r="E16" s="88">
        <f t="shared" si="4"/>
        <v>4158101.6</v>
      </c>
      <c r="F16" s="88">
        <f t="shared" si="4"/>
        <v>34187.26</v>
      </c>
      <c r="G16" s="88">
        <f t="shared" si="4"/>
        <v>4192288.8600000003</v>
      </c>
    </row>
    <row r="17" spans="1:7" ht="15" customHeight="1" x14ac:dyDescent="0.2">
      <c r="A17" s="73" t="s">
        <v>33</v>
      </c>
      <c r="B17" s="74" t="s">
        <v>34</v>
      </c>
      <c r="C17" s="88">
        <f>C83</f>
        <v>10380</v>
      </c>
      <c r="D17" s="88">
        <f t="shared" ref="D17:G17" si="5">D83</f>
        <v>7778</v>
      </c>
      <c r="E17" s="88">
        <f t="shared" si="5"/>
        <v>688951.37</v>
      </c>
      <c r="F17" s="88">
        <f t="shared" si="5"/>
        <v>3620.41</v>
      </c>
      <c r="G17" s="88">
        <f t="shared" si="5"/>
        <v>692571.78</v>
      </c>
    </row>
    <row r="18" spans="1:7" ht="15" customHeight="1" x14ac:dyDescent="0.2">
      <c r="A18" s="73" t="s">
        <v>38</v>
      </c>
      <c r="B18" s="74" t="s">
        <v>39</v>
      </c>
      <c r="C18" s="88">
        <f>C91</f>
        <v>3379</v>
      </c>
      <c r="D18" s="88">
        <f t="shared" ref="D18:G18" si="6">D91</f>
        <v>1931</v>
      </c>
      <c r="E18" s="88">
        <f t="shared" si="6"/>
        <v>193557.64</v>
      </c>
      <c r="F18" s="88">
        <f t="shared" si="6"/>
        <v>36872.959999999999</v>
      </c>
      <c r="G18" s="88">
        <f t="shared" si="6"/>
        <v>230430.6</v>
      </c>
    </row>
    <row r="19" spans="1:7" ht="15" customHeight="1" x14ac:dyDescent="0.2">
      <c r="A19" s="102"/>
      <c r="B19" s="65" t="s">
        <v>52</v>
      </c>
      <c r="C19" s="87">
        <f>SUM(C12:C18)</f>
        <v>246303</v>
      </c>
      <c r="D19" s="87">
        <f>SUM(D12:D18)</f>
        <v>126695</v>
      </c>
      <c r="E19" s="25">
        <f>SUM(E12:E18)</f>
        <v>12694316.470000001</v>
      </c>
      <c r="F19" s="25">
        <f>SUM(F12:F18)</f>
        <v>167898.9</v>
      </c>
      <c r="G19" s="25">
        <f>SUM(G12:G18)</f>
        <v>12862215.370000001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114" t="s">
        <v>57</v>
      </c>
      <c r="B27" s="3"/>
      <c r="C27" s="3"/>
      <c r="D27" s="3"/>
      <c r="E27" s="3"/>
      <c r="F27" s="3"/>
      <c r="G27" s="3"/>
    </row>
    <row r="28" spans="1:7" x14ac:dyDescent="0.2">
      <c r="A28" s="114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19"/>
      <c r="G29" s="119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>
        <v>6554</v>
      </c>
      <c r="D33" s="18">
        <v>3004</v>
      </c>
      <c r="E33" s="19">
        <v>363925.97</v>
      </c>
      <c r="F33" s="20">
        <v>1904.99</v>
      </c>
      <c r="G33" s="21">
        <f>E33+F33</f>
        <v>365830.95999999996</v>
      </c>
    </row>
    <row r="34" spans="1:7" x14ac:dyDescent="0.2">
      <c r="A34" s="16"/>
      <c r="B34" s="17" t="s">
        <v>15</v>
      </c>
      <c r="C34" s="18">
        <v>23531</v>
      </c>
      <c r="D34" s="18">
        <v>10023</v>
      </c>
      <c r="E34" s="19">
        <v>1190442.19</v>
      </c>
      <c r="F34" s="20">
        <v>6175.41</v>
      </c>
      <c r="G34" s="21">
        <f>E34+F34</f>
        <v>1196617.5999999999</v>
      </c>
    </row>
    <row r="35" spans="1:7" x14ac:dyDescent="0.2">
      <c r="A35" s="16"/>
      <c r="B35" s="17" t="s">
        <v>16</v>
      </c>
      <c r="C35" s="18">
        <v>102027</v>
      </c>
      <c r="D35" s="18">
        <v>49489</v>
      </c>
      <c r="E35" s="19">
        <v>4121189.49</v>
      </c>
      <c r="F35" s="20">
        <v>21010.12</v>
      </c>
      <c r="G35" s="21">
        <f>E35+F35</f>
        <v>4142199.6100000003</v>
      </c>
    </row>
    <row r="36" spans="1:7" x14ac:dyDescent="0.2">
      <c r="A36" s="16"/>
      <c r="B36" s="17" t="s">
        <v>17</v>
      </c>
      <c r="C36" s="18">
        <v>14548</v>
      </c>
      <c r="D36" s="18">
        <v>13748</v>
      </c>
      <c r="E36" s="19">
        <v>1608384.47</v>
      </c>
      <c r="F36" s="20">
        <v>60994.73</v>
      </c>
      <c r="G36" s="21">
        <f>E36+F36</f>
        <v>1669379.2</v>
      </c>
    </row>
    <row r="37" spans="1:7" x14ac:dyDescent="0.2">
      <c r="A37" s="16"/>
      <c r="B37" s="17" t="s">
        <v>18</v>
      </c>
      <c r="C37" s="18">
        <v>22</v>
      </c>
      <c r="D37" s="18">
        <v>19</v>
      </c>
      <c r="E37" s="19">
        <v>1313.24</v>
      </c>
      <c r="F37" s="20">
        <v>0</v>
      </c>
      <c r="G37" s="21">
        <f>E37+F37</f>
        <v>1313.24</v>
      </c>
    </row>
    <row r="38" spans="1:7" x14ac:dyDescent="0.2">
      <c r="A38" s="22"/>
      <c r="B38" s="23" t="s">
        <v>19</v>
      </c>
      <c r="C38" s="24">
        <f>SUM(C33:C37)</f>
        <v>146682</v>
      </c>
      <c r="D38" s="24">
        <f>SUM(D33:D37)</f>
        <v>76283</v>
      </c>
      <c r="E38" s="25">
        <f>SUM(E33:E37)</f>
        <v>7285255.3600000003</v>
      </c>
      <c r="F38" s="25">
        <f>SUM(F33:F37)</f>
        <v>90085.25</v>
      </c>
      <c r="G38" s="26">
        <f>SUM(G33:G37)</f>
        <v>7375340.6100000003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>
        <v>1268</v>
      </c>
      <c r="D40" s="18">
        <v>677</v>
      </c>
      <c r="E40" s="20">
        <v>63816.21</v>
      </c>
      <c r="F40" s="19">
        <v>5.29</v>
      </c>
      <c r="G40" s="21">
        <f>E40+F40</f>
        <v>63821.5</v>
      </c>
    </row>
    <row r="41" spans="1:7" x14ac:dyDescent="0.2">
      <c r="A41" s="31"/>
      <c r="B41" s="17" t="s">
        <v>15</v>
      </c>
      <c r="C41" s="18">
        <v>1588</v>
      </c>
      <c r="D41" s="18">
        <v>755</v>
      </c>
      <c r="E41" s="20">
        <v>74222.14</v>
      </c>
      <c r="F41" s="19">
        <v>131.05000000000001</v>
      </c>
      <c r="G41" s="21">
        <f>E41+F41</f>
        <v>74353.19</v>
      </c>
    </row>
    <row r="42" spans="1:7" x14ac:dyDescent="0.2">
      <c r="A42" s="31"/>
      <c r="B42" s="17" t="s">
        <v>16</v>
      </c>
      <c r="C42" s="18">
        <v>2641</v>
      </c>
      <c r="D42" s="32">
        <v>1292</v>
      </c>
      <c r="E42" s="20">
        <v>103596.21</v>
      </c>
      <c r="F42" s="19">
        <v>90.05</v>
      </c>
      <c r="G42" s="21">
        <f>E42+F42</f>
        <v>103686.26000000001</v>
      </c>
    </row>
    <row r="43" spans="1:7" x14ac:dyDescent="0.2">
      <c r="A43" s="31"/>
      <c r="B43" s="17" t="s">
        <v>17</v>
      </c>
      <c r="C43" s="18">
        <v>353</v>
      </c>
      <c r="D43" s="32">
        <v>336</v>
      </c>
      <c r="E43" s="20">
        <v>38890.86</v>
      </c>
      <c r="F43" s="19">
        <v>2126.2600000000002</v>
      </c>
      <c r="G43" s="21">
        <f>E43+F43</f>
        <v>41017.120000000003</v>
      </c>
    </row>
    <row r="44" spans="1:7" x14ac:dyDescent="0.2">
      <c r="A44" s="16"/>
      <c r="B44" s="17" t="s">
        <v>18</v>
      </c>
      <c r="C44" s="33">
        <v>0</v>
      </c>
      <c r="D44" s="33">
        <v>0</v>
      </c>
      <c r="E44" s="20">
        <v>0</v>
      </c>
      <c r="F44" s="19">
        <v>0</v>
      </c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5850</v>
      </c>
      <c r="D45" s="24">
        <f>SUM(D40:D44)</f>
        <v>3060</v>
      </c>
      <c r="E45" s="25">
        <f>SUM(E40:E44)</f>
        <v>280525.42</v>
      </c>
      <c r="F45" s="25">
        <f>SUM(F40:F44)</f>
        <v>2352.65</v>
      </c>
      <c r="G45" s="25">
        <f>SUM(G40:G44)</f>
        <v>282878.07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>
        <v>585</v>
      </c>
      <c r="D47" s="18">
        <v>317</v>
      </c>
      <c r="E47" s="20">
        <v>29714.3</v>
      </c>
      <c r="F47" s="20">
        <v>0</v>
      </c>
      <c r="G47" s="21">
        <f>E47+F47</f>
        <v>29714.3</v>
      </c>
    </row>
    <row r="48" spans="1:7" x14ac:dyDescent="0.2">
      <c r="A48" s="31"/>
      <c r="B48" s="17" t="s">
        <v>15</v>
      </c>
      <c r="C48" s="18">
        <v>418</v>
      </c>
      <c r="D48" s="18">
        <v>192</v>
      </c>
      <c r="E48" s="20">
        <v>20338.21</v>
      </c>
      <c r="F48" s="20">
        <v>1.71</v>
      </c>
      <c r="G48" s="21">
        <f>E48+F48</f>
        <v>20339.919999999998</v>
      </c>
    </row>
    <row r="49" spans="1:7" x14ac:dyDescent="0.2">
      <c r="A49" s="31"/>
      <c r="B49" s="17" t="s">
        <v>16</v>
      </c>
      <c r="C49" s="18">
        <v>696</v>
      </c>
      <c r="D49" s="18">
        <v>346</v>
      </c>
      <c r="E49" s="20">
        <v>27615.73</v>
      </c>
      <c r="F49" s="20">
        <v>561.62</v>
      </c>
      <c r="G49" s="21">
        <f>E49+F49</f>
        <v>28177.35</v>
      </c>
    </row>
    <row r="50" spans="1:7" x14ac:dyDescent="0.2">
      <c r="A50" s="31"/>
      <c r="B50" s="17" t="s">
        <v>17</v>
      </c>
      <c r="C50" s="18">
        <v>77</v>
      </c>
      <c r="D50" s="18">
        <v>73</v>
      </c>
      <c r="E50" s="20">
        <v>8387.36</v>
      </c>
      <c r="F50" s="20">
        <v>217.04</v>
      </c>
      <c r="G50" s="21">
        <f>E50+F50</f>
        <v>8604.4000000000015</v>
      </c>
    </row>
    <row r="51" spans="1:7" x14ac:dyDescent="0.2">
      <c r="A51" s="16"/>
      <c r="B51" s="17" t="s">
        <v>18</v>
      </c>
      <c r="C51" s="36">
        <v>0</v>
      </c>
      <c r="D51" s="36">
        <v>0</v>
      </c>
      <c r="E51" s="20">
        <v>0</v>
      </c>
      <c r="F51" s="20">
        <v>0</v>
      </c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1776</v>
      </c>
      <c r="D52" s="24">
        <f>SUM(D47:D51)</f>
        <v>928</v>
      </c>
      <c r="E52" s="25">
        <f>SUM(E47:E51)</f>
        <v>86055.599999999991</v>
      </c>
      <c r="F52" s="25">
        <f>SUM(F47:F51)</f>
        <v>780.37</v>
      </c>
      <c r="G52" s="25">
        <f>SUM(G47:G51)</f>
        <v>86835.97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>
        <v>12</v>
      </c>
      <c r="D55" s="18">
        <v>5</v>
      </c>
      <c r="E55" s="42">
        <v>752.43</v>
      </c>
      <c r="F55" s="20">
        <v>0</v>
      </c>
      <c r="G55" s="21">
        <f>E55+F55</f>
        <v>752.43</v>
      </c>
    </row>
    <row r="56" spans="1:7" x14ac:dyDescent="0.2">
      <c r="A56" s="16"/>
      <c r="B56" s="17" t="s">
        <v>15</v>
      </c>
      <c r="C56" s="18">
        <v>8</v>
      </c>
      <c r="D56" s="18">
        <v>5</v>
      </c>
      <c r="E56" s="42">
        <v>264.88</v>
      </c>
      <c r="F56" s="20">
        <v>0</v>
      </c>
      <c r="G56" s="21">
        <f>E56+F56</f>
        <v>264.88</v>
      </c>
    </row>
    <row r="57" spans="1:7" x14ac:dyDescent="0.2">
      <c r="A57" s="16"/>
      <c r="B57" s="17" t="s">
        <v>16</v>
      </c>
      <c r="C57" s="36">
        <v>13</v>
      </c>
      <c r="D57" s="36">
        <v>8</v>
      </c>
      <c r="E57" s="42">
        <v>410.73</v>
      </c>
      <c r="F57" s="20">
        <v>0</v>
      </c>
      <c r="G57" s="21">
        <f>E57+F57</f>
        <v>410.73</v>
      </c>
    </row>
    <row r="58" spans="1:7" x14ac:dyDescent="0.2">
      <c r="A58" s="16"/>
      <c r="B58" s="17" t="s">
        <v>17</v>
      </c>
      <c r="C58" s="18">
        <v>4</v>
      </c>
      <c r="D58" s="18">
        <v>4</v>
      </c>
      <c r="E58" s="42">
        <v>441.44</v>
      </c>
      <c r="F58" s="20">
        <v>0</v>
      </c>
      <c r="G58" s="21">
        <f>E58+F58</f>
        <v>441.44</v>
      </c>
    </row>
    <row r="59" spans="1:7" x14ac:dyDescent="0.2">
      <c r="A59" s="16"/>
      <c r="B59" s="17" t="s">
        <v>18</v>
      </c>
      <c r="C59" s="33">
        <v>0</v>
      </c>
      <c r="D59" s="33">
        <v>0</v>
      </c>
      <c r="E59" s="42">
        <v>0</v>
      </c>
      <c r="F59" s="20">
        <v>0</v>
      </c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37</v>
      </c>
      <c r="D60" s="24">
        <f>SUM(D55:D59)</f>
        <v>22</v>
      </c>
      <c r="E60" s="25">
        <f>SUM(E55:E59)</f>
        <v>1869.48</v>
      </c>
      <c r="F60" s="25">
        <f>SUM(F55:F59)</f>
        <v>0</v>
      </c>
      <c r="G60" s="25">
        <f>SUM(G55:G59)</f>
        <v>1869.48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>
        <v>31241</v>
      </c>
      <c r="D62" s="18">
        <v>14081</v>
      </c>
      <c r="E62" s="42">
        <v>1770712.87</v>
      </c>
      <c r="F62" s="20">
        <v>10490.85</v>
      </c>
      <c r="G62" s="21">
        <f>E62+F62</f>
        <v>1781203.7200000002</v>
      </c>
    </row>
    <row r="63" spans="1:7" x14ac:dyDescent="0.2">
      <c r="A63" s="31"/>
      <c r="B63" s="17" t="s">
        <v>15</v>
      </c>
      <c r="C63" s="18">
        <v>18427</v>
      </c>
      <c r="D63" s="18">
        <v>7572</v>
      </c>
      <c r="E63" s="42">
        <v>954123.96</v>
      </c>
      <c r="F63" s="20">
        <v>3085.48</v>
      </c>
      <c r="G63" s="21">
        <f>E63+F63</f>
        <v>957209.44</v>
      </c>
    </row>
    <row r="64" spans="1:7" x14ac:dyDescent="0.2">
      <c r="A64" s="31"/>
      <c r="B64" s="17" t="s">
        <v>16</v>
      </c>
      <c r="C64" s="18">
        <v>25079</v>
      </c>
      <c r="D64" s="18">
        <v>11895</v>
      </c>
      <c r="E64" s="42">
        <v>1050629.74</v>
      </c>
      <c r="F64" s="20">
        <v>5299.55</v>
      </c>
      <c r="G64" s="21">
        <f>E64+F64</f>
        <v>1055929.29</v>
      </c>
    </row>
    <row r="65" spans="1:7" x14ac:dyDescent="0.2">
      <c r="A65" s="31"/>
      <c r="B65" s="17" t="s">
        <v>17</v>
      </c>
      <c r="C65" s="18">
        <v>3440</v>
      </c>
      <c r="D65" s="18">
        <v>3131</v>
      </c>
      <c r="E65" s="42">
        <v>381310.59</v>
      </c>
      <c r="F65" s="20">
        <v>15311.38</v>
      </c>
      <c r="G65" s="21">
        <f>E65+F65</f>
        <v>396621.97000000003</v>
      </c>
    </row>
    <row r="66" spans="1:7" x14ac:dyDescent="0.2">
      <c r="A66" s="16"/>
      <c r="B66" s="17" t="s">
        <v>18</v>
      </c>
      <c r="C66" s="33">
        <v>12</v>
      </c>
      <c r="D66" s="33">
        <v>14</v>
      </c>
      <c r="E66" s="42">
        <v>1324.44</v>
      </c>
      <c r="F66" s="20">
        <v>0</v>
      </c>
      <c r="G66" s="21">
        <f>E66+F66</f>
        <v>1324.44</v>
      </c>
    </row>
    <row r="67" spans="1:7" x14ac:dyDescent="0.2">
      <c r="A67" s="34"/>
      <c r="B67" s="35" t="s">
        <v>32</v>
      </c>
      <c r="C67" s="24">
        <f>SUM(C62:C66)</f>
        <v>78199</v>
      </c>
      <c r="D67" s="24">
        <f>SUM(D62:D66)</f>
        <v>36693</v>
      </c>
      <c r="E67" s="25">
        <f>SUM(E62:E66)</f>
        <v>4158101.6</v>
      </c>
      <c r="F67" s="25">
        <f>SUM(F62:F66)</f>
        <v>34187.26</v>
      </c>
      <c r="G67" s="25">
        <f>SUM(G62:G66)</f>
        <v>4192288.8600000003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114" t="s">
        <v>57</v>
      </c>
      <c r="B72" s="3"/>
      <c r="C72" s="3"/>
      <c r="D72" s="3"/>
      <c r="E72" s="3"/>
      <c r="F72" s="3"/>
      <c r="G72" s="3"/>
    </row>
    <row r="73" spans="1:7" x14ac:dyDescent="0.2">
      <c r="A73" s="114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>
        <v>640</v>
      </c>
      <c r="D78" s="18">
        <v>328</v>
      </c>
      <c r="E78" s="42">
        <v>37025.17</v>
      </c>
      <c r="F78" s="42">
        <v>264.32</v>
      </c>
      <c r="G78" s="21">
        <f>E78+F78</f>
        <v>37289.49</v>
      </c>
    </row>
    <row r="79" spans="1:7" x14ac:dyDescent="0.2">
      <c r="A79" s="31"/>
      <c r="B79" s="17" t="s">
        <v>15</v>
      </c>
      <c r="C79" s="18">
        <v>1889</v>
      </c>
      <c r="D79" s="18">
        <v>1121</v>
      </c>
      <c r="E79" s="42">
        <v>87438.17</v>
      </c>
      <c r="F79" s="42">
        <v>1270.6199999999999</v>
      </c>
      <c r="G79" s="21">
        <f>E79+F79</f>
        <v>88708.79</v>
      </c>
    </row>
    <row r="80" spans="1:7" x14ac:dyDescent="0.2">
      <c r="A80" s="31"/>
      <c r="B80" s="17" t="s">
        <v>16</v>
      </c>
      <c r="C80" s="18">
        <v>4013</v>
      </c>
      <c r="D80" s="18">
        <v>2643</v>
      </c>
      <c r="E80" s="42">
        <v>142311.41</v>
      </c>
      <c r="F80" s="42">
        <v>463.2</v>
      </c>
      <c r="G80" s="21">
        <f>E80+F80</f>
        <v>142774.61000000002</v>
      </c>
    </row>
    <row r="81" spans="1:7" x14ac:dyDescent="0.2">
      <c r="A81" s="31"/>
      <c r="B81" s="17" t="s">
        <v>17</v>
      </c>
      <c r="C81" s="18">
        <v>3806</v>
      </c>
      <c r="D81" s="18">
        <v>3653</v>
      </c>
      <c r="E81" s="42">
        <v>419814.98</v>
      </c>
      <c r="F81" s="42">
        <v>1622.27</v>
      </c>
      <c r="G81" s="21">
        <f>E81+F81</f>
        <v>421437.25</v>
      </c>
    </row>
    <row r="82" spans="1:7" x14ac:dyDescent="0.2">
      <c r="A82" s="16"/>
      <c r="B82" s="17" t="s">
        <v>18</v>
      </c>
      <c r="C82" s="18">
        <v>32</v>
      </c>
      <c r="D82" s="18">
        <v>33</v>
      </c>
      <c r="E82" s="42">
        <v>2361.64</v>
      </c>
      <c r="F82" s="42">
        <v>0</v>
      </c>
      <c r="G82" s="21">
        <f>E82+F82</f>
        <v>2361.64</v>
      </c>
    </row>
    <row r="83" spans="1:7" x14ac:dyDescent="0.2">
      <c r="A83" s="56"/>
      <c r="B83" s="23" t="s">
        <v>35</v>
      </c>
      <c r="C83" s="57">
        <f>SUM(C78:C82)</f>
        <v>10380</v>
      </c>
      <c r="D83" s="57">
        <f>SUM(D78:D82)</f>
        <v>7778</v>
      </c>
      <c r="E83" s="58">
        <f>SUM(E78:E82)</f>
        <v>688951.37</v>
      </c>
      <c r="F83" s="58">
        <f>SUM(F78:F82)</f>
        <v>3620.41</v>
      </c>
      <c r="G83" s="26">
        <f>SUM(G78:G82)</f>
        <v>692571.78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40300</v>
      </c>
      <c r="D85" s="62">
        <f t="shared" si="7"/>
        <v>18412</v>
      </c>
      <c r="E85" s="63">
        <f t="shared" si="7"/>
        <v>2265946.9500000002</v>
      </c>
      <c r="F85" s="63">
        <f t="shared" si="7"/>
        <v>12665.45</v>
      </c>
      <c r="G85" s="63">
        <f>E85+F85</f>
        <v>2278612.4000000004</v>
      </c>
    </row>
    <row r="86" spans="1:7" x14ac:dyDescent="0.2">
      <c r="A86" s="39"/>
      <c r="B86" s="17" t="s">
        <v>15</v>
      </c>
      <c r="C86" s="62">
        <f t="shared" si="7"/>
        <v>45861</v>
      </c>
      <c r="D86" s="62">
        <f t="shared" si="7"/>
        <v>19668</v>
      </c>
      <c r="E86" s="63">
        <f t="shared" si="7"/>
        <v>2326829.5499999998</v>
      </c>
      <c r="F86" s="63">
        <f t="shared" si="7"/>
        <v>10664.27</v>
      </c>
      <c r="G86" s="63">
        <f>E86+F86</f>
        <v>2337493.8199999998</v>
      </c>
    </row>
    <row r="87" spans="1:7" x14ac:dyDescent="0.2">
      <c r="A87" s="39"/>
      <c r="B87" s="17" t="s">
        <v>16</v>
      </c>
      <c r="C87" s="62">
        <f t="shared" si="7"/>
        <v>134469</v>
      </c>
      <c r="D87" s="62">
        <f t="shared" si="7"/>
        <v>65673</v>
      </c>
      <c r="E87" s="63">
        <f t="shared" si="7"/>
        <v>5445753.3100000015</v>
      </c>
      <c r="F87" s="63">
        <f t="shared" si="7"/>
        <v>27424.539999999997</v>
      </c>
      <c r="G87" s="63">
        <f>E87+F87</f>
        <v>5473177.8500000015</v>
      </c>
    </row>
    <row r="88" spans="1:7" x14ac:dyDescent="0.2">
      <c r="A88" s="39"/>
      <c r="B88" s="17" t="s">
        <v>17</v>
      </c>
      <c r="C88" s="62">
        <f t="shared" si="7"/>
        <v>22228</v>
      </c>
      <c r="D88" s="62">
        <f t="shared" si="7"/>
        <v>20945</v>
      </c>
      <c r="E88" s="63">
        <f t="shared" si="7"/>
        <v>2457229.7000000002</v>
      </c>
      <c r="F88" s="63">
        <f t="shared" si="7"/>
        <v>80271.680000000008</v>
      </c>
      <c r="G88" s="63">
        <f>E88+F88</f>
        <v>2537501.3800000004</v>
      </c>
    </row>
    <row r="89" spans="1:7" x14ac:dyDescent="0.2">
      <c r="A89" s="39"/>
      <c r="B89" s="17" t="s">
        <v>18</v>
      </c>
      <c r="C89" s="62">
        <f t="shared" si="7"/>
        <v>66</v>
      </c>
      <c r="D89" s="62">
        <f t="shared" si="7"/>
        <v>66</v>
      </c>
      <c r="E89" s="63">
        <f t="shared" si="7"/>
        <v>4999.32</v>
      </c>
      <c r="F89" s="63">
        <f t="shared" si="7"/>
        <v>0</v>
      </c>
      <c r="G89" s="63">
        <f>E89+F89</f>
        <v>4999.32</v>
      </c>
    </row>
    <row r="90" spans="1:7" x14ac:dyDescent="0.2">
      <c r="A90" s="64"/>
      <c r="B90" s="65" t="s">
        <v>37</v>
      </c>
      <c r="C90" s="66">
        <f>SUM(C85:C89)</f>
        <v>242924</v>
      </c>
      <c r="D90" s="66">
        <f>SUM(D85:D89)</f>
        <v>124764</v>
      </c>
      <c r="E90" s="25">
        <f t="shared" ref="E90:F90" si="8">SUM(E85:E89)</f>
        <v>12500758.830000002</v>
      </c>
      <c r="F90" s="25">
        <f t="shared" si="8"/>
        <v>131025.94</v>
      </c>
      <c r="G90" s="25">
        <f>SUM(G85:G89)</f>
        <v>12631784.770000003</v>
      </c>
    </row>
    <row r="91" spans="1:7" x14ac:dyDescent="0.2">
      <c r="A91" s="31" t="s">
        <v>38</v>
      </c>
      <c r="B91" s="67" t="s">
        <v>39</v>
      </c>
      <c r="C91" s="62">
        <v>3379</v>
      </c>
      <c r="D91" s="62">
        <v>1931</v>
      </c>
      <c r="E91" s="25">
        <v>193557.64</v>
      </c>
      <c r="F91" s="25">
        <v>36872.959999999999</v>
      </c>
      <c r="G91" s="25">
        <f>E91+F91</f>
        <v>230430.6</v>
      </c>
    </row>
    <row r="92" spans="1:7" x14ac:dyDescent="0.2">
      <c r="A92" s="64"/>
      <c r="B92" s="65" t="s">
        <v>40</v>
      </c>
      <c r="C92" s="66">
        <f>C90+C91</f>
        <v>246303</v>
      </c>
      <c r="D92" s="66">
        <f>D90+D91</f>
        <v>126695</v>
      </c>
      <c r="E92" s="25">
        <f>E90+E91</f>
        <v>12694316.470000003</v>
      </c>
      <c r="F92" s="25">
        <f>F90+F91</f>
        <v>167898.9</v>
      </c>
      <c r="G92" s="25">
        <f>G90+G91</f>
        <v>12862215.370000003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>
        <v>22617</v>
      </c>
      <c r="E96" s="76">
        <v>1500864.12</v>
      </c>
      <c r="F96" s="76">
        <v>6171.48</v>
      </c>
      <c r="G96" s="77">
        <f>E96+F96</f>
        <v>1507035.6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>
        <v>9046</v>
      </c>
      <c r="E97" s="76">
        <v>1200585.1200000001</v>
      </c>
      <c r="F97" s="76">
        <v>796.32</v>
      </c>
      <c r="G97" s="77">
        <f>E97+F97</f>
        <v>1201381.4400000002</v>
      </c>
    </row>
    <row r="98" spans="1:7" x14ac:dyDescent="0.2">
      <c r="A98" s="120" t="s">
        <v>49</v>
      </c>
      <c r="B98" s="121"/>
      <c r="C98" s="103" t="s">
        <v>43</v>
      </c>
      <c r="D98" s="78">
        <f>D96+D97</f>
        <v>31663</v>
      </c>
      <c r="E98" s="25">
        <f>E96+E97</f>
        <v>2701449.24</v>
      </c>
      <c r="F98" s="25">
        <f>F96+F97</f>
        <v>6967.7999999999993</v>
      </c>
      <c r="G98" s="25">
        <f>E98+F98</f>
        <v>2708417.04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>
        <v>382</v>
      </c>
      <c r="E99" s="77">
        <v>32781.839999999997</v>
      </c>
      <c r="F99" s="77">
        <v>5176.08</v>
      </c>
      <c r="G99" s="77">
        <f>E99+F99</f>
        <v>37957.919999999998</v>
      </c>
    </row>
    <row r="100" spans="1:7" x14ac:dyDescent="0.2">
      <c r="A100" s="120" t="s">
        <v>51</v>
      </c>
      <c r="B100" s="121"/>
      <c r="C100" s="81"/>
      <c r="D100" s="78">
        <f>D98+D99</f>
        <v>32045</v>
      </c>
      <c r="E100" s="25">
        <f>E98+E99</f>
        <v>2734231.08</v>
      </c>
      <c r="F100" s="25">
        <f t="shared" ref="F100:G100" si="9">F98+F99</f>
        <v>12143.88</v>
      </c>
      <c r="G100" s="25">
        <f t="shared" si="9"/>
        <v>2746374.96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78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zoomScaleNormal="100" workbookViewId="0"/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  <col min="9" max="9" width="13.42578125" bestFit="1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114" t="s">
        <v>58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18"/>
      <c r="F9" s="118"/>
      <c r="G9" s="46" t="s">
        <v>77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148290</v>
      </c>
      <c r="D12" s="88">
        <f t="shared" ref="D12:G12" si="0">D38</f>
        <v>77101</v>
      </c>
      <c r="E12" s="88">
        <f t="shared" si="0"/>
        <v>7371926.3199999994</v>
      </c>
      <c r="F12" s="88">
        <f t="shared" si="0"/>
        <v>95008.329999999987</v>
      </c>
      <c r="G12" s="88">
        <f t="shared" si="0"/>
        <v>7466934.6500000004</v>
      </c>
    </row>
    <row r="13" spans="1:7" ht="15" customHeight="1" x14ac:dyDescent="0.2">
      <c r="A13" s="90" t="s">
        <v>20</v>
      </c>
      <c r="B13" s="91" t="s">
        <v>21</v>
      </c>
      <c r="C13" s="88">
        <f>C45</f>
        <v>6057</v>
      </c>
      <c r="D13" s="88">
        <f t="shared" ref="D13:G13" si="1">D45</f>
        <v>3147</v>
      </c>
      <c r="E13" s="88">
        <f t="shared" si="1"/>
        <v>290231.05</v>
      </c>
      <c r="F13" s="88">
        <f t="shared" si="1"/>
        <v>2212.21</v>
      </c>
      <c r="G13" s="88">
        <f t="shared" si="1"/>
        <v>292443.26</v>
      </c>
    </row>
    <row r="14" spans="1:7" ht="15" customHeight="1" x14ac:dyDescent="0.2">
      <c r="A14" s="90" t="s">
        <v>23</v>
      </c>
      <c r="B14" s="15" t="s">
        <v>24</v>
      </c>
      <c r="C14" s="88">
        <f>C52</f>
        <v>1815</v>
      </c>
      <c r="D14" s="88">
        <f t="shared" ref="D14:G14" si="2">D52</f>
        <v>937</v>
      </c>
      <c r="E14" s="88">
        <f t="shared" si="2"/>
        <v>87714.31</v>
      </c>
      <c r="F14" s="88">
        <f t="shared" si="2"/>
        <v>357.84999999999997</v>
      </c>
      <c r="G14" s="88">
        <f t="shared" si="2"/>
        <v>88072.160000000018</v>
      </c>
    </row>
    <row r="15" spans="1:7" ht="15" customHeight="1" x14ac:dyDescent="0.2">
      <c r="A15" s="90" t="s">
        <v>26</v>
      </c>
      <c r="B15" s="89" t="s">
        <v>53</v>
      </c>
      <c r="C15" s="88">
        <f>C60</f>
        <v>34</v>
      </c>
      <c r="D15" s="88">
        <f t="shared" ref="D15:G15" si="3">D60</f>
        <v>20</v>
      </c>
      <c r="E15" s="88">
        <f t="shared" si="3"/>
        <v>1692.8999999999999</v>
      </c>
      <c r="F15" s="88">
        <f t="shared" si="3"/>
        <v>0</v>
      </c>
      <c r="G15" s="88">
        <f t="shared" si="3"/>
        <v>1692.8999999999999</v>
      </c>
    </row>
    <row r="16" spans="1:7" ht="15" customHeight="1" x14ac:dyDescent="0.2">
      <c r="A16" s="73" t="s">
        <v>30</v>
      </c>
      <c r="B16" s="15" t="s">
        <v>31</v>
      </c>
      <c r="C16" s="88">
        <f>C67</f>
        <v>77335</v>
      </c>
      <c r="D16" s="88">
        <f t="shared" ref="D16:G16" si="4">D67</f>
        <v>36223</v>
      </c>
      <c r="E16" s="88">
        <f t="shared" si="4"/>
        <v>4106318.8300000005</v>
      </c>
      <c r="F16" s="88">
        <f t="shared" si="4"/>
        <v>43762.289999999994</v>
      </c>
      <c r="G16" s="88">
        <f t="shared" si="4"/>
        <v>4150081.1200000006</v>
      </c>
    </row>
    <row r="17" spans="1:9" ht="15" customHeight="1" x14ac:dyDescent="0.2">
      <c r="A17" s="73" t="s">
        <v>33</v>
      </c>
      <c r="B17" s="74" t="s">
        <v>34</v>
      </c>
      <c r="C17" s="88">
        <f>C83</f>
        <v>10621</v>
      </c>
      <c r="D17" s="88">
        <f t="shared" ref="D17:G17" si="5">D83</f>
        <v>7945</v>
      </c>
      <c r="E17" s="88">
        <f t="shared" si="5"/>
        <v>703830.84000000008</v>
      </c>
      <c r="F17" s="88">
        <f t="shared" si="5"/>
        <v>5209.57</v>
      </c>
      <c r="G17" s="88">
        <f t="shared" si="5"/>
        <v>709040.41</v>
      </c>
    </row>
    <row r="18" spans="1:9" ht="15" customHeight="1" x14ac:dyDescent="0.2">
      <c r="A18" s="73" t="s">
        <v>38</v>
      </c>
      <c r="B18" s="74" t="s">
        <v>39</v>
      </c>
      <c r="C18" s="88">
        <f>C91</f>
        <v>3428</v>
      </c>
      <c r="D18" s="88">
        <f t="shared" ref="D18:G18" si="6">D91</f>
        <v>1956</v>
      </c>
      <c r="E18" s="88">
        <f t="shared" si="6"/>
        <v>195765.32</v>
      </c>
      <c r="F18" s="88">
        <f t="shared" si="6"/>
        <v>45785.81</v>
      </c>
      <c r="G18" s="88">
        <f t="shared" si="6"/>
        <v>241551.13</v>
      </c>
    </row>
    <row r="19" spans="1:9" ht="15" customHeight="1" x14ac:dyDescent="0.2">
      <c r="A19" s="102"/>
      <c r="B19" s="65" t="s">
        <v>52</v>
      </c>
      <c r="C19" s="87">
        <f>SUM(C12:C18)</f>
        <v>247580</v>
      </c>
      <c r="D19" s="87">
        <f>SUM(D12:D18)</f>
        <v>127329</v>
      </c>
      <c r="E19" s="25">
        <f>SUM(E12:E18)</f>
        <v>12757479.57</v>
      </c>
      <c r="F19" s="25">
        <f>SUM(F12:F18)</f>
        <v>192336.06</v>
      </c>
      <c r="G19" s="25">
        <f>SUM(G12:G18)</f>
        <v>12949815.630000003</v>
      </c>
    </row>
    <row r="20" spans="1:9" x14ac:dyDescent="0.2">
      <c r="A20" s="68"/>
      <c r="B20" s="69"/>
      <c r="C20" s="70"/>
      <c r="D20" s="70"/>
      <c r="E20" s="48"/>
      <c r="F20" s="48"/>
      <c r="G20" s="48"/>
      <c r="I20" s="100"/>
    </row>
    <row r="21" spans="1:9" x14ac:dyDescent="0.2">
      <c r="A21" s="68"/>
      <c r="B21" s="69"/>
      <c r="C21" s="70"/>
      <c r="D21" s="70"/>
      <c r="E21" s="48"/>
      <c r="F21" s="48"/>
      <c r="G21" s="48"/>
      <c r="I21" s="100"/>
    </row>
    <row r="22" spans="1:9" x14ac:dyDescent="0.2">
      <c r="A22" s="27"/>
      <c r="B22" s="69"/>
      <c r="C22" s="70"/>
      <c r="D22" s="70"/>
      <c r="E22" s="48"/>
      <c r="F22" s="48"/>
      <c r="G22" s="48"/>
      <c r="I22" s="100"/>
    </row>
    <row r="23" spans="1:9" x14ac:dyDescent="0.2">
      <c r="A23" s="86"/>
      <c r="B23" s="69"/>
      <c r="C23" s="72"/>
      <c r="D23" s="72"/>
      <c r="E23" s="48"/>
      <c r="F23" s="48"/>
      <c r="G23" s="48"/>
      <c r="I23" s="100"/>
    </row>
    <row r="24" spans="1:9" x14ac:dyDescent="0.2">
      <c r="A24" s="71"/>
      <c r="B24" s="85"/>
      <c r="C24" s="72"/>
      <c r="D24" s="72"/>
      <c r="E24" s="48"/>
      <c r="F24" s="48"/>
      <c r="G24" s="48"/>
      <c r="I24" s="48"/>
    </row>
    <row r="25" spans="1:9" x14ac:dyDescent="0.2">
      <c r="A25" s="3" t="s">
        <v>2</v>
      </c>
      <c r="B25" s="3"/>
      <c r="C25" s="3"/>
      <c r="D25" s="3"/>
      <c r="E25" s="3"/>
      <c r="F25" s="3"/>
      <c r="G25" s="3"/>
    </row>
    <row r="26" spans="1:9" x14ac:dyDescent="0.2">
      <c r="A26" s="3" t="s">
        <v>3</v>
      </c>
      <c r="B26" s="3"/>
      <c r="C26" s="3"/>
      <c r="D26" s="3"/>
      <c r="E26" s="3"/>
      <c r="F26" s="3"/>
      <c r="G26" s="3"/>
    </row>
    <row r="27" spans="1:9" x14ac:dyDescent="0.2">
      <c r="A27" s="114" t="s">
        <v>58</v>
      </c>
      <c r="B27" s="3"/>
      <c r="C27" s="3"/>
      <c r="D27" s="3"/>
      <c r="E27" s="3"/>
      <c r="F27" s="3"/>
      <c r="G27" s="3"/>
    </row>
    <row r="28" spans="1:9" x14ac:dyDescent="0.2">
      <c r="A28" s="114"/>
      <c r="B28" s="3"/>
      <c r="C28" s="3"/>
      <c r="D28" s="3"/>
      <c r="E28" s="3"/>
      <c r="F28" s="3"/>
      <c r="G28" s="3"/>
    </row>
    <row r="29" spans="1:9" ht="15" x14ac:dyDescent="0.25">
      <c r="A29" s="4"/>
      <c r="B29" s="5"/>
      <c r="C29" s="4"/>
      <c r="D29" s="4"/>
      <c r="E29" s="6"/>
      <c r="F29" s="119"/>
      <c r="G29" s="119"/>
    </row>
    <row r="30" spans="1:9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9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9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>
        <v>7194</v>
      </c>
      <c r="D33" s="18">
        <v>3343</v>
      </c>
      <c r="E33" s="19">
        <v>398437.49</v>
      </c>
      <c r="F33" s="20">
        <v>2612.89</v>
      </c>
      <c r="G33" s="21">
        <f>E33+F33</f>
        <v>401050.38</v>
      </c>
    </row>
    <row r="34" spans="1:7" x14ac:dyDescent="0.2">
      <c r="A34" s="16"/>
      <c r="B34" s="17" t="s">
        <v>15</v>
      </c>
      <c r="C34" s="18">
        <v>23672</v>
      </c>
      <c r="D34" s="18">
        <v>10073</v>
      </c>
      <c r="E34" s="19">
        <v>1198915.74</v>
      </c>
      <c r="F34" s="20">
        <v>10958.46</v>
      </c>
      <c r="G34" s="21">
        <f>E34+F34</f>
        <v>1209874.2</v>
      </c>
    </row>
    <row r="35" spans="1:7" x14ac:dyDescent="0.2">
      <c r="A35" s="16"/>
      <c r="B35" s="17" t="s">
        <v>16</v>
      </c>
      <c r="C35" s="18">
        <v>102742</v>
      </c>
      <c r="D35" s="18">
        <v>49814</v>
      </c>
      <c r="E35" s="19">
        <v>4152746.8</v>
      </c>
      <c r="F35" s="20">
        <v>26940.89</v>
      </c>
      <c r="G35" s="21">
        <f>E35+F35</f>
        <v>4179687.69</v>
      </c>
    </row>
    <row r="36" spans="1:7" x14ac:dyDescent="0.2">
      <c r="A36" s="16"/>
      <c r="B36" s="17" t="s">
        <v>17</v>
      </c>
      <c r="C36" s="18">
        <v>14660</v>
      </c>
      <c r="D36" s="18">
        <v>13852</v>
      </c>
      <c r="E36" s="19">
        <v>1620513.05</v>
      </c>
      <c r="F36" s="20">
        <v>54496.09</v>
      </c>
      <c r="G36" s="21">
        <f>E36+F36</f>
        <v>1675009.1400000001</v>
      </c>
    </row>
    <row r="37" spans="1:7" x14ac:dyDescent="0.2">
      <c r="A37" s="16"/>
      <c r="B37" s="17" t="s">
        <v>18</v>
      </c>
      <c r="C37" s="18">
        <v>22</v>
      </c>
      <c r="D37" s="18">
        <v>19</v>
      </c>
      <c r="E37" s="19">
        <v>1313.24</v>
      </c>
      <c r="F37" s="20">
        <v>0</v>
      </c>
      <c r="G37" s="21">
        <f>E37+F37</f>
        <v>1313.24</v>
      </c>
    </row>
    <row r="38" spans="1:7" x14ac:dyDescent="0.2">
      <c r="A38" s="22"/>
      <c r="B38" s="23" t="s">
        <v>19</v>
      </c>
      <c r="C38" s="24">
        <f>SUM(C33:C37)</f>
        <v>148290</v>
      </c>
      <c r="D38" s="24">
        <f>SUM(D33:D37)</f>
        <v>77101</v>
      </c>
      <c r="E38" s="25">
        <f>SUM(E33:E37)</f>
        <v>7371926.3199999994</v>
      </c>
      <c r="F38" s="25">
        <f>SUM(F33:F37)</f>
        <v>95008.329999999987</v>
      </c>
      <c r="G38" s="26">
        <f>SUM(G33:G37)</f>
        <v>7466934.6500000004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>
        <v>1301</v>
      </c>
      <c r="D40" s="18">
        <v>693</v>
      </c>
      <c r="E40" s="20">
        <v>65512.959999999999</v>
      </c>
      <c r="F40" s="19">
        <v>190.82</v>
      </c>
      <c r="G40" s="21">
        <f>E40+F40</f>
        <v>65703.78</v>
      </c>
    </row>
    <row r="41" spans="1:7" x14ac:dyDescent="0.2">
      <c r="A41" s="31"/>
      <c r="B41" s="17" t="s">
        <v>15</v>
      </c>
      <c r="C41" s="18">
        <v>1610</v>
      </c>
      <c r="D41" s="18">
        <v>762</v>
      </c>
      <c r="E41" s="20">
        <v>75158.87</v>
      </c>
      <c r="F41" s="19">
        <v>451.38</v>
      </c>
      <c r="G41" s="21">
        <f>E41+F41</f>
        <v>75610.25</v>
      </c>
    </row>
    <row r="42" spans="1:7" x14ac:dyDescent="0.2">
      <c r="A42" s="31"/>
      <c r="B42" s="17" t="s">
        <v>16</v>
      </c>
      <c r="C42" s="18">
        <v>2795</v>
      </c>
      <c r="D42" s="32">
        <v>1357</v>
      </c>
      <c r="E42" s="20">
        <v>110822.86</v>
      </c>
      <c r="F42" s="19">
        <v>723.57</v>
      </c>
      <c r="G42" s="21">
        <f>E42+F42</f>
        <v>111546.43000000001</v>
      </c>
    </row>
    <row r="43" spans="1:7" x14ac:dyDescent="0.2">
      <c r="A43" s="31"/>
      <c r="B43" s="17" t="s">
        <v>17</v>
      </c>
      <c r="C43" s="18">
        <v>351</v>
      </c>
      <c r="D43" s="32">
        <v>335</v>
      </c>
      <c r="E43" s="20">
        <v>38736.36</v>
      </c>
      <c r="F43" s="19">
        <v>846.44</v>
      </c>
      <c r="G43" s="21">
        <f>E43+F43</f>
        <v>39582.800000000003</v>
      </c>
    </row>
    <row r="44" spans="1:7" x14ac:dyDescent="0.2">
      <c r="A44" s="16"/>
      <c r="B44" s="17" t="s">
        <v>18</v>
      </c>
      <c r="C44" s="33">
        <v>0</v>
      </c>
      <c r="D44" s="33">
        <v>0</v>
      </c>
      <c r="E44" s="20">
        <v>0</v>
      </c>
      <c r="F44" s="19">
        <v>0</v>
      </c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6057</v>
      </c>
      <c r="D45" s="24">
        <f>SUM(D40:D44)</f>
        <v>3147</v>
      </c>
      <c r="E45" s="25">
        <f>SUM(E40:E44)</f>
        <v>290231.05</v>
      </c>
      <c r="F45" s="25">
        <f>SUM(F40:F44)</f>
        <v>2212.21</v>
      </c>
      <c r="G45" s="25">
        <f>SUM(G40:G44)</f>
        <v>292443.26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>
        <v>590</v>
      </c>
      <c r="D47" s="18">
        <v>318</v>
      </c>
      <c r="E47" s="20">
        <v>29896.400000000001</v>
      </c>
      <c r="F47" s="20">
        <v>211.88</v>
      </c>
      <c r="G47" s="21">
        <f>E47+F47</f>
        <v>30108.280000000002</v>
      </c>
    </row>
    <row r="48" spans="1:7" x14ac:dyDescent="0.2">
      <c r="A48" s="31"/>
      <c r="B48" s="17" t="s">
        <v>15</v>
      </c>
      <c r="C48" s="18">
        <v>439</v>
      </c>
      <c r="D48" s="18">
        <v>198</v>
      </c>
      <c r="E48" s="20">
        <v>21487.4</v>
      </c>
      <c r="F48" s="20">
        <v>48.56</v>
      </c>
      <c r="G48" s="21">
        <f>E48+F48</f>
        <v>21535.960000000003</v>
      </c>
    </row>
    <row r="49" spans="1:7" x14ac:dyDescent="0.2">
      <c r="A49" s="31"/>
      <c r="B49" s="17" t="s">
        <v>16</v>
      </c>
      <c r="C49" s="18">
        <v>712</v>
      </c>
      <c r="D49" s="18">
        <v>350</v>
      </c>
      <c r="E49" s="20">
        <v>28163.87</v>
      </c>
      <c r="F49" s="20">
        <v>23.84</v>
      </c>
      <c r="G49" s="21">
        <f>E49+F49</f>
        <v>28187.71</v>
      </c>
    </row>
    <row r="50" spans="1:7" x14ac:dyDescent="0.2">
      <c r="A50" s="31"/>
      <c r="B50" s="17" t="s">
        <v>17</v>
      </c>
      <c r="C50" s="18">
        <v>74</v>
      </c>
      <c r="D50" s="18">
        <v>71</v>
      </c>
      <c r="E50" s="20">
        <v>8166.64</v>
      </c>
      <c r="F50" s="20">
        <v>73.569999999999993</v>
      </c>
      <c r="G50" s="21">
        <f>E50+F50</f>
        <v>8240.2100000000009</v>
      </c>
    </row>
    <row r="51" spans="1:7" x14ac:dyDescent="0.2">
      <c r="A51" s="16"/>
      <c r="B51" s="17" t="s">
        <v>18</v>
      </c>
      <c r="C51" s="36">
        <v>0</v>
      </c>
      <c r="D51" s="36">
        <v>0</v>
      </c>
      <c r="E51" s="20">
        <v>0</v>
      </c>
      <c r="F51" s="20">
        <v>0</v>
      </c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1815</v>
      </c>
      <c r="D52" s="24">
        <f>SUM(D47:D51)</f>
        <v>937</v>
      </c>
      <c r="E52" s="25">
        <f>SUM(E47:E51)</f>
        <v>87714.31</v>
      </c>
      <c r="F52" s="25">
        <f>SUM(F47:F51)</f>
        <v>357.84999999999997</v>
      </c>
      <c r="G52" s="25">
        <f>SUM(G47:G51)</f>
        <v>88072.160000000018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>
        <v>12</v>
      </c>
      <c r="D55" s="18">
        <v>5</v>
      </c>
      <c r="E55" s="42">
        <v>752.43</v>
      </c>
      <c r="F55" s="20">
        <v>0</v>
      </c>
      <c r="G55" s="21">
        <f>E55+F55</f>
        <v>752.43</v>
      </c>
    </row>
    <row r="56" spans="1:7" x14ac:dyDescent="0.2">
      <c r="A56" s="16"/>
      <c r="B56" s="17" t="s">
        <v>15</v>
      </c>
      <c r="C56" s="18">
        <v>6</v>
      </c>
      <c r="D56" s="18">
        <v>4</v>
      </c>
      <c r="E56" s="42">
        <v>198.66</v>
      </c>
      <c r="F56" s="20">
        <v>0</v>
      </c>
      <c r="G56" s="21">
        <f>E56+F56</f>
        <v>198.66</v>
      </c>
    </row>
    <row r="57" spans="1:7" x14ac:dyDescent="0.2">
      <c r="A57" s="16"/>
      <c r="B57" s="17" t="s">
        <v>16</v>
      </c>
      <c r="C57" s="36">
        <v>13</v>
      </c>
      <c r="D57" s="36">
        <v>8</v>
      </c>
      <c r="E57" s="42">
        <v>410.73</v>
      </c>
      <c r="F57" s="20">
        <v>0</v>
      </c>
      <c r="G57" s="21">
        <f>E57+F57</f>
        <v>410.73</v>
      </c>
    </row>
    <row r="58" spans="1:7" x14ac:dyDescent="0.2">
      <c r="A58" s="16"/>
      <c r="B58" s="17" t="s">
        <v>17</v>
      </c>
      <c r="C58" s="18">
        <v>3</v>
      </c>
      <c r="D58" s="18">
        <v>3</v>
      </c>
      <c r="E58" s="42">
        <v>331.08</v>
      </c>
      <c r="F58" s="20">
        <v>0</v>
      </c>
      <c r="G58" s="21">
        <f>E58+F58</f>
        <v>331.08</v>
      </c>
    </row>
    <row r="59" spans="1:7" x14ac:dyDescent="0.2">
      <c r="A59" s="16"/>
      <c r="B59" s="17" t="s">
        <v>18</v>
      </c>
      <c r="C59" s="33">
        <v>0</v>
      </c>
      <c r="D59" s="33">
        <v>0</v>
      </c>
      <c r="E59" s="42">
        <v>0</v>
      </c>
      <c r="F59" s="20">
        <v>0</v>
      </c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34</v>
      </c>
      <c r="D60" s="24">
        <f>SUM(D55:D59)</f>
        <v>20</v>
      </c>
      <c r="E60" s="25">
        <f>SUM(E55:E59)</f>
        <v>1692.8999999999999</v>
      </c>
      <c r="F60" s="25">
        <f>SUM(F55:F59)</f>
        <v>0</v>
      </c>
      <c r="G60" s="25">
        <f>SUM(G55:G59)</f>
        <v>1692.8999999999999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>
        <v>30698</v>
      </c>
      <c r="D62" s="18">
        <v>13769</v>
      </c>
      <c r="E62" s="42">
        <v>1741905.58</v>
      </c>
      <c r="F62" s="20">
        <v>18060.099999999999</v>
      </c>
      <c r="G62" s="21">
        <f>E62+F62</f>
        <v>1759965.6800000002</v>
      </c>
    </row>
    <row r="63" spans="1:7" x14ac:dyDescent="0.2">
      <c r="A63" s="31"/>
      <c r="B63" s="17" t="s">
        <v>15</v>
      </c>
      <c r="C63" s="18">
        <v>18378</v>
      </c>
      <c r="D63" s="18">
        <v>7556</v>
      </c>
      <c r="E63" s="42">
        <v>949813.79</v>
      </c>
      <c r="F63" s="20">
        <v>6637.48</v>
      </c>
      <c r="G63" s="21">
        <f>E63+F63</f>
        <v>956451.27</v>
      </c>
    </row>
    <row r="64" spans="1:7" x14ac:dyDescent="0.2">
      <c r="A64" s="31"/>
      <c r="B64" s="17" t="s">
        <v>16</v>
      </c>
      <c r="C64" s="18">
        <v>24888</v>
      </c>
      <c r="D64" s="18">
        <v>11830</v>
      </c>
      <c r="E64" s="42">
        <v>1040973.49</v>
      </c>
      <c r="F64" s="20">
        <v>8685.8700000000008</v>
      </c>
      <c r="G64" s="21">
        <f>E64+F64</f>
        <v>1049659.3600000001</v>
      </c>
    </row>
    <row r="65" spans="1:7" x14ac:dyDescent="0.2">
      <c r="A65" s="31"/>
      <c r="B65" s="17" t="s">
        <v>17</v>
      </c>
      <c r="C65" s="18">
        <v>3359</v>
      </c>
      <c r="D65" s="18">
        <v>3056</v>
      </c>
      <c r="E65" s="42">
        <v>372522.25</v>
      </c>
      <c r="F65" s="20">
        <v>10378.84</v>
      </c>
      <c r="G65" s="21">
        <f>E65+F65</f>
        <v>382901.09</v>
      </c>
    </row>
    <row r="66" spans="1:7" x14ac:dyDescent="0.2">
      <c r="A66" s="16"/>
      <c r="B66" s="17" t="s">
        <v>18</v>
      </c>
      <c r="C66" s="33">
        <v>12</v>
      </c>
      <c r="D66" s="33">
        <v>12</v>
      </c>
      <c r="E66" s="42">
        <v>1103.72</v>
      </c>
      <c r="F66" s="20">
        <v>0</v>
      </c>
      <c r="G66" s="21">
        <f>E66+F66</f>
        <v>1103.72</v>
      </c>
    </row>
    <row r="67" spans="1:7" x14ac:dyDescent="0.2">
      <c r="A67" s="34"/>
      <c r="B67" s="35" t="s">
        <v>32</v>
      </c>
      <c r="C67" s="24">
        <f>SUM(C62:C66)</f>
        <v>77335</v>
      </c>
      <c r="D67" s="24">
        <f>SUM(D62:D66)</f>
        <v>36223</v>
      </c>
      <c r="E67" s="25">
        <f>SUM(E62:E66)</f>
        <v>4106318.8300000005</v>
      </c>
      <c r="F67" s="25">
        <f>SUM(F62:F66)</f>
        <v>43762.289999999994</v>
      </c>
      <c r="G67" s="25">
        <f>SUM(G62:G66)</f>
        <v>4150081.1200000006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114" t="s">
        <v>58</v>
      </c>
      <c r="B72" s="3"/>
      <c r="C72" s="3"/>
      <c r="D72" s="3"/>
      <c r="E72" s="3"/>
      <c r="F72" s="3"/>
      <c r="G72" s="3"/>
    </row>
    <row r="73" spans="1:7" x14ac:dyDescent="0.2">
      <c r="A73" s="114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>
        <v>690</v>
      </c>
      <c r="D78" s="18">
        <v>357</v>
      </c>
      <c r="E78" s="42">
        <v>39937.35</v>
      </c>
      <c r="F78" s="42">
        <v>924.87</v>
      </c>
      <c r="G78" s="21">
        <f>E78+F78</f>
        <v>40862.22</v>
      </c>
    </row>
    <row r="79" spans="1:7" x14ac:dyDescent="0.2">
      <c r="A79" s="31"/>
      <c r="B79" s="17" t="s">
        <v>15</v>
      </c>
      <c r="C79" s="18">
        <v>1929</v>
      </c>
      <c r="D79" s="18">
        <v>1138</v>
      </c>
      <c r="E79" s="42">
        <v>89243.58</v>
      </c>
      <c r="F79" s="42">
        <v>1266.8</v>
      </c>
      <c r="G79" s="21">
        <f>E79+F79</f>
        <v>90510.38</v>
      </c>
    </row>
    <row r="80" spans="1:7" x14ac:dyDescent="0.2">
      <c r="A80" s="31"/>
      <c r="B80" s="17" t="s">
        <v>16</v>
      </c>
      <c r="C80" s="18">
        <v>4098</v>
      </c>
      <c r="D80" s="18">
        <v>2701</v>
      </c>
      <c r="E80" s="42">
        <v>145301.73000000001</v>
      </c>
      <c r="F80" s="42">
        <v>441.79</v>
      </c>
      <c r="G80" s="21">
        <f>E80+F80</f>
        <v>145743.52000000002</v>
      </c>
    </row>
    <row r="81" spans="1:7" x14ac:dyDescent="0.2">
      <c r="A81" s="31"/>
      <c r="B81" s="17" t="s">
        <v>17</v>
      </c>
      <c r="C81" s="18">
        <v>3871</v>
      </c>
      <c r="D81" s="18">
        <v>3714</v>
      </c>
      <c r="E81" s="42">
        <v>426826.52</v>
      </c>
      <c r="F81" s="42">
        <v>2576.11</v>
      </c>
      <c r="G81" s="21">
        <f>E81+F81</f>
        <v>429402.63</v>
      </c>
    </row>
    <row r="82" spans="1:7" x14ac:dyDescent="0.2">
      <c r="A82" s="16"/>
      <c r="B82" s="17" t="s">
        <v>18</v>
      </c>
      <c r="C82" s="18">
        <v>33</v>
      </c>
      <c r="D82" s="18">
        <v>35</v>
      </c>
      <c r="E82" s="42">
        <v>2521.66</v>
      </c>
      <c r="F82" s="42">
        <v>0</v>
      </c>
      <c r="G82" s="21">
        <f>E82+F82</f>
        <v>2521.66</v>
      </c>
    </row>
    <row r="83" spans="1:7" x14ac:dyDescent="0.2">
      <c r="A83" s="56"/>
      <c r="B83" s="23" t="s">
        <v>35</v>
      </c>
      <c r="C83" s="57">
        <f>SUM(C78:C82)</f>
        <v>10621</v>
      </c>
      <c r="D83" s="57">
        <f>SUM(D78:D82)</f>
        <v>7945</v>
      </c>
      <c r="E83" s="58">
        <f>SUM(E78:E82)</f>
        <v>703830.84000000008</v>
      </c>
      <c r="F83" s="58">
        <f>SUM(F78:F82)</f>
        <v>5209.57</v>
      </c>
      <c r="G83" s="26">
        <f>SUM(G78:G82)</f>
        <v>709040.41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40485</v>
      </c>
      <c r="D85" s="62">
        <f t="shared" si="7"/>
        <v>18485</v>
      </c>
      <c r="E85" s="63">
        <f t="shared" si="7"/>
        <v>2276442.2100000004</v>
      </c>
      <c r="F85" s="63">
        <f t="shared" si="7"/>
        <v>22000.559999999998</v>
      </c>
      <c r="G85" s="63">
        <f>E85+F85</f>
        <v>2298442.7700000005</v>
      </c>
    </row>
    <row r="86" spans="1:7" x14ac:dyDescent="0.2">
      <c r="A86" s="39"/>
      <c r="B86" s="17" t="s">
        <v>15</v>
      </c>
      <c r="C86" s="62">
        <f t="shared" si="7"/>
        <v>46034</v>
      </c>
      <c r="D86" s="62">
        <f t="shared" si="7"/>
        <v>19731</v>
      </c>
      <c r="E86" s="63">
        <f t="shared" si="7"/>
        <v>2334818.04</v>
      </c>
      <c r="F86" s="63">
        <f t="shared" si="7"/>
        <v>19362.679999999997</v>
      </c>
      <c r="G86" s="63">
        <f>E86+F86</f>
        <v>2354180.7200000002</v>
      </c>
    </row>
    <row r="87" spans="1:7" x14ac:dyDescent="0.2">
      <c r="A87" s="39"/>
      <c r="B87" s="17" t="s">
        <v>16</v>
      </c>
      <c r="C87" s="62">
        <f t="shared" si="7"/>
        <v>135248</v>
      </c>
      <c r="D87" s="62">
        <f t="shared" si="7"/>
        <v>66060</v>
      </c>
      <c r="E87" s="63">
        <f t="shared" si="7"/>
        <v>5478419.4800000014</v>
      </c>
      <c r="F87" s="63">
        <f t="shared" si="7"/>
        <v>36815.96</v>
      </c>
      <c r="G87" s="63">
        <f>E87+F87</f>
        <v>5515235.4400000013</v>
      </c>
    </row>
    <row r="88" spans="1:7" x14ac:dyDescent="0.2">
      <c r="A88" s="39"/>
      <c r="B88" s="17" t="s">
        <v>17</v>
      </c>
      <c r="C88" s="62">
        <f t="shared" si="7"/>
        <v>22318</v>
      </c>
      <c r="D88" s="62">
        <f t="shared" si="7"/>
        <v>21031</v>
      </c>
      <c r="E88" s="63">
        <f t="shared" si="7"/>
        <v>2467095.9000000004</v>
      </c>
      <c r="F88" s="63">
        <f t="shared" si="7"/>
        <v>68371.05</v>
      </c>
      <c r="G88" s="63">
        <f>E88+F88</f>
        <v>2535466.9500000002</v>
      </c>
    </row>
    <row r="89" spans="1:7" x14ac:dyDescent="0.2">
      <c r="A89" s="39"/>
      <c r="B89" s="17" t="s">
        <v>18</v>
      </c>
      <c r="C89" s="62">
        <f t="shared" si="7"/>
        <v>67</v>
      </c>
      <c r="D89" s="62">
        <f t="shared" si="7"/>
        <v>66</v>
      </c>
      <c r="E89" s="63">
        <f t="shared" si="7"/>
        <v>4938.62</v>
      </c>
      <c r="F89" s="63">
        <f t="shared" si="7"/>
        <v>0</v>
      </c>
      <c r="G89" s="63">
        <f>E89+F89</f>
        <v>4938.62</v>
      </c>
    </row>
    <row r="90" spans="1:7" x14ac:dyDescent="0.2">
      <c r="A90" s="64"/>
      <c r="B90" s="65" t="s">
        <v>37</v>
      </c>
      <c r="C90" s="66">
        <f>SUM(C85:C89)</f>
        <v>244152</v>
      </c>
      <c r="D90" s="66">
        <f>SUM(D85:D89)</f>
        <v>125373</v>
      </c>
      <c r="E90" s="25">
        <f t="shared" ref="E90:F90" si="8">SUM(E85:E89)</f>
        <v>12561714.25</v>
      </c>
      <c r="F90" s="25">
        <f t="shared" si="8"/>
        <v>146550.25</v>
      </c>
      <c r="G90" s="25">
        <f>SUM(G85:G89)</f>
        <v>12708264.500000002</v>
      </c>
    </row>
    <row r="91" spans="1:7" x14ac:dyDescent="0.2">
      <c r="A91" s="31" t="s">
        <v>38</v>
      </c>
      <c r="B91" s="67" t="s">
        <v>39</v>
      </c>
      <c r="C91" s="62">
        <v>3428</v>
      </c>
      <c r="D91" s="62">
        <v>1956</v>
      </c>
      <c r="E91" s="122">
        <v>195765.32</v>
      </c>
      <c r="F91" s="122">
        <v>45785.81</v>
      </c>
      <c r="G91" s="25">
        <f>E91+F91</f>
        <v>241551.13</v>
      </c>
    </row>
    <row r="92" spans="1:7" x14ac:dyDescent="0.2">
      <c r="A92" s="64"/>
      <c r="B92" s="65" t="s">
        <v>40</v>
      </c>
      <c r="C92" s="66">
        <f>C90+C91</f>
        <v>247580</v>
      </c>
      <c r="D92" s="66">
        <f>D90+D91</f>
        <v>127329</v>
      </c>
      <c r="E92" s="25">
        <f>E90+E91</f>
        <v>12757479.57</v>
      </c>
      <c r="F92" s="25">
        <f>F90+F91</f>
        <v>192336.06</v>
      </c>
      <c r="G92" s="25">
        <f>G90+G91</f>
        <v>12949815.630000003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>
        <v>22732</v>
      </c>
      <c r="E96" s="76">
        <v>1508495.52</v>
      </c>
      <c r="F96" s="76">
        <v>13670.16</v>
      </c>
      <c r="G96" s="77">
        <f>E96+F96</f>
        <v>1522165.68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>
        <v>9094</v>
      </c>
      <c r="E97" s="76">
        <v>1206955.68</v>
      </c>
      <c r="F97" s="76">
        <v>2919.84</v>
      </c>
      <c r="G97" s="77">
        <f>E97+F97</f>
        <v>1209875.52</v>
      </c>
    </row>
    <row r="98" spans="1:7" x14ac:dyDescent="0.2">
      <c r="A98" s="120" t="s">
        <v>49</v>
      </c>
      <c r="B98" s="121"/>
      <c r="C98" s="103" t="s">
        <v>43</v>
      </c>
      <c r="D98" s="78">
        <f>D96+D97</f>
        <v>31826</v>
      </c>
      <c r="E98" s="25">
        <f>E96+E97</f>
        <v>2715451.2</v>
      </c>
      <c r="F98" s="25">
        <f>F96+F97</f>
        <v>16590</v>
      </c>
      <c r="G98" s="25">
        <f>E98+F98</f>
        <v>2732041.2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>
        <v>388</v>
      </c>
      <c r="E99" s="77">
        <v>33312.720000000001</v>
      </c>
      <c r="F99" s="77">
        <v>10352.16</v>
      </c>
      <c r="G99" s="77">
        <f>E99+F99</f>
        <v>43664.880000000005</v>
      </c>
    </row>
    <row r="100" spans="1:7" x14ac:dyDescent="0.2">
      <c r="A100" s="120" t="s">
        <v>51</v>
      </c>
      <c r="B100" s="121"/>
      <c r="C100" s="81"/>
      <c r="D100" s="78">
        <f>D98+D99</f>
        <v>32214</v>
      </c>
      <c r="E100" s="25">
        <f>E98+E99</f>
        <v>2748763.9200000004</v>
      </c>
      <c r="F100" s="25">
        <f t="shared" ref="F100:G100" si="9">F98+F99</f>
        <v>26942.16</v>
      </c>
      <c r="G100" s="25">
        <f t="shared" si="9"/>
        <v>2775706.08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79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F91" sqref="F91"/>
    </sheetView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9" t="s">
        <v>0</v>
      </c>
      <c r="B1" s="2"/>
    </row>
    <row r="2" spans="1:7" x14ac:dyDescent="0.2">
      <c r="A2" s="99" t="s">
        <v>1</v>
      </c>
      <c r="B2" s="99"/>
      <c r="C2" s="96"/>
      <c r="D2" s="96"/>
      <c r="E2" s="96"/>
      <c r="F2" s="96"/>
      <c r="G2" s="96"/>
    </row>
    <row r="3" spans="1:7" x14ac:dyDescent="0.2">
      <c r="A3" s="99"/>
      <c r="B3" s="99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114" t="s">
        <v>59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18"/>
      <c r="F9" s="118"/>
      <c r="G9" s="46" t="s">
        <v>77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ht="15" customHeight="1" x14ac:dyDescent="0.2">
      <c r="A19" s="102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114" t="s">
        <v>59</v>
      </c>
      <c r="B27" s="3"/>
      <c r="C27" s="3"/>
      <c r="D27" s="3"/>
      <c r="E27" s="3"/>
      <c r="F27" s="3"/>
      <c r="G27" s="3"/>
    </row>
    <row r="28" spans="1:7" x14ac:dyDescent="0.2">
      <c r="A28" s="114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19"/>
      <c r="G29" s="119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114" t="s">
        <v>59</v>
      </c>
      <c r="B72" s="3"/>
      <c r="C72" s="3"/>
      <c r="D72" s="3"/>
      <c r="E72" s="3"/>
      <c r="F72" s="3"/>
      <c r="G72" s="3"/>
    </row>
    <row r="73" spans="1:7" x14ac:dyDescent="0.2">
      <c r="A73" s="114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20" t="s">
        <v>49</v>
      </c>
      <c r="B98" s="121"/>
      <c r="C98" s="103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20" t="s">
        <v>51</v>
      </c>
      <c r="B100" s="121"/>
      <c r="C100" s="81"/>
      <c r="D100" s="78">
        <f>D98+D99</f>
        <v>0</v>
      </c>
      <c r="E100" s="25">
        <f>E98+E99</f>
        <v>0</v>
      </c>
      <c r="F100" s="25">
        <f t="shared" ref="F100:G100" si="9">F98+F99</f>
        <v>0</v>
      </c>
      <c r="G100" s="25">
        <f t="shared" si="9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60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73" zoomScaleNormal="100" workbookViewId="0">
      <selection activeCell="F91" sqref="F91"/>
    </sheetView>
  </sheetViews>
  <sheetFormatPr defaultRowHeight="12.75" x14ac:dyDescent="0.2"/>
  <cols>
    <col min="1" max="1" width="5.28515625" customWidth="1"/>
    <col min="2" max="2" width="52.42578125" customWidth="1"/>
    <col min="3" max="3" width="10.140625" customWidth="1"/>
    <col min="4" max="4" width="12.7109375" customWidth="1"/>
    <col min="5" max="5" width="16.85546875" customWidth="1"/>
    <col min="6" max="6" width="22.28515625" customWidth="1"/>
    <col min="7" max="7" width="17.28515625" customWidth="1"/>
  </cols>
  <sheetData>
    <row r="1" spans="1:7" x14ac:dyDescent="0.2">
      <c r="A1" s="101" t="s">
        <v>0</v>
      </c>
      <c r="B1" s="2"/>
      <c r="C1" s="82"/>
      <c r="D1" s="82"/>
      <c r="E1" s="82"/>
      <c r="F1" s="82"/>
      <c r="G1" s="82"/>
    </row>
    <row r="2" spans="1:7" x14ac:dyDescent="0.2">
      <c r="A2" s="101" t="s">
        <v>1</v>
      </c>
      <c r="B2" s="101"/>
      <c r="C2" s="96"/>
      <c r="D2" s="96"/>
      <c r="E2" s="96"/>
      <c r="F2" s="96"/>
      <c r="G2" s="96"/>
    </row>
    <row r="3" spans="1:7" x14ac:dyDescent="0.2">
      <c r="A3" s="101"/>
      <c r="B3" s="101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114" t="s">
        <v>61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18"/>
      <c r="F9" s="118"/>
      <c r="G9" s="46" t="s">
        <v>77</v>
      </c>
    </row>
    <row r="10" spans="1:7" ht="36" customHeight="1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x14ac:dyDescent="0.2">
      <c r="A19" s="102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114" t="s">
        <v>61</v>
      </c>
      <c r="B27" s="3"/>
      <c r="C27" s="3"/>
      <c r="D27" s="3"/>
      <c r="E27" s="3"/>
      <c r="F27" s="3"/>
      <c r="G27" s="3"/>
    </row>
    <row r="28" spans="1:7" x14ac:dyDescent="0.2">
      <c r="A28" s="114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19"/>
      <c r="G29" s="119"/>
    </row>
    <row r="30" spans="1:7" ht="36" customHeight="1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114" t="s">
        <v>61</v>
      </c>
      <c r="B72" s="3"/>
      <c r="C72" s="3"/>
      <c r="D72" s="3"/>
      <c r="E72" s="3"/>
      <c r="F72" s="3"/>
      <c r="G72" s="3"/>
    </row>
    <row r="73" spans="1:7" x14ac:dyDescent="0.2">
      <c r="A73" s="114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customHeight="1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customHeight="1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20" t="s">
        <v>49</v>
      </c>
      <c r="B98" s="121"/>
      <c r="C98" s="103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20" t="s">
        <v>51</v>
      </c>
      <c r="B100" s="121"/>
      <c r="C100" s="81"/>
      <c r="D100" s="78">
        <f>D98+D99</f>
        <v>0</v>
      </c>
      <c r="E100" s="25">
        <f>E98+E99</f>
        <v>0</v>
      </c>
      <c r="F100" s="25">
        <f t="shared" ref="F100:G100" si="9">F98+F99</f>
        <v>0</v>
      </c>
      <c r="G100" s="25">
        <f t="shared" si="9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62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" right="0.7" top="0.75" bottom="0.75" header="0.3" footer="0.3"/>
  <pageSetup paperSize="9" scale="65" orientation="portrait" r:id="rId1"/>
  <rowBreaks count="2" manualBreakCount="2">
    <brk id="23" max="16383" man="1"/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F91" sqref="F91"/>
    </sheetView>
  </sheetViews>
  <sheetFormatPr defaultRowHeight="12.75" x14ac:dyDescent="0.2"/>
  <cols>
    <col min="1" max="1" width="5.28515625" customWidth="1"/>
    <col min="2" max="2" width="52.42578125" customWidth="1"/>
    <col min="3" max="3" width="10.140625" customWidth="1"/>
    <col min="4" max="4" width="12.7109375" customWidth="1"/>
    <col min="5" max="5" width="16.85546875" customWidth="1"/>
    <col min="6" max="6" width="22.28515625" customWidth="1"/>
    <col min="7" max="7" width="17.28515625" customWidth="1"/>
  </cols>
  <sheetData>
    <row r="1" spans="1:7" x14ac:dyDescent="0.2">
      <c r="A1" s="101" t="s">
        <v>0</v>
      </c>
      <c r="B1" s="2"/>
      <c r="C1" s="82"/>
      <c r="D1" s="82"/>
      <c r="E1" s="82"/>
      <c r="F1" s="82"/>
      <c r="G1" s="82"/>
    </row>
    <row r="2" spans="1:7" x14ac:dyDescent="0.2">
      <c r="A2" s="101" t="s">
        <v>1</v>
      </c>
      <c r="B2" s="101"/>
      <c r="C2" s="96"/>
      <c r="D2" s="96"/>
      <c r="E2" s="96"/>
      <c r="F2" s="96"/>
      <c r="G2" s="96"/>
    </row>
    <row r="3" spans="1:7" x14ac:dyDescent="0.2">
      <c r="A3" s="101"/>
      <c r="B3" s="101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114" t="s">
        <v>63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18"/>
      <c r="F9" s="118"/>
      <c r="G9" s="46" t="s">
        <v>77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x14ac:dyDescent="0.2">
      <c r="A19" s="102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114" t="s">
        <v>63</v>
      </c>
      <c r="B27" s="3"/>
      <c r="C27" s="3"/>
      <c r="D27" s="3"/>
      <c r="E27" s="3"/>
      <c r="F27" s="3"/>
      <c r="G27" s="3"/>
    </row>
    <row r="28" spans="1:7" x14ac:dyDescent="0.2">
      <c r="A28" s="114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19"/>
      <c r="G29" s="119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114" t="s">
        <v>63</v>
      </c>
      <c r="B72" s="3"/>
      <c r="C72" s="3"/>
      <c r="D72" s="3"/>
      <c r="E72" s="3"/>
      <c r="F72" s="3"/>
      <c r="G72" s="3"/>
    </row>
    <row r="73" spans="1:7" x14ac:dyDescent="0.2">
      <c r="A73" s="114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20" t="s">
        <v>49</v>
      </c>
      <c r="B98" s="121"/>
      <c r="C98" s="103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20" t="s">
        <v>51</v>
      </c>
      <c r="B100" s="121"/>
      <c r="C100" s="81"/>
      <c r="D100" s="78">
        <f>D98+D99</f>
        <v>0</v>
      </c>
      <c r="E100" s="25">
        <f>E98+E99</f>
        <v>0</v>
      </c>
      <c r="F100" s="25">
        <f t="shared" ref="F100:G100" si="9">F98+F99</f>
        <v>0</v>
      </c>
      <c r="G100" s="25">
        <f t="shared" si="9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64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" right="0.7" top="0.75" bottom="0.75" header="0.3" footer="0.3"/>
  <pageSetup paperSize="9" scale="65" orientation="portrait" r:id="rId1"/>
  <rowBreaks count="2" manualBreakCount="2">
    <brk id="23" max="16383" man="1"/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F91" sqref="F91"/>
    </sheetView>
  </sheetViews>
  <sheetFormatPr defaultRowHeight="12.75" x14ac:dyDescent="0.2"/>
  <cols>
    <col min="1" max="1" width="5.28515625" customWidth="1"/>
    <col min="2" max="2" width="52.42578125" customWidth="1"/>
    <col min="3" max="3" width="10.140625" customWidth="1"/>
    <col min="4" max="4" width="12.7109375" customWidth="1"/>
    <col min="5" max="5" width="16.85546875" customWidth="1"/>
    <col min="6" max="6" width="22.28515625" customWidth="1"/>
    <col min="7" max="7" width="17.28515625" customWidth="1"/>
  </cols>
  <sheetData>
    <row r="1" spans="1:7" x14ac:dyDescent="0.2">
      <c r="A1" s="101" t="s">
        <v>0</v>
      </c>
      <c r="B1" s="2"/>
      <c r="C1" s="82"/>
      <c r="D1" s="82"/>
      <c r="E1" s="82"/>
      <c r="F1" s="82"/>
      <c r="G1" s="82"/>
    </row>
    <row r="2" spans="1:7" x14ac:dyDescent="0.2">
      <c r="A2" s="101" t="s">
        <v>1</v>
      </c>
      <c r="B2" s="101"/>
      <c r="C2" s="96"/>
      <c r="D2" s="96"/>
      <c r="E2" s="96"/>
      <c r="F2" s="96"/>
      <c r="G2" s="96"/>
    </row>
    <row r="3" spans="1:7" x14ac:dyDescent="0.2">
      <c r="A3" s="101"/>
      <c r="B3" s="101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114" t="s">
        <v>65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18"/>
      <c r="F9" s="118"/>
      <c r="G9" s="46" t="s">
        <v>77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x14ac:dyDescent="0.2">
      <c r="A19" s="102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114" t="s">
        <v>65</v>
      </c>
      <c r="B27" s="3"/>
      <c r="C27" s="3"/>
      <c r="D27" s="3"/>
      <c r="E27" s="3"/>
      <c r="F27" s="3"/>
      <c r="G27" s="3"/>
    </row>
    <row r="28" spans="1:7" x14ac:dyDescent="0.2">
      <c r="A28" s="114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19"/>
      <c r="G29" s="119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29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114" t="s">
        <v>65</v>
      </c>
      <c r="B72" s="3"/>
      <c r="C72" s="3"/>
      <c r="D72" s="3"/>
      <c r="E72" s="3"/>
      <c r="F72" s="3"/>
      <c r="G72" s="3"/>
    </row>
    <row r="73" spans="1:7" x14ac:dyDescent="0.2">
      <c r="A73" s="114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4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4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 t="shared" ref="C92:D92" si="9">C90+C91</f>
        <v>0</v>
      </c>
      <c r="D92" s="66">
        <f t="shared" si="9"/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20" t="s">
        <v>49</v>
      </c>
      <c r="B98" s="121"/>
      <c r="C98" s="103" t="s">
        <v>43</v>
      </c>
      <c r="D98" s="104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20" t="s">
        <v>51</v>
      </c>
      <c r="B100" s="121"/>
      <c r="C100" s="81"/>
      <c r="D100" s="104">
        <f>D98+D99</f>
        <v>0</v>
      </c>
      <c r="E100" s="25">
        <f>E98+E99</f>
        <v>0</v>
      </c>
      <c r="F100" s="25">
        <f t="shared" ref="F100:G100" si="10">F98+F99</f>
        <v>0</v>
      </c>
      <c r="G100" s="25">
        <f t="shared" si="10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105" t="s">
        <v>66</v>
      </c>
      <c r="B102" s="106"/>
      <c r="C102" s="107"/>
      <c r="D102" s="107"/>
      <c r="E102" s="108"/>
      <c r="F102" s="109"/>
      <c r="G102" s="108"/>
    </row>
  </sheetData>
  <mergeCells count="4">
    <mergeCell ref="E9:F9"/>
    <mergeCell ref="F29:G29"/>
    <mergeCell ref="A98:B98"/>
    <mergeCell ref="A100:B100"/>
  </mergeCells>
  <pageMargins left="0.7" right="0.7" top="0.75" bottom="0.75" header="0.3" footer="0.3"/>
  <pageSetup paperSize="9" scale="65" orientation="portrait" r:id="rId1"/>
  <rowBreaks count="2" manualBreakCount="2">
    <brk id="23" max="16383" man="1"/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F91" sqref="F91"/>
    </sheetView>
  </sheetViews>
  <sheetFormatPr defaultRowHeight="12.75" x14ac:dyDescent="0.2"/>
  <cols>
    <col min="1" max="1" width="5.28515625" customWidth="1"/>
    <col min="2" max="2" width="52.42578125" customWidth="1"/>
    <col min="3" max="3" width="10.140625" customWidth="1"/>
    <col min="4" max="4" width="12.7109375" customWidth="1"/>
    <col min="5" max="5" width="16.85546875" customWidth="1"/>
    <col min="6" max="6" width="22.28515625" customWidth="1"/>
    <col min="7" max="7" width="17.28515625" customWidth="1"/>
  </cols>
  <sheetData>
    <row r="1" spans="1:7" x14ac:dyDescent="0.2">
      <c r="A1" s="101" t="s">
        <v>0</v>
      </c>
      <c r="B1" s="2"/>
      <c r="C1" s="82"/>
      <c r="D1" s="82"/>
      <c r="E1" s="82"/>
      <c r="F1" s="82"/>
      <c r="G1" s="82"/>
    </row>
    <row r="2" spans="1:7" x14ac:dyDescent="0.2">
      <c r="A2" s="101" t="s">
        <v>1</v>
      </c>
      <c r="B2" s="101"/>
      <c r="C2" s="96"/>
      <c r="D2" s="96"/>
      <c r="E2" s="96"/>
      <c r="F2" s="96"/>
      <c r="G2" s="96"/>
    </row>
    <row r="3" spans="1:7" x14ac:dyDescent="0.2">
      <c r="A3" s="101"/>
      <c r="B3" s="101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114" t="s">
        <v>67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18"/>
      <c r="F9" s="118"/>
      <c r="G9" s="46" t="s">
        <v>77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x14ac:dyDescent="0.2">
      <c r="A19" s="102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114" t="s">
        <v>67</v>
      </c>
      <c r="B27" s="3"/>
      <c r="C27" s="3"/>
      <c r="D27" s="3"/>
      <c r="E27" s="3"/>
      <c r="F27" s="3"/>
      <c r="G27" s="3"/>
    </row>
    <row r="28" spans="1:7" x14ac:dyDescent="0.2">
      <c r="A28" s="114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19"/>
      <c r="G29" s="119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29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114" t="s">
        <v>67</v>
      </c>
      <c r="B72" s="3"/>
      <c r="C72" s="3"/>
      <c r="D72" s="3"/>
      <c r="E72" s="3"/>
      <c r="F72" s="3"/>
      <c r="G72" s="3"/>
    </row>
    <row r="73" spans="1:7" x14ac:dyDescent="0.2">
      <c r="A73" s="114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4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4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 t="shared" ref="C92:D92" si="9">C90+C91</f>
        <v>0</v>
      </c>
      <c r="D92" s="66">
        <f t="shared" si="9"/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20" t="s">
        <v>49</v>
      </c>
      <c r="B98" s="121"/>
      <c r="C98" s="103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20" t="s">
        <v>51</v>
      </c>
      <c r="B100" s="121"/>
      <c r="C100" s="81"/>
      <c r="D100" s="78">
        <f>D98+D99</f>
        <v>0</v>
      </c>
      <c r="E100" s="25">
        <f>E98+E99</f>
        <v>0</v>
      </c>
      <c r="F100" s="25">
        <f t="shared" ref="F100:G100" si="10">F98+F99</f>
        <v>0</v>
      </c>
      <c r="G100" s="25">
        <f t="shared" si="10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105" t="s">
        <v>68</v>
      </c>
      <c r="B102" s="106"/>
      <c r="C102" s="107"/>
      <c r="D102" s="107"/>
      <c r="E102" s="108"/>
      <c r="F102" s="109"/>
      <c r="G102" s="108"/>
    </row>
  </sheetData>
  <mergeCells count="4">
    <mergeCell ref="E9:F9"/>
    <mergeCell ref="F29:G29"/>
    <mergeCell ref="A98:B98"/>
    <mergeCell ref="A100:B100"/>
  </mergeCells>
  <pageMargins left="0.7" right="0.7" top="0.75" bottom="0.75" header="0.3" footer="0.3"/>
  <pageSetup paperSize="9" scale="65" orientation="portrait" r:id="rId1"/>
  <rowBreaks count="2" manualBreakCount="2">
    <brk id="23" max="16383" man="1"/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82" zoomScaleNormal="100" workbookViewId="0">
      <selection activeCell="F91" sqref="F91"/>
    </sheetView>
  </sheetViews>
  <sheetFormatPr defaultRowHeight="12.75" x14ac:dyDescent="0.2"/>
  <cols>
    <col min="1" max="1" width="5.28515625" customWidth="1"/>
    <col min="2" max="2" width="52.42578125" customWidth="1"/>
    <col min="3" max="3" width="10.140625" customWidth="1"/>
    <col min="4" max="4" width="12.7109375" customWidth="1"/>
    <col min="5" max="5" width="16.85546875" customWidth="1"/>
    <col min="6" max="6" width="22.28515625" customWidth="1"/>
    <col min="7" max="7" width="17.28515625" customWidth="1"/>
  </cols>
  <sheetData>
    <row r="1" spans="1:7" x14ac:dyDescent="0.2">
      <c r="A1" s="101" t="s">
        <v>0</v>
      </c>
      <c r="B1" s="2"/>
      <c r="C1" s="82"/>
      <c r="D1" s="82"/>
      <c r="E1" s="82"/>
      <c r="F1" s="82"/>
      <c r="G1" s="82"/>
    </row>
    <row r="2" spans="1:7" x14ac:dyDescent="0.2">
      <c r="A2" s="101" t="s">
        <v>1</v>
      </c>
      <c r="B2" s="101"/>
      <c r="C2" s="96"/>
      <c r="D2" s="96"/>
      <c r="E2" s="96"/>
      <c r="F2" s="96"/>
      <c r="G2" s="96"/>
    </row>
    <row r="3" spans="1:7" x14ac:dyDescent="0.2">
      <c r="A3" s="101"/>
      <c r="B3" s="101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114" t="s">
        <v>69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18"/>
      <c r="F9" s="118"/>
      <c r="G9" s="46" t="s">
        <v>77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>E91</f>
        <v>0</v>
      </c>
      <c r="F18" s="88">
        <f t="shared" si="6"/>
        <v>0</v>
      </c>
      <c r="G18" s="88">
        <f t="shared" si="6"/>
        <v>0</v>
      </c>
    </row>
    <row r="19" spans="1:7" x14ac:dyDescent="0.2">
      <c r="A19" s="102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114" t="s">
        <v>69</v>
      </c>
      <c r="B27" s="3"/>
      <c r="C27" s="3"/>
      <c r="D27" s="3"/>
      <c r="E27" s="3"/>
      <c r="F27" s="3"/>
      <c r="G27" s="3"/>
    </row>
    <row r="28" spans="1:7" x14ac:dyDescent="0.2">
      <c r="A28" s="114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19"/>
      <c r="G29" s="119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29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114" t="s">
        <v>69</v>
      </c>
      <c r="B72" s="3"/>
      <c r="C72" s="3"/>
      <c r="D72" s="3"/>
      <c r="E72" s="3"/>
      <c r="F72" s="3"/>
      <c r="G72" s="3"/>
    </row>
    <row r="73" spans="1:7" x14ac:dyDescent="0.2">
      <c r="A73" s="114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4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4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 t="shared" ref="C92:D92" si="9">C90+C91</f>
        <v>0</v>
      </c>
      <c r="D92" s="66">
        <f t="shared" si="9"/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20" t="s">
        <v>49</v>
      </c>
      <c r="B98" s="121"/>
      <c r="C98" s="103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20" t="s">
        <v>51</v>
      </c>
      <c r="B100" s="121"/>
      <c r="C100" s="81"/>
      <c r="D100" s="78">
        <f>D98+D99</f>
        <v>0</v>
      </c>
      <c r="E100" s="25">
        <f>E98+E99</f>
        <v>0</v>
      </c>
      <c r="F100" s="25">
        <f t="shared" ref="F100:G100" si="10">F98+F99</f>
        <v>0</v>
      </c>
      <c r="G100" s="25">
        <f t="shared" si="10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105" t="s">
        <v>70</v>
      </c>
      <c r="B102" s="106"/>
      <c r="C102" s="107"/>
      <c r="D102" s="107"/>
      <c r="E102" s="108"/>
      <c r="F102" s="109"/>
      <c r="G102" s="108"/>
    </row>
  </sheetData>
  <mergeCells count="4">
    <mergeCell ref="E9:F9"/>
    <mergeCell ref="F29:G29"/>
    <mergeCell ref="A98:B98"/>
    <mergeCell ref="A100:B100"/>
  </mergeCells>
  <pageMargins left="0.7" right="0.7" top="0.75" bottom="0.75" header="0.3" footer="0.3"/>
  <pageSetup paperSize="9" scale="65" orientation="portrait" r:id="rId1"/>
  <rowBreaks count="2" manualBreakCount="2">
    <brk id="23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12</vt:i4>
      </vt:variant>
    </vt:vector>
  </HeadingPairs>
  <TitlesOfParts>
    <vt:vector size="12" baseType="lpstr">
      <vt:lpstr>ispl. u siječnju</vt:lpstr>
      <vt:lpstr>ispl. u veljači</vt:lpstr>
      <vt:lpstr>ispl. u ožujku</vt:lpstr>
      <vt:lpstr>ispl. u travnju</vt:lpstr>
      <vt:lpstr>ispl.u svibnju</vt:lpstr>
      <vt:lpstr>ispl. u lipnju</vt:lpstr>
      <vt:lpstr>isp. u srpnju</vt:lpstr>
      <vt:lpstr>ispl. u kolovozu</vt:lpstr>
      <vt:lpstr>ispl. u rujnu</vt:lpstr>
      <vt:lpstr>ispl. u listopadu</vt:lpstr>
      <vt:lpstr>ispl. u studenome</vt:lpstr>
      <vt:lpstr>ispl. u prosincu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Tomislav Oštarić</cp:lastModifiedBy>
  <cp:lastPrinted>2022-03-11T07:43:55Z</cp:lastPrinted>
  <dcterms:created xsi:type="dcterms:W3CDTF">2022-01-14T07:11:05Z</dcterms:created>
  <dcterms:modified xsi:type="dcterms:W3CDTF">2023-03-16T09:37:51Z</dcterms:modified>
</cp:coreProperties>
</file>