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hzmo-fs2\hzmo-fs2\FS\Mih\Plan i analiza\Statistika\DOPLATAK ZA DJECU\"/>
    </mc:Choice>
  </mc:AlternateContent>
  <bookViews>
    <workbookView xWindow="0" yWindow="0" windowWidth="28800" windowHeight="11400" tabRatio="902" activeTab="2"/>
  </bookViews>
  <sheets>
    <sheet name="isplata u siječnju" sheetId="60" r:id="rId1"/>
    <sheet name="isplata u veljači" sheetId="61" r:id="rId2"/>
    <sheet name="isplata u ožujku" sheetId="62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4" i="62" l="1"/>
  <c r="G62" i="62"/>
  <c r="G61" i="62"/>
  <c r="G60" i="62"/>
  <c r="G59" i="62"/>
  <c r="G58" i="62"/>
  <c r="G57" i="62"/>
  <c r="F127" i="62" l="1"/>
  <c r="F19" i="62" s="1"/>
  <c r="D127" i="62"/>
  <c r="D19" i="62" s="1"/>
  <c r="C127" i="62"/>
  <c r="C19" i="62" s="1"/>
  <c r="E127" i="62"/>
  <c r="E19" i="62" s="1"/>
  <c r="G126" i="62"/>
  <c r="G125" i="62"/>
  <c r="G124" i="62"/>
  <c r="G123" i="62"/>
  <c r="G122" i="62"/>
  <c r="A116" i="62"/>
  <c r="A110" i="62"/>
  <c r="A129" i="62" s="1"/>
  <c r="F107" i="62"/>
  <c r="E107" i="62"/>
  <c r="D107" i="62"/>
  <c r="G106" i="62"/>
  <c r="G107" i="62" s="1"/>
  <c r="F105" i="62"/>
  <c r="E105" i="62"/>
  <c r="D105" i="62"/>
  <c r="G103" i="62"/>
  <c r="G97" i="62"/>
  <c r="F95" i="62"/>
  <c r="E95" i="62"/>
  <c r="D95" i="62"/>
  <c r="C95" i="62"/>
  <c r="F94" i="62"/>
  <c r="E94" i="62"/>
  <c r="D94" i="62"/>
  <c r="C94" i="62"/>
  <c r="F93" i="62"/>
  <c r="E93" i="62"/>
  <c r="D93" i="62"/>
  <c r="C93" i="62"/>
  <c r="F92" i="62"/>
  <c r="E92" i="62"/>
  <c r="D92" i="62"/>
  <c r="C92" i="62"/>
  <c r="F91" i="62"/>
  <c r="E91" i="62"/>
  <c r="D91" i="62"/>
  <c r="C91" i="62"/>
  <c r="F90" i="62"/>
  <c r="E90" i="62"/>
  <c r="D90" i="62"/>
  <c r="C90" i="62"/>
  <c r="F88" i="62"/>
  <c r="F17" i="62" s="1"/>
  <c r="E88" i="62"/>
  <c r="E17" i="62" s="1"/>
  <c r="D88" i="62"/>
  <c r="D17" i="62" s="1"/>
  <c r="C88" i="62"/>
  <c r="C17" i="62" s="1"/>
  <c r="G87" i="62"/>
  <c r="G86" i="62"/>
  <c r="G85" i="62"/>
  <c r="G84" i="62"/>
  <c r="G83" i="62"/>
  <c r="G82" i="62"/>
  <c r="A76" i="62"/>
  <c r="F71" i="62"/>
  <c r="F16" i="62" s="1"/>
  <c r="E71" i="62"/>
  <c r="E16" i="62" s="1"/>
  <c r="D71" i="62"/>
  <c r="D16" i="62" s="1"/>
  <c r="C71" i="62"/>
  <c r="C16" i="62" s="1"/>
  <c r="G70" i="62"/>
  <c r="G69" i="62"/>
  <c r="G68" i="62"/>
  <c r="G67" i="62"/>
  <c r="G66" i="62"/>
  <c r="G65" i="62"/>
  <c r="G63" i="62"/>
  <c r="G15" i="62" s="1"/>
  <c r="F63" i="62"/>
  <c r="F15" i="62" s="1"/>
  <c r="E63" i="62"/>
  <c r="D63" i="62"/>
  <c r="D15" i="62" s="1"/>
  <c r="C63" i="62"/>
  <c r="C15" i="62" s="1"/>
  <c r="F54" i="62"/>
  <c r="F14" i="62" s="1"/>
  <c r="E54" i="62"/>
  <c r="E14" i="62" s="1"/>
  <c r="D54" i="62"/>
  <c r="D14" i="62" s="1"/>
  <c r="C54" i="62"/>
  <c r="C14" i="62" s="1"/>
  <c r="G53" i="62"/>
  <c r="G52" i="62"/>
  <c r="G51" i="62"/>
  <c r="G50" i="62"/>
  <c r="G49" i="62"/>
  <c r="G48" i="62"/>
  <c r="F46" i="62"/>
  <c r="E46" i="62"/>
  <c r="E13" i="62" s="1"/>
  <c r="D46" i="62"/>
  <c r="D13" i="62" s="1"/>
  <c r="C46" i="62"/>
  <c r="G45" i="62"/>
  <c r="G44" i="62"/>
  <c r="G43" i="62"/>
  <c r="G42" i="62"/>
  <c r="G41" i="62"/>
  <c r="G40" i="62"/>
  <c r="F38" i="62"/>
  <c r="F12" i="62" s="1"/>
  <c r="E38" i="62"/>
  <c r="D38" i="62"/>
  <c r="D12" i="62" s="1"/>
  <c r="C38" i="62"/>
  <c r="G37" i="62"/>
  <c r="G36" i="62"/>
  <c r="G35" i="62"/>
  <c r="G34" i="62"/>
  <c r="G33" i="62"/>
  <c r="G32" i="62"/>
  <c r="A26" i="62"/>
  <c r="G18" i="62"/>
  <c r="F18" i="62"/>
  <c r="E18" i="62"/>
  <c r="D18" i="62"/>
  <c r="C18" i="62"/>
  <c r="E15" i="62"/>
  <c r="F13" i="62"/>
  <c r="C13" i="62"/>
  <c r="E12" i="62"/>
  <c r="C12" i="62"/>
  <c r="F96" i="62" l="1"/>
  <c r="F98" i="62" s="1"/>
  <c r="G105" i="62"/>
  <c r="G88" i="62"/>
  <c r="G17" i="62" s="1"/>
  <c r="G93" i="62"/>
  <c r="G94" i="62"/>
  <c r="G127" i="62"/>
  <c r="G19" i="62" s="1"/>
  <c r="F108" i="62"/>
  <c r="E108" i="62"/>
  <c r="D108" i="62"/>
  <c r="G71" i="62"/>
  <c r="G16" i="62" s="1"/>
  <c r="E20" i="62"/>
  <c r="G54" i="62"/>
  <c r="G14" i="62" s="1"/>
  <c r="C20" i="62"/>
  <c r="D96" i="62"/>
  <c r="D98" i="62" s="1"/>
  <c r="G46" i="62"/>
  <c r="G13" i="62" s="1"/>
  <c r="F20" i="62"/>
  <c r="D20" i="62"/>
  <c r="G92" i="62"/>
  <c r="G38" i="62"/>
  <c r="G12" i="62" s="1"/>
  <c r="C96" i="62"/>
  <c r="C98" i="62" s="1"/>
  <c r="G95" i="62"/>
  <c r="E96" i="62"/>
  <c r="E98" i="62" s="1"/>
  <c r="G91" i="62"/>
  <c r="G108" i="62"/>
  <c r="G90" i="62"/>
  <c r="E127" i="61"/>
  <c r="D19" i="61"/>
  <c r="C19" i="61"/>
  <c r="G126" i="61"/>
  <c r="G125" i="61"/>
  <c r="G124" i="61"/>
  <c r="G123" i="61"/>
  <c r="G122" i="61"/>
  <c r="A116" i="61"/>
  <c r="A110" i="61"/>
  <c r="A129" i="61" s="1"/>
  <c r="F107" i="61"/>
  <c r="E107" i="61"/>
  <c r="D107" i="61"/>
  <c r="G106" i="61"/>
  <c r="G107" i="61" s="1"/>
  <c r="F105" i="61"/>
  <c r="E105" i="61"/>
  <c r="D105" i="61"/>
  <c r="G104" i="61"/>
  <c r="G103" i="61"/>
  <c r="G105" i="61" s="1"/>
  <c r="G97" i="61"/>
  <c r="F95" i="61"/>
  <c r="E95" i="61"/>
  <c r="D95" i="61"/>
  <c r="C95" i="61"/>
  <c r="F94" i="61"/>
  <c r="E94" i="61"/>
  <c r="D94" i="61"/>
  <c r="C94" i="61"/>
  <c r="F93" i="61"/>
  <c r="E93" i="61"/>
  <c r="D93" i="61"/>
  <c r="C93" i="61"/>
  <c r="F92" i="61"/>
  <c r="E92" i="61"/>
  <c r="D92" i="61"/>
  <c r="C92" i="61"/>
  <c r="F91" i="61"/>
  <c r="E91" i="61"/>
  <c r="D91" i="61"/>
  <c r="C91" i="61"/>
  <c r="F90" i="61"/>
  <c r="E90" i="61"/>
  <c r="D90" i="61"/>
  <c r="C90" i="61"/>
  <c r="F88" i="61"/>
  <c r="E88" i="61"/>
  <c r="E17" i="61" s="1"/>
  <c r="D88" i="61"/>
  <c r="D17" i="61" s="1"/>
  <c r="C88" i="61"/>
  <c r="G87" i="61"/>
  <c r="G86" i="61"/>
  <c r="G85" i="61"/>
  <c r="G84" i="61"/>
  <c r="G83" i="61"/>
  <c r="G82" i="61"/>
  <c r="A76" i="61"/>
  <c r="F71" i="61"/>
  <c r="E71" i="61"/>
  <c r="D71" i="61"/>
  <c r="C71" i="61"/>
  <c r="C16" i="61" s="1"/>
  <c r="G70" i="61"/>
  <c r="G69" i="61"/>
  <c r="G68" i="61"/>
  <c r="G67" i="61"/>
  <c r="G66" i="61"/>
  <c r="G65" i="61"/>
  <c r="F63" i="61"/>
  <c r="F15" i="61" s="1"/>
  <c r="E63" i="61"/>
  <c r="E15" i="61" s="1"/>
  <c r="D63" i="61"/>
  <c r="D15" i="61" s="1"/>
  <c r="C63" i="61"/>
  <c r="C15" i="61" s="1"/>
  <c r="F54" i="61"/>
  <c r="E54" i="61"/>
  <c r="D54" i="61"/>
  <c r="C54" i="61"/>
  <c r="C14" i="61" s="1"/>
  <c r="G53" i="61"/>
  <c r="G52" i="61"/>
  <c r="G51" i="61"/>
  <c r="G50" i="61"/>
  <c r="G49" i="61"/>
  <c r="G48" i="61"/>
  <c r="F46" i="61"/>
  <c r="F13" i="61" s="1"/>
  <c r="E46" i="61"/>
  <c r="E13" i="61" s="1"/>
  <c r="D46" i="61"/>
  <c r="D13" i="61" s="1"/>
  <c r="C46" i="61"/>
  <c r="C13" i="61" s="1"/>
  <c r="G45" i="61"/>
  <c r="G44" i="61"/>
  <c r="G43" i="61"/>
  <c r="G42" i="61"/>
  <c r="G41" i="61"/>
  <c r="G40" i="61"/>
  <c r="F38" i="61"/>
  <c r="E38" i="61"/>
  <c r="E12" i="61" s="1"/>
  <c r="D38" i="61"/>
  <c r="C38" i="61"/>
  <c r="C12" i="61" s="1"/>
  <c r="G37" i="61"/>
  <c r="G36" i="61"/>
  <c r="G35" i="61"/>
  <c r="G34" i="61"/>
  <c r="G33" i="61"/>
  <c r="G32" i="61"/>
  <c r="A26" i="61"/>
  <c r="F19" i="61"/>
  <c r="E19" i="61"/>
  <c r="G18" i="61"/>
  <c r="F18" i="61"/>
  <c r="E18" i="61"/>
  <c r="D18" i="61"/>
  <c r="C18" i="61"/>
  <c r="F17" i="61"/>
  <c r="C17" i="61"/>
  <c r="F16" i="61"/>
  <c r="E16" i="61"/>
  <c r="D16" i="61"/>
  <c r="F14" i="61"/>
  <c r="E14" i="61"/>
  <c r="D14" i="61"/>
  <c r="F12" i="61"/>
  <c r="D12" i="61"/>
  <c r="G20" i="62" l="1"/>
  <c r="G96" i="62"/>
  <c r="G98" i="62" s="1"/>
  <c r="G54" i="61"/>
  <c r="G14" i="61" s="1"/>
  <c r="G127" i="61"/>
  <c r="G19" i="61" s="1"/>
  <c r="F108" i="61"/>
  <c r="D108" i="61"/>
  <c r="E108" i="61"/>
  <c r="G88" i="61"/>
  <c r="G17" i="61" s="1"/>
  <c r="G91" i="61"/>
  <c r="G71" i="61"/>
  <c r="G16" i="61" s="1"/>
  <c r="F20" i="61"/>
  <c r="G63" i="61"/>
  <c r="G15" i="61" s="1"/>
  <c r="G90" i="61"/>
  <c r="D20" i="61"/>
  <c r="E20" i="61"/>
  <c r="G94" i="61"/>
  <c r="G95" i="61"/>
  <c r="D96" i="61"/>
  <c r="D98" i="61" s="1"/>
  <c r="F96" i="61"/>
  <c r="F98" i="61" s="1"/>
  <c r="G46" i="61"/>
  <c r="G13" i="61" s="1"/>
  <c r="G38" i="61"/>
  <c r="G12" i="61" s="1"/>
  <c r="C96" i="61"/>
  <c r="C98" i="61" s="1"/>
  <c r="E96" i="61"/>
  <c r="E98" i="61" s="1"/>
  <c r="G93" i="61"/>
  <c r="C20" i="61"/>
  <c r="G108" i="61"/>
  <c r="G92" i="61"/>
  <c r="C127" i="60"/>
  <c r="D127" i="60"/>
  <c r="E127" i="60"/>
  <c r="F127" i="60"/>
  <c r="G20" i="61" l="1"/>
  <c r="G96" i="61"/>
  <c r="G98" i="61" s="1"/>
  <c r="E19" i="60"/>
  <c r="D19" i="60"/>
  <c r="C19" i="60"/>
  <c r="G126" i="60"/>
  <c r="G125" i="60"/>
  <c r="G124" i="60"/>
  <c r="G123" i="60"/>
  <c r="G122" i="60"/>
  <c r="A116" i="60"/>
  <c r="A110" i="60"/>
  <c r="A129" i="60" s="1"/>
  <c r="F107" i="60"/>
  <c r="E107" i="60"/>
  <c r="D107" i="60"/>
  <c r="G106" i="60"/>
  <c r="G107" i="60" s="1"/>
  <c r="F105" i="60"/>
  <c r="E105" i="60"/>
  <c r="D105" i="60"/>
  <c r="G104" i="60"/>
  <c r="G103" i="60"/>
  <c r="G97" i="60"/>
  <c r="F95" i="60"/>
  <c r="E95" i="60"/>
  <c r="D95" i="60"/>
  <c r="C95" i="60"/>
  <c r="F94" i="60"/>
  <c r="E94" i="60"/>
  <c r="D94" i="60"/>
  <c r="C94" i="60"/>
  <c r="F93" i="60"/>
  <c r="E93" i="60"/>
  <c r="D93" i="60"/>
  <c r="C93" i="60"/>
  <c r="F92" i="60"/>
  <c r="E92" i="60"/>
  <c r="D92" i="60"/>
  <c r="C92" i="60"/>
  <c r="F91" i="60"/>
  <c r="E91" i="60"/>
  <c r="D91" i="60"/>
  <c r="C91" i="60"/>
  <c r="F90" i="60"/>
  <c r="E90" i="60"/>
  <c r="E96" i="60" s="1"/>
  <c r="E98" i="60" s="1"/>
  <c r="D90" i="60"/>
  <c r="C90" i="60"/>
  <c r="F88" i="60"/>
  <c r="F17" i="60" s="1"/>
  <c r="E88" i="60"/>
  <c r="E17" i="60" s="1"/>
  <c r="D88" i="60"/>
  <c r="D17" i="60" s="1"/>
  <c r="C88" i="60"/>
  <c r="C17" i="60" s="1"/>
  <c r="G87" i="60"/>
  <c r="G86" i="60"/>
  <c r="G85" i="60"/>
  <c r="G84" i="60"/>
  <c r="G83" i="60"/>
  <c r="G82" i="60"/>
  <c r="A76" i="60"/>
  <c r="F71" i="60"/>
  <c r="F16" i="60" s="1"/>
  <c r="E71" i="60"/>
  <c r="D71" i="60"/>
  <c r="D16" i="60" s="1"/>
  <c r="C71" i="60"/>
  <c r="C16" i="60" s="1"/>
  <c r="G70" i="60"/>
  <c r="G69" i="60"/>
  <c r="G68" i="60"/>
  <c r="G67" i="60"/>
  <c r="G66" i="60"/>
  <c r="G65" i="60"/>
  <c r="F63" i="60"/>
  <c r="E63" i="60"/>
  <c r="E15" i="60" s="1"/>
  <c r="D63" i="60"/>
  <c r="D15" i="60" s="1"/>
  <c r="C63" i="60"/>
  <c r="G62" i="60"/>
  <c r="G61" i="60"/>
  <c r="G60" i="60"/>
  <c r="G59" i="60"/>
  <c r="G58" i="60"/>
  <c r="G57" i="60"/>
  <c r="F54" i="60"/>
  <c r="F14" i="60" s="1"/>
  <c r="E54" i="60"/>
  <c r="E14" i="60" s="1"/>
  <c r="D54" i="60"/>
  <c r="D14" i="60" s="1"/>
  <c r="C54" i="60"/>
  <c r="C14" i="60" s="1"/>
  <c r="G53" i="60"/>
  <c r="G52" i="60"/>
  <c r="G51" i="60"/>
  <c r="G50" i="60"/>
  <c r="G49" i="60"/>
  <c r="G48" i="60"/>
  <c r="F46" i="60"/>
  <c r="F13" i="60" s="1"/>
  <c r="E46" i="60"/>
  <c r="E13" i="60" s="1"/>
  <c r="D46" i="60"/>
  <c r="D13" i="60" s="1"/>
  <c r="C46" i="60"/>
  <c r="C13" i="60" s="1"/>
  <c r="G45" i="60"/>
  <c r="G44" i="60"/>
  <c r="G43" i="60"/>
  <c r="G42" i="60"/>
  <c r="G41" i="60"/>
  <c r="G40" i="60"/>
  <c r="F38" i="60"/>
  <c r="F12" i="60" s="1"/>
  <c r="E38" i="60"/>
  <c r="D38" i="60"/>
  <c r="C38" i="60"/>
  <c r="G37" i="60"/>
  <c r="G36" i="60"/>
  <c r="G35" i="60"/>
  <c r="G34" i="60"/>
  <c r="G33" i="60"/>
  <c r="G32" i="60"/>
  <c r="A26" i="60"/>
  <c r="F19" i="60"/>
  <c r="G18" i="60"/>
  <c r="F18" i="60"/>
  <c r="E18" i="60"/>
  <c r="D18" i="60"/>
  <c r="C18" i="60"/>
  <c r="E16" i="60"/>
  <c r="F15" i="60"/>
  <c r="C15" i="60"/>
  <c r="E12" i="60"/>
  <c r="D12" i="60"/>
  <c r="C12" i="60"/>
  <c r="G105" i="60" l="1"/>
  <c r="G63" i="60"/>
  <c r="G15" i="60" s="1"/>
  <c r="G54" i="60"/>
  <c r="G14" i="60" s="1"/>
  <c r="G46" i="60"/>
  <c r="G13" i="60" s="1"/>
  <c r="G38" i="60"/>
  <c r="G12" i="60" s="1"/>
  <c r="G127" i="60"/>
  <c r="G19" i="60" s="1"/>
  <c r="F108" i="60"/>
  <c r="E108" i="60"/>
  <c r="D108" i="60"/>
  <c r="G88" i="60"/>
  <c r="G17" i="60" s="1"/>
  <c r="G71" i="60"/>
  <c r="G16" i="60" s="1"/>
  <c r="E20" i="60"/>
  <c r="G91" i="60"/>
  <c r="F20" i="60"/>
  <c r="G93" i="60"/>
  <c r="G94" i="60"/>
  <c r="G95" i="60"/>
  <c r="D96" i="60"/>
  <c r="D98" i="60" s="1"/>
  <c r="C96" i="60"/>
  <c r="C98" i="60" s="1"/>
  <c r="F96" i="60"/>
  <c r="F98" i="60" s="1"/>
  <c r="G108" i="60"/>
  <c r="D20" i="60"/>
  <c r="C20" i="60"/>
  <c r="G92" i="60"/>
  <c r="G90" i="60"/>
  <c r="G20" i="60" l="1"/>
  <c r="G96" i="60"/>
  <c r="G98" i="60" s="1"/>
</calcChain>
</file>

<file path=xl/sharedStrings.xml><?xml version="1.0" encoding="utf-8"?>
<sst xmlns="http://schemas.openxmlformats.org/spreadsheetml/2006/main" count="477" uniqueCount="74">
  <si>
    <t>HRVATSKI ZAVOD ZA</t>
  </si>
  <si>
    <t>MIROVINSKO OSIGURANJE</t>
  </si>
  <si>
    <t xml:space="preserve"> MJESEČNI PREGLED BROJA KORISNIKA DOPLATKA ZA DJECU, </t>
  </si>
  <si>
    <t>Red.
br.</t>
  </si>
  <si>
    <t>KORISNICI DOPLATKA ZA DJECU KOJIMA JE OBRAČUNAT DOPLATAK ZA DJECU</t>
  </si>
  <si>
    <t>BROJ 
DJECE</t>
  </si>
  <si>
    <t>BROJ KORISNIKA</t>
  </si>
  <si>
    <t>OBRAČUNATA MJESEČNA SVOTA</t>
  </si>
  <si>
    <t>OBRAČUNATA SVOTA ZA PRETHODNE MJESECE</t>
  </si>
  <si>
    <t>UKUPNA OBRAČUNATA SVOTA</t>
  </si>
  <si>
    <t>6 (4+5)</t>
  </si>
  <si>
    <t>1.</t>
  </si>
  <si>
    <t>RADNICI</t>
  </si>
  <si>
    <t>I. CENZUS 16,33% PRORAČUNSKE OSNOVICE</t>
  </si>
  <si>
    <t>II. CENZUS 16,34% - 33,66% PRORAČUNSKE OSNOVICE</t>
  </si>
  <si>
    <t>III. CENZUS 33,67% - 70% PRORAČUNSKE OSNOVICE</t>
  </si>
  <si>
    <t>Čl. 122. ZOHBDR - BEZ CENZUSA</t>
  </si>
  <si>
    <t xml:space="preserve">1. UKUPNO </t>
  </si>
  <si>
    <t>2.</t>
  </si>
  <si>
    <t>OBRTNICI</t>
  </si>
  <si>
    <t>2. UKUPNO</t>
  </si>
  <si>
    <t>3.</t>
  </si>
  <si>
    <t>POLJOPRIVREDNICI</t>
  </si>
  <si>
    <t>3. UKUPNO</t>
  </si>
  <si>
    <t>4.</t>
  </si>
  <si>
    <t>OSOBE KOJE SAMOSTALNO</t>
  </si>
  <si>
    <t>OBAVLJAJU PROF.DJ.</t>
  </si>
  <si>
    <t>4. UKUPNO</t>
  </si>
  <si>
    <t>5.</t>
  </si>
  <si>
    <t>NEZAPOSLENE OSOBE</t>
  </si>
  <si>
    <t>5. UKUPNO</t>
  </si>
  <si>
    <t>6.</t>
  </si>
  <si>
    <t>KORISNICI MIROVINA</t>
  </si>
  <si>
    <t>6. UKUPNO</t>
  </si>
  <si>
    <t>SVEUKUPNO</t>
  </si>
  <si>
    <t>SVEUKUPNO (1.-6.)</t>
  </si>
  <si>
    <t>7.</t>
  </si>
  <si>
    <t>DOPLATAK ZA DJECU PRIMJENOM PROPISA EU</t>
  </si>
  <si>
    <t>SVEUKUPNO (1.-7.)</t>
  </si>
  <si>
    <t>PRONATALITETNI DODATAK čl. 18 ZDD-a (već obuhvaćen u mjesečnom pregledu od 1.-6.)</t>
  </si>
  <si>
    <t>KORISNICI DOPLATKA ZA DJECU KOJIMA 
PRIPADA DODATAK</t>
  </si>
  <si>
    <t>-</t>
  </si>
  <si>
    <t>REDOVITA MJESEČNA ISPLATA</t>
  </si>
  <si>
    <t>ISPLATA ZA PRETHODNE MJESECE</t>
  </si>
  <si>
    <t>UKUPNO DODATAK ZA ISPLATU</t>
  </si>
  <si>
    <t>Dodatak za troje djece</t>
  </si>
  <si>
    <t>Dodatak za više od troje djece</t>
  </si>
  <si>
    <t>UKUPNO REPUBLIKA HRVATSKA</t>
  </si>
  <si>
    <t>Pronatalitetni dodatak - EU</t>
  </si>
  <si>
    <t>SVEUKUPNO RH + EU</t>
  </si>
  <si>
    <t>UKUPNO</t>
  </si>
  <si>
    <t>OSOBE KOJE SAMOSTALNO OBAVLJAJU PROF.DJELATNOST</t>
  </si>
  <si>
    <t xml:space="preserve"> BROJA DJECE I OBRAČUNATIH SVOTA DOPLATKA ZA DJECU </t>
  </si>
  <si>
    <t xml:space="preserve">     u eurima    </t>
  </si>
  <si>
    <t>UKUPNO EU</t>
  </si>
  <si>
    <t>8.</t>
  </si>
  <si>
    <t>KORISNICI PRIJE IZMJENA I DOPUNA ZAKONA*</t>
  </si>
  <si>
    <r>
      <t xml:space="preserve"> MJESEČNI PREGLED BROJA </t>
    </r>
    <r>
      <rPr>
        <b/>
        <sz val="10"/>
        <rFont val="Arial"/>
        <family val="2"/>
      </rPr>
      <t xml:space="preserve">KORISNIKA DOPLATKA ZA DJECU, </t>
    </r>
  </si>
  <si>
    <t xml:space="preserve"> BROJA DJECE I OBRAČUNATIH SVOTA DOPLATKA ZA DJECU PO VRSTAMA KORISNIKA I CENZUSIMA*</t>
  </si>
  <si>
    <t xml:space="preserve">I. CENZUS   0%- 20% PRORAČ. OSNOVICE </t>
  </si>
  <si>
    <t xml:space="preserve">II. CENZUS  20%- 40% PRORAČ. OSNOVICE </t>
  </si>
  <si>
    <t xml:space="preserve">III. CENZUS  40%- 60% PRORAČ. OSNOVICE </t>
  </si>
  <si>
    <t xml:space="preserve">IV. CENZUS  60%-100% PRORAČ. OSNOVICE </t>
  </si>
  <si>
    <t xml:space="preserve">V. CENZUS 100%-140% PRORAČ. OSNOVICE </t>
  </si>
  <si>
    <r>
      <t xml:space="preserve"> BROJA DJECE I OBRAČUNATIH SVOTA DOPLATKA ZA DJECU PO VRSTAMA KORISNIKA I CENZUSIMA 
</t>
    </r>
    <r>
      <rPr>
        <b/>
        <i/>
        <u/>
        <sz val="10"/>
        <rFont val="Arial"/>
        <family val="2"/>
        <charset val="238"/>
      </rPr>
      <t>PRIJE IZMJENA I DOPUNA ZAKONA*</t>
    </r>
  </si>
  <si>
    <t>Čl. 22. ZDD - BEZ CENZUSA**</t>
  </si>
  <si>
    <t>**Stupanjem na snagu Zakona o inkluzivnom dodatku (NN 156/2023) od 1. siječnja 2024. prestaju važiti odredbe Zakona o doplatku za djecu (NN 94/01, 138/06, 107/07, 37/08, 61/11, 112/12, 82/15 i 58/18) koje se odnose na ostvarivanje prava na doplatak za djecu s oštećenjem zdravlja, odnosno s težim ili teškim invaliditetom u sustavu mirovinskog osiguranja te je broj korisnika i djece smanjen u odnosu na prethodne mjesece.</t>
  </si>
  <si>
    <t>* Dana 1. ožujka 2024. stupio je na snagu Zakon o izmjenama i dopunama Zakona o doplatku za djecu (NN 156/23)</t>
  </si>
  <si>
    <t>OBRADA ZA PROSINAC 2024. (ISPLATA U SIJEČNJU 2025.)</t>
  </si>
  <si>
    <t>Zagreb, 16. siječnja 2025.</t>
  </si>
  <si>
    <t>OBRADA ZA SIJEČANJ 2025. (ISPLATA U VELJAČI 2025.)</t>
  </si>
  <si>
    <t>Zagreb, 17. veljače 2025.</t>
  </si>
  <si>
    <t>OBRADA ZA VELJAČU 2025. (ISPLATA U OŽUJKU 2025.)</t>
  </si>
  <si>
    <t>Zagreb, 14. ožujka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</si>
</sst>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#\ ###\ ###"/>
    <numFmt numFmtId="165" formatCode="0\ 000;\ 000"/>
    <numFmt numFmtId="166" formatCode="#.00\ ###\ ###"/>
    <numFmt numFmtId="167" formatCode="#,##0.00_ ;\-#,##0.00\ "/>
  </numFmts>
  <fonts count="15" x14ac:knownFonts="1">
    <font>
      <sz val="10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sz val="7"/>
      <name val="Arial"/>
      <family val="2"/>
    </font>
    <font>
      <sz val="9"/>
      <name val="Arial"/>
      <family val="2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i/>
      <sz val="9"/>
      <name val="Arial"/>
      <family val="2"/>
    </font>
    <font>
      <b/>
      <sz val="10"/>
      <color rgb="FFFF0000"/>
      <name val="Arial"/>
      <family val="2"/>
      <charset val="238"/>
    </font>
    <font>
      <sz val="10"/>
      <name val="Arial"/>
      <family val="2"/>
      <charset val="238"/>
    </font>
    <font>
      <sz val="9"/>
      <name val="Calibri"/>
      <family val="2"/>
      <charset val="238"/>
    </font>
    <font>
      <b/>
      <i/>
      <u/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3" fontId="12" fillId="0" borderId="0" applyFont="0" applyFill="0" applyBorder="0" applyAlignment="0" applyProtection="0"/>
  </cellStyleXfs>
  <cellXfs count="120">
    <xf numFmtId="0" fontId="0" fillId="0" borderId="0" xfId="0"/>
    <xf numFmtId="0" fontId="2" fillId="0" borderId="0" xfId="0" applyFont="1" applyAlignment="1">
      <alignment horizontal="left"/>
    </xf>
    <xf numFmtId="0" fontId="1" fillId="0" borderId="0" xfId="0" applyFont="1" applyBorder="1" applyAlignment="1">
      <alignment horizontal="centerContinuous"/>
    </xf>
    <xf numFmtId="0" fontId="3" fillId="0" borderId="0" xfId="0" applyFont="1" applyBorder="1" applyAlignment="1"/>
    <xf numFmtId="0" fontId="1" fillId="0" borderId="0" xfId="0" applyFont="1" applyBorder="1" applyAlignment="1"/>
    <xf numFmtId="0" fontId="2" fillId="0" borderId="0" xfId="0" applyFont="1"/>
    <xf numFmtId="0" fontId="4" fillId="2" borderId="2" xfId="0" applyFont="1" applyFill="1" applyBorder="1" applyAlignment="1">
      <alignment horizontal="center" wrapText="1"/>
    </xf>
    <xf numFmtId="0" fontId="5" fillId="2" borderId="2" xfId="0" applyFont="1" applyFill="1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3" xfId="0" applyFont="1" applyBorder="1"/>
    <xf numFmtId="164" fontId="7" fillId="0" borderId="4" xfId="0" applyNumberFormat="1" applyFont="1" applyBorder="1"/>
    <xf numFmtId="164" fontId="7" fillId="0" borderId="3" xfId="0" applyNumberFormat="1" applyFont="1" applyBorder="1"/>
    <xf numFmtId="0" fontId="7" fillId="0" borderId="0" xfId="0" applyFont="1" applyBorder="1"/>
    <xf numFmtId="0" fontId="7" fillId="0" borderId="3" xfId="0" applyFont="1" applyBorder="1"/>
    <xf numFmtId="0" fontId="7" fillId="0" borderId="5" xfId="0" applyFont="1" applyBorder="1"/>
    <xf numFmtId="0" fontId="7" fillId="0" borderId="5" xfId="0" applyFont="1" applyBorder="1" applyAlignment="1">
      <alignment horizontal="left"/>
    </xf>
    <xf numFmtId="164" fontId="8" fillId="0" borderId="4" xfId="0" applyNumberFormat="1" applyFont="1" applyBorder="1"/>
    <xf numFmtId="4" fontId="8" fillId="0" borderId="0" xfId="0" applyNumberFormat="1" applyFont="1" applyBorder="1"/>
    <xf numFmtId="4" fontId="8" fillId="0" borderId="5" xfId="0" applyNumberFormat="1" applyFont="1" applyBorder="1"/>
    <xf numFmtId="4" fontId="7" fillId="0" borderId="5" xfId="0" applyNumberFormat="1" applyFont="1" applyBorder="1"/>
    <xf numFmtId="0" fontId="5" fillId="0" borderId="6" xfId="0" applyFont="1" applyFill="1" applyBorder="1"/>
    <xf numFmtId="0" fontId="5" fillId="0" borderId="2" xfId="0" applyFont="1" applyFill="1" applyBorder="1" applyAlignment="1">
      <alignment horizontal="right"/>
    </xf>
    <xf numFmtId="1" fontId="5" fillId="0" borderId="2" xfId="0" applyNumberFormat="1" applyFont="1" applyFill="1" applyBorder="1"/>
    <xf numFmtId="4" fontId="5" fillId="0" borderId="2" xfId="0" applyNumberFormat="1" applyFont="1" applyBorder="1"/>
    <xf numFmtId="4" fontId="5" fillId="0" borderId="2" xfId="0" applyNumberFormat="1" applyFont="1" applyFill="1" applyBorder="1"/>
    <xf numFmtId="0" fontId="5" fillId="0" borderId="0" xfId="0" applyFont="1" applyBorder="1" applyAlignment="1">
      <alignment horizontal="left"/>
    </xf>
    <xf numFmtId="164" fontId="7" fillId="0" borderId="0" xfId="0" applyNumberFormat="1" applyFont="1" applyBorder="1"/>
    <xf numFmtId="4" fontId="7" fillId="0" borderId="3" xfId="0" applyNumberFormat="1" applyFont="1" applyBorder="1"/>
    <xf numFmtId="4" fontId="7" fillId="0" borderId="0" xfId="0" applyNumberFormat="1" applyFont="1" applyBorder="1"/>
    <xf numFmtId="0" fontId="5" fillId="0" borderId="5" xfId="0" applyFont="1" applyBorder="1" applyAlignment="1">
      <alignment horizontal="center"/>
    </xf>
    <xf numFmtId="164" fontId="8" fillId="0" borderId="0" xfId="0" applyNumberFormat="1" applyFont="1" applyBorder="1"/>
    <xf numFmtId="0" fontId="8" fillId="0" borderId="4" xfId="0" applyNumberFormat="1" applyFont="1" applyBorder="1"/>
    <xf numFmtId="0" fontId="7" fillId="0" borderId="6" xfId="0" applyFont="1" applyBorder="1"/>
    <xf numFmtId="0" fontId="5" fillId="0" borderId="2" xfId="0" applyFont="1" applyBorder="1" applyAlignment="1">
      <alignment horizontal="right"/>
    </xf>
    <xf numFmtId="1" fontId="8" fillId="0" borderId="4" xfId="0" applyNumberFormat="1" applyFont="1" applyBorder="1"/>
    <xf numFmtId="164" fontId="7" fillId="0" borderId="7" xfId="0" applyNumberFormat="1" applyFont="1" applyBorder="1"/>
    <xf numFmtId="4" fontId="7" fillId="0" borderId="7" xfId="0" applyNumberFormat="1" applyFont="1" applyBorder="1"/>
    <xf numFmtId="0" fontId="5" fillId="0" borderId="5" xfId="0" applyFont="1" applyBorder="1"/>
    <xf numFmtId="164" fontId="7" fillId="0" borderId="5" xfId="0" applyNumberFormat="1" applyFont="1" applyBorder="1"/>
    <xf numFmtId="4" fontId="7" fillId="0" borderId="4" xfId="0" applyNumberFormat="1" applyFont="1" applyBorder="1"/>
    <xf numFmtId="4" fontId="8" fillId="0" borderId="4" xfId="0" applyNumberFormat="1" applyFont="1" applyBorder="1"/>
    <xf numFmtId="0" fontId="5" fillId="0" borderId="6" xfId="0" applyFont="1" applyBorder="1"/>
    <xf numFmtId="164" fontId="7" fillId="0" borderId="3" xfId="0" applyNumberFormat="1" applyFont="1" applyBorder="1" applyAlignment="1"/>
    <xf numFmtId="4" fontId="5" fillId="0" borderId="3" xfId="0" applyNumberFormat="1" applyFont="1" applyBorder="1"/>
    <xf numFmtId="0" fontId="5" fillId="0" borderId="0" xfId="0" applyFont="1" applyBorder="1" applyAlignment="1">
      <alignment horizontal="right"/>
    </xf>
    <xf numFmtId="1" fontId="5" fillId="0" borderId="0" xfId="0" applyNumberFormat="1" applyFont="1" applyBorder="1"/>
    <xf numFmtId="4" fontId="5" fillId="0" borderId="0" xfId="0" applyNumberFormat="1" applyFont="1" applyBorder="1"/>
    <xf numFmtId="0" fontId="2" fillId="0" borderId="0" xfId="0" applyFont="1" applyBorder="1" applyAlignment="1">
      <alignment horizontal="centerContinuous"/>
    </xf>
    <xf numFmtId="1" fontId="1" fillId="0" borderId="0" xfId="0" applyNumberFormat="1" applyFont="1" applyBorder="1" applyAlignment="1">
      <alignment horizontal="center"/>
    </xf>
    <xf numFmtId="1" fontId="1" fillId="0" borderId="0" xfId="0" applyNumberFormat="1" applyFont="1" applyBorder="1" applyAlignment="1">
      <alignment horizontal="centerContinuous"/>
    </xf>
    <xf numFmtId="4" fontId="1" fillId="0" borderId="0" xfId="0" applyNumberFormat="1" applyFont="1" applyBorder="1" applyAlignment="1">
      <alignment horizontal="centerContinuous"/>
    </xf>
    <xf numFmtId="1" fontId="5" fillId="0" borderId="3" xfId="0" applyNumberFormat="1" applyFont="1" applyBorder="1"/>
    <xf numFmtId="1" fontId="5" fillId="0" borderId="7" xfId="0" applyNumberFormat="1" applyFont="1" applyBorder="1"/>
    <xf numFmtId="4" fontId="5" fillId="0" borderId="7" xfId="0" applyNumberFormat="1" applyFont="1" applyBorder="1"/>
    <xf numFmtId="0" fontId="7" fillId="0" borderId="6" xfId="0" applyFont="1" applyFill="1" applyBorder="1"/>
    <xf numFmtId="1" fontId="9" fillId="0" borderId="8" xfId="0" applyNumberFormat="1" applyFont="1" applyFill="1" applyBorder="1"/>
    <xf numFmtId="4" fontId="9" fillId="0" borderId="2" xfId="0" applyNumberFormat="1" applyFont="1" applyBorder="1"/>
    <xf numFmtId="0" fontId="5" fillId="0" borderId="7" xfId="0" applyFont="1" applyBorder="1"/>
    <xf numFmtId="164" fontId="5" fillId="0" borderId="3" xfId="0" applyNumberFormat="1" applyFont="1" applyBorder="1"/>
    <xf numFmtId="164" fontId="5" fillId="0" borderId="9" xfId="0" applyNumberFormat="1" applyFont="1" applyBorder="1"/>
    <xf numFmtId="164" fontId="5" fillId="0" borderId="4" xfId="0" applyNumberFormat="1" applyFont="1" applyBorder="1"/>
    <xf numFmtId="4" fontId="5" fillId="0" borderId="5" xfId="0" applyNumberFormat="1" applyFont="1" applyBorder="1"/>
    <xf numFmtId="0" fontId="5" fillId="0" borderId="2" xfId="0" applyFont="1" applyBorder="1" applyAlignment="1">
      <alignment horizontal="center"/>
    </xf>
    <xf numFmtId="0" fontId="5" fillId="0" borderId="2" xfId="0" applyFont="1" applyBorder="1"/>
    <xf numFmtId="164" fontId="5" fillId="0" borderId="2" xfId="0" applyNumberFormat="1" applyFont="1" applyBorder="1"/>
    <xf numFmtId="0" fontId="9" fillId="0" borderId="5" xfId="0" applyFont="1" applyBorder="1" applyAlignment="1">
      <alignment horizontal="left"/>
    </xf>
    <xf numFmtId="0" fontId="5" fillId="0" borderId="0" xfId="0" applyFont="1" applyBorder="1" applyAlignment="1">
      <alignment horizontal="center"/>
    </xf>
    <xf numFmtId="0" fontId="5" fillId="0" borderId="0" xfId="0" applyFont="1" applyBorder="1"/>
    <xf numFmtId="0" fontId="5" fillId="0" borderId="0" xfId="0" applyNumberFormat="1" applyFont="1" applyBorder="1"/>
    <xf numFmtId="0" fontId="1" fillId="0" borderId="0" xfId="0" applyFont="1" applyBorder="1" applyAlignment="1">
      <alignment horizontal="left"/>
    </xf>
    <xf numFmtId="165" fontId="5" fillId="0" borderId="0" xfId="0" applyNumberFormat="1" applyFont="1" applyBorder="1"/>
    <xf numFmtId="0" fontId="7" fillId="0" borderId="2" xfId="0" applyFont="1" applyBorder="1" applyAlignment="1">
      <alignment horizontal="center"/>
    </xf>
    <xf numFmtId="0" fontId="7" fillId="0" borderId="2" xfId="0" applyFont="1" applyBorder="1"/>
    <xf numFmtId="164" fontId="8" fillId="0" borderId="2" xfId="0" applyNumberFormat="1" applyFont="1" applyBorder="1"/>
    <xf numFmtId="4" fontId="8" fillId="0" borderId="2" xfId="0" applyNumberFormat="1" applyFont="1" applyBorder="1"/>
    <xf numFmtId="4" fontId="7" fillId="0" borderId="2" xfId="0" applyNumberFormat="1" applyFont="1" applyBorder="1"/>
    <xf numFmtId="1" fontId="5" fillId="0" borderId="2" xfId="0" applyNumberFormat="1" applyFont="1" applyBorder="1"/>
    <xf numFmtId="0" fontId="7" fillId="0" borderId="2" xfId="0" applyNumberFormat="1" applyFont="1" applyBorder="1" applyAlignment="1">
      <alignment horizontal="center"/>
    </xf>
    <xf numFmtId="3" fontId="7" fillId="0" borderId="2" xfId="0" applyNumberFormat="1" applyFont="1" applyBorder="1"/>
    <xf numFmtId="0" fontId="5" fillId="0" borderId="2" xfId="0" applyNumberFormat="1" applyFont="1" applyBorder="1"/>
    <xf numFmtId="0" fontId="7" fillId="0" borderId="0" xfId="0" applyFont="1"/>
    <xf numFmtId="0" fontId="7" fillId="0" borderId="0" xfId="0" applyFont="1" applyAlignment="1">
      <alignment horizontal="centerContinuous"/>
    </xf>
    <xf numFmtId="164" fontId="9" fillId="0" borderId="2" xfId="0" applyNumberFormat="1" applyFont="1" applyBorder="1" applyAlignment="1">
      <alignment horizontal="right"/>
    </xf>
    <xf numFmtId="164" fontId="7" fillId="0" borderId="2" xfId="0" applyNumberFormat="1" applyFont="1" applyBorder="1" applyAlignment="1">
      <alignment horizontal="right"/>
    </xf>
    <xf numFmtId="0" fontId="7" fillId="0" borderId="11" xfId="0" applyFont="1" applyBorder="1"/>
    <xf numFmtId="0" fontId="7" fillId="0" borderId="3" xfId="0" applyFont="1" applyBorder="1" applyAlignment="1">
      <alignment horizontal="center"/>
    </xf>
    <xf numFmtId="0" fontId="7" fillId="0" borderId="2" xfId="0" applyFont="1" applyBorder="1" applyAlignment="1">
      <alignment horizontal="left"/>
    </xf>
    <xf numFmtId="0" fontId="10" fillId="2" borderId="2" xfId="0" applyFont="1" applyFill="1" applyBorder="1" applyAlignment="1">
      <alignment horizontal="center" wrapText="1"/>
    </xf>
    <xf numFmtId="0" fontId="5" fillId="0" borderId="0" xfId="0" applyFont="1" applyBorder="1" applyAlignment="1"/>
    <xf numFmtId="0" fontId="5" fillId="0" borderId="0" xfId="0" applyFont="1" applyBorder="1" applyAlignment="1">
      <alignment horizontal="centerContinuous"/>
    </xf>
    <xf numFmtId="0" fontId="5" fillId="0" borderId="0" xfId="0" applyFont="1"/>
    <xf numFmtId="0" fontId="7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11" fillId="0" borderId="0" xfId="0" applyFont="1" applyBorder="1" applyAlignment="1">
      <alignment horizontal="centerContinuous"/>
    </xf>
    <xf numFmtId="43" fontId="5" fillId="0" borderId="2" xfId="1" applyFont="1" applyBorder="1"/>
    <xf numFmtId="4" fontId="5" fillId="0" borderId="2" xfId="0" applyNumberFormat="1" applyFont="1" applyBorder="1" applyAlignment="1">
      <alignment horizontal="right"/>
    </xf>
    <xf numFmtId="167" fontId="7" fillId="0" borderId="2" xfId="1" applyNumberFormat="1" applyFont="1" applyBorder="1" applyAlignment="1">
      <alignment horizontal="right"/>
    </xf>
    <xf numFmtId="4" fontId="7" fillId="0" borderId="2" xfId="1" applyNumberFormat="1" applyFont="1" applyBorder="1" applyAlignment="1">
      <alignment horizontal="right"/>
    </xf>
    <xf numFmtId="4" fontId="7" fillId="0" borderId="2" xfId="0" applyNumberFormat="1" applyFont="1" applyBorder="1" applyAlignment="1">
      <alignment horizontal="right"/>
    </xf>
    <xf numFmtId="0" fontId="7" fillId="0" borderId="10" xfId="0" applyFont="1" applyBorder="1" applyAlignment="1">
      <alignment horizontal="center"/>
    </xf>
    <xf numFmtId="0" fontId="1" fillId="0" borderId="0" xfId="0" applyFont="1" applyBorder="1" applyAlignment="1">
      <alignment horizontal="centerContinuous" wrapText="1"/>
    </xf>
    <xf numFmtId="164" fontId="5" fillId="0" borderId="0" xfId="0" applyNumberFormat="1" applyFont="1" applyBorder="1"/>
    <xf numFmtId="164" fontId="0" fillId="0" borderId="0" xfId="0" applyNumberFormat="1"/>
    <xf numFmtId="166" fontId="0" fillId="0" borderId="0" xfId="0" applyNumberFormat="1"/>
    <xf numFmtId="0" fontId="5" fillId="0" borderId="10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1" xfId="0" applyFont="1" applyBorder="1" applyAlignment="1">
      <alignment horizontal="right"/>
    </xf>
    <xf numFmtId="0" fontId="8" fillId="0" borderId="0" xfId="0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0" fontId="13" fillId="0" borderId="0" xfId="0" applyFont="1" applyAlignment="1">
      <alignment horizontal="left" vertical="center" wrapText="1"/>
    </xf>
    <xf numFmtId="167" fontId="7" fillId="0" borderId="0" xfId="0" applyNumberFormat="1" applyFont="1"/>
    <xf numFmtId="167" fontId="0" fillId="0" borderId="0" xfId="0" applyNumberFormat="1"/>
    <xf numFmtId="4" fontId="0" fillId="0" borderId="0" xfId="0" applyNumberFormat="1"/>
  </cellXfs>
  <cellStyles count="2">
    <cellStyle name="Normalno" xfId="0" builtinId="0"/>
    <cellStyle name="Zarez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3"/>
  <sheetViews>
    <sheetView topLeftCell="A103" zoomScaleNormal="100" workbookViewId="0">
      <selection activeCell="F127" sqref="F127"/>
    </sheetView>
  </sheetViews>
  <sheetFormatPr defaultRowHeight="12.75" x14ac:dyDescent="0.2"/>
  <cols>
    <col min="1" max="1" width="5.28515625" style="81" customWidth="1"/>
    <col min="2" max="2" width="49" style="81" customWidth="1"/>
    <col min="3" max="3" width="10.140625" style="81" bestFit="1" customWidth="1"/>
    <col min="4" max="4" width="12.7109375" style="81" customWidth="1"/>
    <col min="5" max="5" width="16.85546875" style="81" customWidth="1"/>
    <col min="6" max="6" width="22.28515625" style="81" customWidth="1"/>
    <col min="7" max="7" width="17.28515625" style="81" customWidth="1"/>
    <col min="11" max="11" width="11.85546875" customWidth="1"/>
    <col min="13" max="13" width="22.140625" customWidth="1"/>
  </cols>
  <sheetData>
    <row r="1" spans="1:7" x14ac:dyDescent="0.2">
      <c r="A1" s="93" t="s">
        <v>0</v>
      </c>
      <c r="B1" s="1"/>
    </row>
    <row r="2" spans="1:7" x14ac:dyDescent="0.2">
      <c r="A2" s="93" t="s">
        <v>1</v>
      </c>
      <c r="B2" s="93"/>
      <c r="C2" s="92"/>
      <c r="D2" s="92"/>
      <c r="E2" s="92"/>
      <c r="F2" s="92"/>
      <c r="G2" s="92"/>
    </row>
    <row r="3" spans="1:7" x14ac:dyDescent="0.2">
      <c r="A3" s="93"/>
      <c r="B3" s="93"/>
      <c r="C3" s="92"/>
      <c r="D3" s="92"/>
      <c r="E3" s="92"/>
      <c r="F3" s="92"/>
      <c r="G3" s="92"/>
    </row>
    <row r="4" spans="1:7" x14ac:dyDescent="0.2">
      <c r="A4" s="91"/>
      <c r="B4" s="90"/>
      <c r="C4" s="90"/>
      <c r="D4" s="90"/>
      <c r="E4" s="90"/>
      <c r="F4" s="90"/>
      <c r="G4" s="90"/>
    </row>
    <row r="5" spans="1:7" x14ac:dyDescent="0.2">
      <c r="A5" s="2" t="s">
        <v>2</v>
      </c>
      <c r="B5" s="90"/>
      <c r="C5" s="90"/>
      <c r="D5" s="90"/>
      <c r="E5" s="90"/>
      <c r="F5" s="90"/>
      <c r="G5" s="90"/>
    </row>
    <row r="6" spans="1:7" x14ac:dyDescent="0.2">
      <c r="A6" s="2" t="s">
        <v>52</v>
      </c>
      <c r="B6" s="90"/>
      <c r="C6" s="90"/>
      <c r="D6" s="90"/>
      <c r="E6" s="90"/>
      <c r="F6" s="90"/>
      <c r="G6" s="90"/>
    </row>
    <row r="7" spans="1:7" x14ac:dyDescent="0.2">
      <c r="A7" s="94" t="s">
        <v>68</v>
      </c>
      <c r="B7" s="90"/>
      <c r="C7" s="90"/>
      <c r="D7" s="90"/>
      <c r="E7" s="90"/>
      <c r="F7" s="90"/>
      <c r="G7" s="90"/>
    </row>
    <row r="8" spans="1:7" x14ac:dyDescent="0.2">
      <c r="A8" s="90"/>
      <c r="B8" s="90"/>
      <c r="C8" s="90"/>
      <c r="D8" s="90"/>
      <c r="E8" s="90"/>
      <c r="F8" s="90"/>
      <c r="G8" s="90"/>
    </row>
    <row r="9" spans="1:7" x14ac:dyDescent="0.2">
      <c r="A9" s="89"/>
      <c r="B9" s="89"/>
      <c r="C9" s="89"/>
      <c r="D9" s="89"/>
      <c r="E9" s="113"/>
      <c r="F9" s="113"/>
      <c r="G9" s="45" t="s">
        <v>53</v>
      </c>
    </row>
    <row r="10" spans="1:7" ht="36" x14ac:dyDescent="0.2">
      <c r="A10" s="88" t="s">
        <v>3</v>
      </c>
      <c r="B10" s="7" t="s">
        <v>4</v>
      </c>
      <c r="C10" s="7" t="s">
        <v>5</v>
      </c>
      <c r="D10" s="7" t="s">
        <v>6</v>
      </c>
      <c r="E10" s="7" t="s">
        <v>7</v>
      </c>
      <c r="F10" s="7" t="s">
        <v>8</v>
      </c>
      <c r="G10" s="7" t="s">
        <v>9</v>
      </c>
    </row>
    <row r="11" spans="1:7" x14ac:dyDescent="0.2">
      <c r="A11" s="8">
        <v>0</v>
      </c>
      <c r="B11" s="8">
        <v>1</v>
      </c>
      <c r="C11" s="8">
        <v>2</v>
      </c>
      <c r="D11" s="8">
        <v>3</v>
      </c>
      <c r="E11" s="8">
        <v>4</v>
      </c>
      <c r="F11" s="8">
        <v>5</v>
      </c>
      <c r="G11" s="8" t="s">
        <v>10</v>
      </c>
    </row>
    <row r="12" spans="1:7" ht="15" customHeight="1" x14ac:dyDescent="0.2">
      <c r="A12" s="86" t="s">
        <v>11</v>
      </c>
      <c r="B12" s="73" t="s">
        <v>12</v>
      </c>
      <c r="C12" s="84">
        <f>C38</f>
        <v>231959</v>
      </c>
      <c r="D12" s="84">
        <f t="shared" ref="D12:G12" si="0">D38</f>
        <v>118706</v>
      </c>
      <c r="E12" s="97">
        <f t="shared" si="0"/>
        <v>11686674.119999999</v>
      </c>
      <c r="F12" s="98">
        <f t="shared" si="0"/>
        <v>93208.5</v>
      </c>
      <c r="G12" s="97">
        <f t="shared" si="0"/>
        <v>11779882.620000001</v>
      </c>
    </row>
    <row r="13" spans="1:7" ht="15" customHeight="1" x14ac:dyDescent="0.2">
      <c r="A13" s="86" t="s">
        <v>18</v>
      </c>
      <c r="B13" s="87" t="s">
        <v>19</v>
      </c>
      <c r="C13" s="84">
        <f>C46</f>
        <v>6764</v>
      </c>
      <c r="D13" s="84">
        <f t="shared" ref="D13:G13" si="1">D46</f>
        <v>3487</v>
      </c>
      <c r="E13" s="97">
        <f t="shared" si="1"/>
        <v>390151.05</v>
      </c>
      <c r="F13" s="98">
        <f t="shared" si="1"/>
        <v>1005.27</v>
      </c>
      <c r="G13" s="97">
        <f t="shared" si="1"/>
        <v>391156.32</v>
      </c>
    </row>
    <row r="14" spans="1:7" ht="15" customHeight="1" x14ac:dyDescent="0.2">
      <c r="A14" s="86" t="s">
        <v>21</v>
      </c>
      <c r="B14" s="14" t="s">
        <v>22</v>
      </c>
      <c r="C14" s="84">
        <f>C54</f>
        <v>1920</v>
      </c>
      <c r="D14" s="84">
        <f t="shared" ref="D14:G14" si="2">D54</f>
        <v>965</v>
      </c>
      <c r="E14" s="97">
        <f t="shared" si="2"/>
        <v>117328.20999999999</v>
      </c>
      <c r="F14" s="98">
        <f t="shared" si="2"/>
        <v>1339.44</v>
      </c>
      <c r="G14" s="97">
        <f t="shared" si="2"/>
        <v>118667.65</v>
      </c>
    </row>
    <row r="15" spans="1:7" ht="15" customHeight="1" x14ac:dyDescent="0.2">
      <c r="A15" s="86" t="s">
        <v>24</v>
      </c>
      <c r="B15" s="85" t="s">
        <v>51</v>
      </c>
      <c r="C15" s="84">
        <f>C63</f>
        <v>48</v>
      </c>
      <c r="D15" s="84">
        <f t="shared" ref="D15:G15" si="3">D63</f>
        <v>25</v>
      </c>
      <c r="E15" s="97">
        <f t="shared" si="3"/>
        <v>2708.9599999999996</v>
      </c>
      <c r="F15" s="99">
        <f t="shared" si="3"/>
        <v>0</v>
      </c>
      <c r="G15" s="97">
        <f t="shared" si="3"/>
        <v>2708.9599999999996</v>
      </c>
    </row>
    <row r="16" spans="1:7" ht="15" customHeight="1" x14ac:dyDescent="0.2">
      <c r="A16" s="72" t="s">
        <v>28</v>
      </c>
      <c r="B16" s="14" t="s">
        <v>29</v>
      </c>
      <c r="C16" s="84">
        <f>C71</f>
        <v>67972</v>
      </c>
      <c r="D16" s="84">
        <f t="shared" ref="D16:G16" si="4">D71</f>
        <v>31269</v>
      </c>
      <c r="E16" s="97">
        <f t="shared" si="4"/>
        <v>4596296.6500000004</v>
      </c>
      <c r="F16" s="98">
        <f t="shared" si="4"/>
        <v>46747.75</v>
      </c>
      <c r="G16" s="97">
        <f t="shared" si="4"/>
        <v>4643044.4000000004</v>
      </c>
    </row>
    <row r="17" spans="1:7" ht="15" customHeight="1" x14ac:dyDescent="0.2">
      <c r="A17" s="72" t="s">
        <v>31</v>
      </c>
      <c r="B17" s="73" t="s">
        <v>32</v>
      </c>
      <c r="C17" s="84">
        <f>C88</f>
        <v>5547</v>
      </c>
      <c r="D17" s="84">
        <f t="shared" ref="D17:G17" si="5">D88</f>
        <v>3789</v>
      </c>
      <c r="E17" s="97">
        <f t="shared" si="5"/>
        <v>292601.99</v>
      </c>
      <c r="F17" s="98">
        <f t="shared" si="5"/>
        <v>989.37000000000012</v>
      </c>
      <c r="G17" s="97">
        <f t="shared" si="5"/>
        <v>293591.36</v>
      </c>
    </row>
    <row r="18" spans="1:7" ht="15" customHeight="1" x14ac:dyDescent="0.2">
      <c r="A18" s="72" t="s">
        <v>36</v>
      </c>
      <c r="B18" s="73" t="s">
        <v>37</v>
      </c>
      <c r="C18" s="84">
        <f>C97</f>
        <v>5377</v>
      </c>
      <c r="D18" s="84">
        <f t="shared" ref="D18:G18" si="6">D97</f>
        <v>2740</v>
      </c>
      <c r="E18" s="97">
        <f t="shared" si="6"/>
        <v>278201.81</v>
      </c>
      <c r="F18" s="98">
        <f t="shared" si="6"/>
        <v>86765.08</v>
      </c>
      <c r="G18" s="97">
        <f t="shared" si="6"/>
        <v>364966.89</v>
      </c>
    </row>
    <row r="19" spans="1:7" ht="15" customHeight="1" x14ac:dyDescent="0.2">
      <c r="A19" s="100" t="s">
        <v>55</v>
      </c>
      <c r="B19" s="73" t="s">
        <v>56</v>
      </c>
      <c r="C19" s="84">
        <f>C127</f>
        <v>8</v>
      </c>
      <c r="D19" s="84">
        <f t="shared" ref="D19:G19" si="7">D127</f>
        <v>4</v>
      </c>
      <c r="E19" s="97">
        <f t="shared" si="7"/>
        <v>0</v>
      </c>
      <c r="F19" s="98">
        <f t="shared" si="7"/>
        <v>2750.79</v>
      </c>
      <c r="G19" s="97">
        <f t="shared" si="7"/>
        <v>2750.79</v>
      </c>
    </row>
    <row r="20" spans="1:7" ht="15" customHeight="1" x14ac:dyDescent="0.2">
      <c r="A20" s="105"/>
      <c r="B20" s="64" t="s">
        <v>50</v>
      </c>
      <c r="C20" s="83">
        <f>SUM(C12:C19)</f>
        <v>319595</v>
      </c>
      <c r="D20" s="83">
        <f t="shared" ref="D20:G20" si="8">SUM(D12:D19)</f>
        <v>160985</v>
      </c>
      <c r="E20" s="96">
        <f t="shared" si="8"/>
        <v>17363962.789999999</v>
      </c>
      <c r="F20" s="24">
        <f t="shared" si="8"/>
        <v>232806.20000000004</v>
      </c>
      <c r="G20" s="24">
        <f t="shared" si="8"/>
        <v>17596768.990000002</v>
      </c>
    </row>
    <row r="21" spans="1:7" x14ac:dyDescent="0.2">
      <c r="A21" s="67"/>
      <c r="B21" s="68"/>
      <c r="C21" s="69"/>
      <c r="D21" s="69"/>
      <c r="E21" s="47"/>
      <c r="F21" s="47"/>
      <c r="G21" s="47"/>
    </row>
    <row r="22" spans="1:7" x14ac:dyDescent="0.2">
      <c r="A22" s="114" t="s">
        <v>67</v>
      </c>
      <c r="B22" s="114"/>
      <c r="C22" s="114"/>
      <c r="D22" s="114"/>
      <c r="E22" s="114"/>
      <c r="F22" s="114"/>
      <c r="G22" s="114"/>
    </row>
    <row r="24" spans="1:7" x14ac:dyDescent="0.2">
      <c r="A24" s="2" t="s">
        <v>57</v>
      </c>
      <c r="B24" s="2"/>
      <c r="C24" s="2"/>
      <c r="D24" s="2"/>
      <c r="E24" s="2"/>
      <c r="F24" s="2"/>
      <c r="G24" s="2"/>
    </row>
    <row r="25" spans="1:7" x14ac:dyDescent="0.2">
      <c r="A25" s="2" t="s">
        <v>58</v>
      </c>
      <c r="B25" s="2"/>
      <c r="C25" s="2"/>
      <c r="D25" s="2"/>
      <c r="E25" s="2"/>
      <c r="F25" s="2"/>
      <c r="G25" s="2"/>
    </row>
    <row r="26" spans="1:7" x14ac:dyDescent="0.2">
      <c r="A26" s="94" t="str">
        <f>A7</f>
        <v>OBRADA ZA PROSINAC 2024. (ISPLATA U SIJEČNJU 2025.)</v>
      </c>
      <c r="B26" s="2"/>
      <c r="C26" s="2"/>
      <c r="D26" s="2"/>
      <c r="E26" s="2"/>
      <c r="F26" s="2"/>
      <c r="G26" s="2"/>
    </row>
    <row r="27" spans="1:7" x14ac:dyDescent="0.2">
      <c r="A27" s="94"/>
      <c r="B27" s="2"/>
      <c r="C27" s="2"/>
      <c r="D27" s="2"/>
      <c r="E27" s="2"/>
      <c r="F27" s="2"/>
      <c r="G27" s="2"/>
    </row>
    <row r="28" spans="1:7" ht="15" x14ac:dyDescent="0.25">
      <c r="A28" s="3"/>
      <c r="B28" s="4"/>
      <c r="C28" s="3"/>
      <c r="D28" s="3"/>
      <c r="E28" s="5"/>
      <c r="F28" s="115"/>
      <c r="G28" s="115"/>
    </row>
    <row r="29" spans="1:7" ht="36" x14ac:dyDescent="0.2">
      <c r="A29" s="6" t="s">
        <v>3</v>
      </c>
      <c r="B29" s="7" t="s">
        <v>4</v>
      </c>
      <c r="C29" s="7" t="s">
        <v>5</v>
      </c>
      <c r="D29" s="7" t="s">
        <v>6</v>
      </c>
      <c r="E29" s="7" t="s">
        <v>7</v>
      </c>
      <c r="F29" s="7" t="s">
        <v>8</v>
      </c>
      <c r="G29" s="7" t="s">
        <v>9</v>
      </c>
    </row>
    <row r="30" spans="1:7" x14ac:dyDescent="0.2">
      <c r="A30" s="8">
        <v>0</v>
      </c>
      <c r="B30" s="8">
        <v>1</v>
      </c>
      <c r="C30" s="8">
        <v>2</v>
      </c>
      <c r="D30" s="8">
        <v>3</v>
      </c>
      <c r="E30" s="8">
        <v>4</v>
      </c>
      <c r="F30" s="8">
        <v>5</v>
      </c>
      <c r="G30" s="8" t="s">
        <v>10</v>
      </c>
    </row>
    <row r="31" spans="1:7" x14ac:dyDescent="0.2">
      <c r="A31" s="9" t="s">
        <v>11</v>
      </c>
      <c r="B31" s="10" t="s">
        <v>12</v>
      </c>
      <c r="C31" s="11"/>
      <c r="D31" s="12"/>
      <c r="E31" s="13"/>
      <c r="F31" s="14"/>
      <c r="G31" s="14"/>
    </row>
    <row r="32" spans="1:7" x14ac:dyDescent="0.2">
      <c r="A32" s="15"/>
      <c r="B32" s="16" t="s">
        <v>59</v>
      </c>
      <c r="C32" s="17">
        <v>5507</v>
      </c>
      <c r="D32" s="17">
        <v>2601</v>
      </c>
      <c r="E32" s="18">
        <v>412400.4</v>
      </c>
      <c r="F32" s="19">
        <v>5711.55</v>
      </c>
      <c r="G32" s="20">
        <f t="shared" ref="G32:G37" si="9">E32+F32</f>
        <v>418111.95</v>
      </c>
    </row>
    <row r="33" spans="1:7" x14ac:dyDescent="0.2">
      <c r="A33" s="15"/>
      <c r="B33" s="16" t="s">
        <v>60</v>
      </c>
      <c r="C33" s="17">
        <v>20703</v>
      </c>
      <c r="D33" s="17">
        <v>8865</v>
      </c>
      <c r="E33" s="18">
        <v>1453566.7</v>
      </c>
      <c r="F33" s="19">
        <v>17623.7</v>
      </c>
      <c r="G33" s="20">
        <f t="shared" si="9"/>
        <v>1471190.4</v>
      </c>
    </row>
    <row r="34" spans="1:7" x14ac:dyDescent="0.2">
      <c r="A34" s="15"/>
      <c r="B34" s="16" t="s">
        <v>61</v>
      </c>
      <c r="C34" s="17">
        <v>41604</v>
      </c>
      <c r="D34" s="17">
        <v>19486</v>
      </c>
      <c r="E34" s="18">
        <v>2533106.09</v>
      </c>
      <c r="F34" s="19">
        <v>14012.81</v>
      </c>
      <c r="G34" s="20">
        <f t="shared" si="9"/>
        <v>2547118.9</v>
      </c>
    </row>
    <row r="35" spans="1:7" x14ac:dyDescent="0.2">
      <c r="A35" s="15"/>
      <c r="B35" s="16" t="s">
        <v>62</v>
      </c>
      <c r="C35" s="17">
        <v>108585</v>
      </c>
      <c r="D35" s="17">
        <v>56183</v>
      </c>
      <c r="E35" s="18">
        <v>5259855.91</v>
      </c>
      <c r="F35" s="19">
        <v>37413.17</v>
      </c>
      <c r="G35" s="20">
        <f t="shared" si="9"/>
        <v>5297269.08</v>
      </c>
    </row>
    <row r="36" spans="1:7" x14ac:dyDescent="0.2">
      <c r="A36" s="15"/>
      <c r="B36" s="16" t="s">
        <v>63</v>
      </c>
      <c r="C36" s="17">
        <v>55547</v>
      </c>
      <c r="D36" s="17">
        <v>31560</v>
      </c>
      <c r="E36" s="18">
        <v>2026740.77</v>
      </c>
      <c r="F36" s="19">
        <v>18447.27</v>
      </c>
      <c r="G36" s="20">
        <f t="shared" si="9"/>
        <v>2045188.04</v>
      </c>
    </row>
    <row r="37" spans="1:7" x14ac:dyDescent="0.2">
      <c r="A37" s="15"/>
      <c r="B37" s="16" t="s">
        <v>16</v>
      </c>
      <c r="C37" s="17">
        <v>13</v>
      </c>
      <c r="D37" s="17">
        <v>11</v>
      </c>
      <c r="E37" s="18">
        <v>1004.25</v>
      </c>
      <c r="F37" s="19">
        <v>0</v>
      </c>
      <c r="G37" s="20">
        <f t="shared" si="9"/>
        <v>1004.25</v>
      </c>
    </row>
    <row r="38" spans="1:7" x14ac:dyDescent="0.2">
      <c r="A38" s="21"/>
      <c r="B38" s="22" t="s">
        <v>17</v>
      </c>
      <c r="C38" s="23">
        <f>SUM(C32:C37)</f>
        <v>231959</v>
      </c>
      <c r="D38" s="23">
        <f>SUM(D32:D37)</f>
        <v>118706</v>
      </c>
      <c r="E38" s="24">
        <f>SUM(E32:E37)</f>
        <v>11686674.119999999</v>
      </c>
      <c r="F38" s="24">
        <f>SUM(F32:F37)</f>
        <v>93208.5</v>
      </c>
      <c r="G38" s="25">
        <f>SUM(G32:G37)</f>
        <v>11779882.620000001</v>
      </c>
    </row>
    <row r="39" spans="1:7" x14ac:dyDescent="0.2">
      <c r="A39" s="9" t="s">
        <v>18</v>
      </c>
      <c r="B39" s="26" t="s">
        <v>19</v>
      </c>
      <c r="C39" s="12"/>
      <c r="D39" s="27"/>
      <c r="E39" s="28"/>
      <c r="F39" s="29"/>
      <c r="G39" s="28"/>
    </row>
    <row r="40" spans="1:7" x14ac:dyDescent="0.2">
      <c r="A40" s="30"/>
      <c r="B40" s="16" t="s">
        <v>59</v>
      </c>
      <c r="C40" s="17">
        <v>1119</v>
      </c>
      <c r="D40" s="17">
        <v>591</v>
      </c>
      <c r="E40" s="19">
        <v>79998.990000000005</v>
      </c>
      <c r="F40" s="18">
        <v>8.24</v>
      </c>
      <c r="G40" s="20">
        <f t="shared" ref="G40:G45" si="10">E40+F40</f>
        <v>80007.23000000001</v>
      </c>
    </row>
    <row r="41" spans="1:7" x14ac:dyDescent="0.2">
      <c r="A41" s="30"/>
      <c r="B41" s="16" t="s">
        <v>60</v>
      </c>
      <c r="C41" s="17">
        <v>1454</v>
      </c>
      <c r="D41" s="17">
        <v>712</v>
      </c>
      <c r="E41" s="19">
        <v>97441.74</v>
      </c>
      <c r="F41" s="18">
        <v>445.25</v>
      </c>
      <c r="G41" s="20">
        <f t="shared" si="10"/>
        <v>97886.99</v>
      </c>
    </row>
    <row r="42" spans="1:7" x14ac:dyDescent="0.2">
      <c r="A42" s="30"/>
      <c r="B42" s="16" t="s">
        <v>61</v>
      </c>
      <c r="C42" s="17">
        <v>1656</v>
      </c>
      <c r="D42" s="31">
        <v>849</v>
      </c>
      <c r="E42" s="19">
        <v>95391.55</v>
      </c>
      <c r="F42" s="18">
        <v>263.82</v>
      </c>
      <c r="G42" s="20">
        <f t="shared" si="10"/>
        <v>95655.37000000001</v>
      </c>
    </row>
    <row r="43" spans="1:7" x14ac:dyDescent="0.2">
      <c r="A43" s="30"/>
      <c r="B43" s="16" t="s">
        <v>62</v>
      </c>
      <c r="C43" s="17">
        <v>1918</v>
      </c>
      <c r="D43" s="31">
        <v>1010</v>
      </c>
      <c r="E43" s="19">
        <v>93231.6</v>
      </c>
      <c r="F43" s="18">
        <v>210.71</v>
      </c>
      <c r="G43" s="20">
        <f t="shared" si="10"/>
        <v>93442.310000000012</v>
      </c>
    </row>
    <row r="44" spans="1:7" x14ac:dyDescent="0.2">
      <c r="A44" s="30"/>
      <c r="B44" s="16" t="s">
        <v>63</v>
      </c>
      <c r="C44" s="17">
        <v>617</v>
      </c>
      <c r="D44" s="31">
        <v>325</v>
      </c>
      <c r="E44" s="19">
        <v>24087.17</v>
      </c>
      <c r="F44" s="18">
        <v>77.25</v>
      </c>
      <c r="G44" s="20">
        <f t="shared" si="10"/>
        <v>24164.42</v>
      </c>
    </row>
    <row r="45" spans="1:7" x14ac:dyDescent="0.2">
      <c r="A45" s="15"/>
      <c r="B45" s="16" t="s">
        <v>16</v>
      </c>
      <c r="C45" s="32">
        <v>0</v>
      </c>
      <c r="D45" s="32">
        <v>0</v>
      </c>
      <c r="E45" s="19">
        <v>0</v>
      </c>
      <c r="F45" s="18">
        <v>0</v>
      </c>
      <c r="G45" s="20">
        <f t="shared" si="10"/>
        <v>0</v>
      </c>
    </row>
    <row r="46" spans="1:7" x14ac:dyDescent="0.2">
      <c r="A46" s="33"/>
      <c r="B46" s="34" t="s">
        <v>20</v>
      </c>
      <c r="C46" s="23">
        <f>SUM(C40:C45)</f>
        <v>6764</v>
      </c>
      <c r="D46" s="23">
        <f>SUM(D40:D45)</f>
        <v>3487</v>
      </c>
      <c r="E46" s="24">
        <f>SUM(E40:E45)</f>
        <v>390151.05</v>
      </c>
      <c r="F46" s="24">
        <f>SUM(F40:F45)</f>
        <v>1005.27</v>
      </c>
      <c r="G46" s="24">
        <f>SUM(G40:G45)</f>
        <v>391156.32</v>
      </c>
    </row>
    <row r="47" spans="1:7" x14ac:dyDescent="0.2">
      <c r="A47" s="9" t="s">
        <v>21</v>
      </c>
      <c r="B47" s="10" t="s">
        <v>22</v>
      </c>
      <c r="C47" s="12"/>
      <c r="D47" s="12"/>
      <c r="E47" s="28"/>
      <c r="F47" s="28"/>
      <c r="G47" s="28"/>
    </row>
    <row r="48" spans="1:7" x14ac:dyDescent="0.2">
      <c r="A48" s="30"/>
      <c r="B48" s="16" t="s">
        <v>59</v>
      </c>
      <c r="C48" s="17">
        <v>555</v>
      </c>
      <c r="D48" s="17">
        <v>298</v>
      </c>
      <c r="E48" s="19">
        <v>39586.32</v>
      </c>
      <c r="F48" s="19">
        <v>1339.44</v>
      </c>
      <c r="G48" s="20">
        <f t="shared" ref="G48:G53" si="11">E48+F48</f>
        <v>40925.760000000002</v>
      </c>
    </row>
    <row r="49" spans="1:7" x14ac:dyDescent="0.2">
      <c r="A49" s="30"/>
      <c r="B49" s="16" t="s">
        <v>60</v>
      </c>
      <c r="C49" s="17">
        <v>386</v>
      </c>
      <c r="D49" s="17">
        <v>186</v>
      </c>
      <c r="E49" s="19">
        <v>26127.08</v>
      </c>
      <c r="F49" s="19">
        <v>0</v>
      </c>
      <c r="G49" s="20">
        <f t="shared" si="11"/>
        <v>26127.08</v>
      </c>
    </row>
    <row r="50" spans="1:7" x14ac:dyDescent="0.2">
      <c r="A50" s="30"/>
      <c r="B50" s="16" t="s">
        <v>61</v>
      </c>
      <c r="C50" s="17">
        <v>383</v>
      </c>
      <c r="D50" s="17">
        <v>179</v>
      </c>
      <c r="E50" s="19">
        <v>22970.12</v>
      </c>
      <c r="F50" s="19">
        <v>0</v>
      </c>
      <c r="G50" s="20">
        <f t="shared" si="11"/>
        <v>22970.12</v>
      </c>
    </row>
    <row r="51" spans="1:7" x14ac:dyDescent="0.2">
      <c r="A51" s="30"/>
      <c r="B51" s="16" t="s">
        <v>62</v>
      </c>
      <c r="C51" s="17">
        <v>459</v>
      </c>
      <c r="D51" s="17">
        <v>235</v>
      </c>
      <c r="E51" s="19">
        <v>22946.83</v>
      </c>
      <c r="F51" s="19">
        <v>0</v>
      </c>
      <c r="G51" s="20">
        <f t="shared" si="11"/>
        <v>22946.83</v>
      </c>
    </row>
    <row r="52" spans="1:7" x14ac:dyDescent="0.2">
      <c r="A52" s="30"/>
      <c r="B52" s="16" t="s">
        <v>63</v>
      </c>
      <c r="C52" s="17">
        <v>137</v>
      </c>
      <c r="D52" s="17">
        <v>67</v>
      </c>
      <c r="E52" s="19">
        <v>5697.86</v>
      </c>
      <c r="F52" s="19">
        <v>0</v>
      </c>
      <c r="G52" s="20">
        <f t="shared" si="11"/>
        <v>5697.86</v>
      </c>
    </row>
    <row r="53" spans="1:7" x14ac:dyDescent="0.2">
      <c r="A53" s="15"/>
      <c r="B53" s="16" t="s">
        <v>16</v>
      </c>
      <c r="C53" s="35">
        <v>0</v>
      </c>
      <c r="D53" s="35">
        <v>0</v>
      </c>
      <c r="E53" s="19">
        <v>0</v>
      </c>
      <c r="F53" s="19">
        <v>0</v>
      </c>
      <c r="G53" s="20">
        <f t="shared" si="11"/>
        <v>0</v>
      </c>
    </row>
    <row r="54" spans="1:7" x14ac:dyDescent="0.2">
      <c r="A54" s="15"/>
      <c r="B54" s="34" t="s">
        <v>23</v>
      </c>
      <c r="C54" s="23">
        <f>SUM(C48:C53)</f>
        <v>1920</v>
      </c>
      <c r="D54" s="23">
        <f>SUM(D48:D53)</f>
        <v>965</v>
      </c>
      <c r="E54" s="24">
        <f>SUM(E48:E53)</f>
        <v>117328.20999999999</v>
      </c>
      <c r="F54" s="24">
        <f>SUM(F48:F53)</f>
        <v>1339.44</v>
      </c>
      <c r="G54" s="24">
        <f>SUM(G48:G53)</f>
        <v>118667.65</v>
      </c>
    </row>
    <row r="55" spans="1:7" x14ac:dyDescent="0.2">
      <c r="A55" s="9" t="s">
        <v>24</v>
      </c>
      <c r="B55" s="10" t="s">
        <v>25</v>
      </c>
      <c r="C55" s="12"/>
      <c r="D55" s="36"/>
      <c r="E55" s="37"/>
      <c r="F55" s="37"/>
      <c r="G55" s="37"/>
    </row>
    <row r="56" spans="1:7" x14ac:dyDescent="0.2">
      <c r="A56" s="30"/>
      <c r="B56" s="38" t="s">
        <v>26</v>
      </c>
      <c r="C56" s="39"/>
      <c r="D56" s="11"/>
      <c r="E56" s="40"/>
      <c r="F56" s="40"/>
      <c r="G56" s="20"/>
    </row>
    <row r="57" spans="1:7" x14ac:dyDescent="0.2">
      <c r="A57" s="30"/>
      <c r="B57" s="16" t="s">
        <v>59</v>
      </c>
      <c r="C57" s="17">
        <v>3</v>
      </c>
      <c r="D57" s="17">
        <v>1</v>
      </c>
      <c r="E57" s="41">
        <v>251.76</v>
      </c>
      <c r="F57" s="19">
        <v>0</v>
      </c>
      <c r="G57" s="20">
        <f t="shared" ref="G57:G62" si="12">E57+F57</f>
        <v>251.76</v>
      </c>
    </row>
    <row r="58" spans="1:7" x14ac:dyDescent="0.2">
      <c r="A58" s="15"/>
      <c r="B58" s="16" t="s">
        <v>60</v>
      </c>
      <c r="C58" s="17">
        <v>14</v>
      </c>
      <c r="D58" s="17">
        <v>7</v>
      </c>
      <c r="E58" s="41">
        <v>979.88</v>
      </c>
      <c r="F58" s="19">
        <v>0</v>
      </c>
      <c r="G58" s="20">
        <f t="shared" si="12"/>
        <v>979.88</v>
      </c>
    </row>
    <row r="59" spans="1:7" x14ac:dyDescent="0.2">
      <c r="A59" s="15"/>
      <c r="B59" s="16" t="s">
        <v>61</v>
      </c>
      <c r="C59" s="35">
        <v>4</v>
      </c>
      <c r="D59" s="35">
        <v>3</v>
      </c>
      <c r="E59" s="41">
        <v>194.24</v>
      </c>
      <c r="F59" s="19">
        <v>0</v>
      </c>
      <c r="G59" s="20">
        <f t="shared" si="12"/>
        <v>194.24</v>
      </c>
    </row>
    <row r="60" spans="1:7" x14ac:dyDescent="0.2">
      <c r="A60" s="15"/>
      <c r="B60" s="16" t="s">
        <v>62</v>
      </c>
      <c r="C60" s="17">
        <v>20</v>
      </c>
      <c r="D60" s="17">
        <v>10</v>
      </c>
      <c r="E60" s="41">
        <v>1000.42</v>
      </c>
      <c r="F60" s="19">
        <v>0</v>
      </c>
      <c r="G60" s="20">
        <f t="shared" si="12"/>
        <v>1000.42</v>
      </c>
    </row>
    <row r="61" spans="1:7" x14ac:dyDescent="0.2">
      <c r="A61" s="15"/>
      <c r="B61" s="16" t="s">
        <v>63</v>
      </c>
      <c r="C61" s="17">
        <v>7</v>
      </c>
      <c r="D61" s="17">
        <v>4</v>
      </c>
      <c r="E61" s="41">
        <v>282.66000000000003</v>
      </c>
      <c r="F61" s="19">
        <v>0</v>
      </c>
      <c r="G61" s="20">
        <f t="shared" si="12"/>
        <v>282.66000000000003</v>
      </c>
    </row>
    <row r="62" spans="1:7" x14ac:dyDescent="0.2">
      <c r="A62" s="15"/>
      <c r="B62" s="16" t="s">
        <v>16</v>
      </c>
      <c r="C62" s="32">
        <v>0</v>
      </c>
      <c r="D62" s="32">
        <v>0</v>
      </c>
      <c r="E62" s="41">
        <v>0</v>
      </c>
      <c r="F62" s="19">
        <v>0</v>
      </c>
      <c r="G62" s="20">
        <f t="shared" si="12"/>
        <v>0</v>
      </c>
    </row>
    <row r="63" spans="1:7" x14ac:dyDescent="0.2">
      <c r="A63" s="42"/>
      <c r="B63" s="34" t="s">
        <v>27</v>
      </c>
      <c r="C63" s="23">
        <f>SUM(C57:C62)</f>
        <v>48</v>
      </c>
      <c r="D63" s="23">
        <f>SUM(D57:D62)</f>
        <v>25</v>
      </c>
      <c r="E63" s="24">
        <f>SUM(E57:E62)</f>
        <v>2708.9599999999996</v>
      </c>
      <c r="F63" s="24">
        <f>SUM(F57:F62)</f>
        <v>0</v>
      </c>
      <c r="G63" s="24">
        <f>SUM(G57:G62)</f>
        <v>2708.9599999999996</v>
      </c>
    </row>
    <row r="64" spans="1:7" x14ac:dyDescent="0.2">
      <c r="A64" s="9" t="s">
        <v>28</v>
      </c>
      <c r="B64" s="10" t="s">
        <v>29</v>
      </c>
      <c r="C64" s="43"/>
      <c r="D64" s="11"/>
      <c r="E64" s="28"/>
      <c r="F64" s="29"/>
      <c r="G64" s="44"/>
    </row>
    <row r="65" spans="1:7" x14ac:dyDescent="0.2">
      <c r="A65" s="30"/>
      <c r="B65" s="16" t="s">
        <v>59</v>
      </c>
      <c r="C65" s="17">
        <v>28311</v>
      </c>
      <c r="D65" s="17">
        <v>12405</v>
      </c>
      <c r="E65" s="41">
        <v>2182659.62</v>
      </c>
      <c r="F65" s="19">
        <v>18590.47</v>
      </c>
      <c r="G65" s="20">
        <f t="shared" ref="G65:G70" si="13">E65+F65</f>
        <v>2201250.0900000003</v>
      </c>
    </row>
    <row r="66" spans="1:7" x14ac:dyDescent="0.2">
      <c r="A66" s="30"/>
      <c r="B66" s="16" t="s">
        <v>60</v>
      </c>
      <c r="C66" s="17">
        <v>15071</v>
      </c>
      <c r="D66" s="17">
        <v>6257</v>
      </c>
      <c r="E66" s="41">
        <v>1072274.6000000001</v>
      </c>
      <c r="F66" s="19">
        <v>9637.4699999999993</v>
      </c>
      <c r="G66" s="20">
        <f t="shared" si="13"/>
        <v>1081912.07</v>
      </c>
    </row>
    <row r="67" spans="1:7" x14ac:dyDescent="0.2">
      <c r="A67" s="30"/>
      <c r="B67" s="16" t="s">
        <v>61</v>
      </c>
      <c r="C67" s="17">
        <v>12395</v>
      </c>
      <c r="D67" s="17">
        <v>6052</v>
      </c>
      <c r="E67" s="41">
        <v>757964.2</v>
      </c>
      <c r="F67" s="19">
        <v>11080.92</v>
      </c>
      <c r="G67" s="20">
        <f t="shared" si="13"/>
        <v>769045.12</v>
      </c>
    </row>
    <row r="68" spans="1:7" x14ac:dyDescent="0.2">
      <c r="A68" s="30"/>
      <c r="B68" s="16" t="s">
        <v>62</v>
      </c>
      <c r="C68" s="17">
        <v>10177</v>
      </c>
      <c r="D68" s="17">
        <v>5402</v>
      </c>
      <c r="E68" s="41">
        <v>504854.41</v>
      </c>
      <c r="F68" s="19">
        <v>4975.67</v>
      </c>
      <c r="G68" s="20">
        <f t="shared" si="13"/>
        <v>509830.07999999996</v>
      </c>
    </row>
    <row r="69" spans="1:7" x14ac:dyDescent="0.2">
      <c r="A69" s="30"/>
      <c r="B69" s="16" t="s">
        <v>63</v>
      </c>
      <c r="C69" s="17">
        <v>2013</v>
      </c>
      <c r="D69" s="17">
        <v>1150</v>
      </c>
      <c r="E69" s="41">
        <v>78157.570000000007</v>
      </c>
      <c r="F69" s="19">
        <v>2463.2199999999998</v>
      </c>
      <c r="G69" s="20">
        <f t="shared" si="13"/>
        <v>80620.790000000008</v>
      </c>
    </row>
    <row r="70" spans="1:7" x14ac:dyDescent="0.2">
      <c r="A70" s="15"/>
      <c r="B70" s="16" t="s">
        <v>16</v>
      </c>
      <c r="C70" s="32">
        <v>5</v>
      </c>
      <c r="D70" s="32">
        <v>3</v>
      </c>
      <c r="E70" s="41">
        <v>386.25</v>
      </c>
      <c r="F70" s="19">
        <v>0</v>
      </c>
      <c r="G70" s="20">
        <f t="shared" si="13"/>
        <v>386.25</v>
      </c>
    </row>
    <row r="71" spans="1:7" x14ac:dyDescent="0.2">
      <c r="A71" s="33"/>
      <c r="B71" s="34" t="s">
        <v>30</v>
      </c>
      <c r="C71" s="23">
        <f>SUM(C65:C70)</f>
        <v>67972</v>
      </c>
      <c r="D71" s="23">
        <f>SUM(D65:D70)</f>
        <v>31269</v>
      </c>
      <c r="E71" s="24">
        <f>SUM(E65:E70)</f>
        <v>4596296.6500000004</v>
      </c>
      <c r="F71" s="24">
        <f>SUM(F65:F70)</f>
        <v>46747.75</v>
      </c>
      <c r="G71" s="24">
        <f>SUM(G65:G70)</f>
        <v>4643044.4000000004</v>
      </c>
    </row>
    <row r="72" spans="1:7" x14ac:dyDescent="0.2">
      <c r="A72" s="13"/>
      <c r="B72" s="45"/>
      <c r="C72" s="46"/>
      <c r="D72" s="46"/>
      <c r="E72" s="47"/>
      <c r="F72" s="47"/>
      <c r="G72" s="47"/>
    </row>
    <row r="73" spans="1:7" x14ac:dyDescent="0.2">
      <c r="A73" s="13"/>
      <c r="B73" s="45"/>
      <c r="C73" s="46"/>
      <c r="D73" s="46"/>
      <c r="E73" s="47"/>
      <c r="F73" s="47"/>
      <c r="G73" s="47"/>
    </row>
    <row r="74" spans="1:7" x14ac:dyDescent="0.2">
      <c r="A74" s="2" t="s">
        <v>57</v>
      </c>
      <c r="B74" s="2"/>
      <c r="C74" s="2"/>
      <c r="D74" s="2"/>
      <c r="E74" s="2"/>
      <c r="F74" s="2"/>
      <c r="G74" s="2"/>
    </row>
    <row r="75" spans="1:7" x14ac:dyDescent="0.2">
      <c r="A75" s="2" t="s">
        <v>58</v>
      </c>
      <c r="B75" s="2"/>
      <c r="C75" s="2"/>
      <c r="D75" s="2"/>
      <c r="E75" s="2"/>
      <c r="F75" s="2"/>
      <c r="G75" s="2"/>
    </row>
    <row r="76" spans="1:7" x14ac:dyDescent="0.2">
      <c r="A76" s="94" t="str">
        <f>A7</f>
        <v>OBRADA ZA PROSINAC 2024. (ISPLATA U SIJEČNJU 2025.)</v>
      </c>
      <c r="B76" s="2"/>
      <c r="C76" s="2"/>
      <c r="D76" s="2"/>
      <c r="E76" s="2"/>
      <c r="F76" s="2"/>
      <c r="G76" s="2"/>
    </row>
    <row r="77" spans="1:7" x14ac:dyDescent="0.2">
      <c r="A77" s="94"/>
      <c r="B77" s="2"/>
      <c r="C77" s="2"/>
      <c r="D77" s="2"/>
      <c r="E77" s="2"/>
      <c r="F77" s="2"/>
      <c r="G77" s="2"/>
    </row>
    <row r="78" spans="1:7" x14ac:dyDescent="0.2">
      <c r="A78" s="48"/>
      <c r="B78" s="2"/>
      <c r="C78" s="49"/>
      <c r="D78" s="50"/>
      <c r="E78" s="51"/>
      <c r="F78" s="51"/>
      <c r="G78" s="51"/>
    </row>
    <row r="79" spans="1:7" ht="36" x14ac:dyDescent="0.2">
      <c r="A79" s="6" t="s">
        <v>3</v>
      </c>
      <c r="B79" s="7" t="s">
        <v>4</v>
      </c>
      <c r="C79" s="7" t="s">
        <v>5</v>
      </c>
      <c r="D79" s="7" t="s">
        <v>6</v>
      </c>
      <c r="E79" s="7" t="s">
        <v>7</v>
      </c>
      <c r="F79" s="7" t="s">
        <v>8</v>
      </c>
      <c r="G79" s="7" t="s">
        <v>9</v>
      </c>
    </row>
    <row r="80" spans="1:7" x14ac:dyDescent="0.2">
      <c r="A80" s="8">
        <v>0</v>
      </c>
      <c r="B80" s="8">
        <v>1</v>
      </c>
      <c r="C80" s="8">
        <v>2</v>
      </c>
      <c r="D80" s="8">
        <v>3</v>
      </c>
      <c r="E80" s="8">
        <v>4</v>
      </c>
      <c r="F80" s="8">
        <v>5</v>
      </c>
      <c r="G80" s="8" t="s">
        <v>10</v>
      </c>
    </row>
    <row r="81" spans="1:7" x14ac:dyDescent="0.2">
      <c r="A81" s="9" t="s">
        <v>31</v>
      </c>
      <c r="B81" s="10" t="s">
        <v>32</v>
      </c>
      <c r="C81" s="52"/>
      <c r="D81" s="53"/>
      <c r="E81" s="54"/>
      <c r="F81" s="37"/>
      <c r="G81" s="54"/>
    </row>
    <row r="82" spans="1:7" x14ac:dyDescent="0.2">
      <c r="A82" s="30"/>
      <c r="B82" s="16" t="s">
        <v>59</v>
      </c>
      <c r="C82" s="17">
        <v>409</v>
      </c>
      <c r="D82" s="17">
        <v>214</v>
      </c>
      <c r="E82" s="41">
        <v>31008.78</v>
      </c>
      <c r="F82" s="41">
        <v>0</v>
      </c>
      <c r="G82" s="20">
        <f t="shared" ref="G82:G87" si="14">E82+F82</f>
        <v>31008.78</v>
      </c>
    </row>
    <row r="83" spans="1:7" x14ac:dyDescent="0.2">
      <c r="A83" s="30"/>
      <c r="B83" s="16" t="s">
        <v>60</v>
      </c>
      <c r="C83" s="17">
        <v>1285</v>
      </c>
      <c r="D83" s="17">
        <v>800</v>
      </c>
      <c r="E83" s="41">
        <v>82394.83</v>
      </c>
      <c r="F83" s="41">
        <v>552.36</v>
      </c>
      <c r="G83" s="20">
        <f t="shared" si="14"/>
        <v>82947.19</v>
      </c>
    </row>
    <row r="84" spans="1:7" x14ac:dyDescent="0.2">
      <c r="A84" s="30"/>
      <c r="B84" s="16" t="s">
        <v>61</v>
      </c>
      <c r="C84" s="17">
        <v>1462</v>
      </c>
      <c r="D84" s="17">
        <v>979</v>
      </c>
      <c r="E84" s="41">
        <v>80509.42</v>
      </c>
      <c r="F84" s="41">
        <v>233.07</v>
      </c>
      <c r="G84" s="20">
        <f t="shared" si="14"/>
        <v>80742.490000000005</v>
      </c>
    </row>
    <row r="85" spans="1:7" x14ac:dyDescent="0.2">
      <c r="A85" s="30"/>
      <c r="B85" s="16" t="s">
        <v>62</v>
      </c>
      <c r="C85" s="17">
        <v>1947</v>
      </c>
      <c r="D85" s="17">
        <v>1436</v>
      </c>
      <c r="E85" s="41">
        <v>83503.600000000006</v>
      </c>
      <c r="F85" s="41">
        <v>203.94</v>
      </c>
      <c r="G85" s="20">
        <f t="shared" si="14"/>
        <v>83707.540000000008</v>
      </c>
    </row>
    <row r="86" spans="1:7" x14ac:dyDescent="0.2">
      <c r="A86" s="30"/>
      <c r="B86" s="16" t="s">
        <v>63</v>
      </c>
      <c r="C86" s="17">
        <v>427</v>
      </c>
      <c r="D86" s="17">
        <v>344</v>
      </c>
      <c r="E86" s="41">
        <v>13872.11</v>
      </c>
      <c r="F86" s="41">
        <v>0</v>
      </c>
      <c r="G86" s="20">
        <f t="shared" si="14"/>
        <v>13872.11</v>
      </c>
    </row>
    <row r="87" spans="1:7" x14ac:dyDescent="0.2">
      <c r="A87" s="15"/>
      <c r="B87" s="16" t="s">
        <v>16</v>
      </c>
      <c r="C87" s="17">
        <v>17</v>
      </c>
      <c r="D87" s="17">
        <v>16</v>
      </c>
      <c r="E87" s="41">
        <v>1313.25</v>
      </c>
      <c r="F87" s="41">
        <v>0</v>
      </c>
      <c r="G87" s="20">
        <f t="shared" si="14"/>
        <v>1313.25</v>
      </c>
    </row>
    <row r="88" spans="1:7" x14ac:dyDescent="0.2">
      <c r="A88" s="55"/>
      <c r="B88" s="22" t="s">
        <v>33</v>
      </c>
      <c r="C88" s="56">
        <f>SUM(C82:C87)</f>
        <v>5547</v>
      </c>
      <c r="D88" s="56">
        <f>SUM(D82:D87)</f>
        <v>3789</v>
      </c>
      <c r="E88" s="57">
        <f>SUM(E82:E87)</f>
        <v>292601.99</v>
      </c>
      <c r="F88" s="57">
        <f>SUM(F82:F87)</f>
        <v>989.37000000000012</v>
      </c>
      <c r="G88" s="25">
        <f>SUM(G82:G87)</f>
        <v>293591.36</v>
      </c>
    </row>
    <row r="89" spans="1:7" x14ac:dyDescent="0.2">
      <c r="A89" s="10"/>
      <c r="B89" s="58" t="s">
        <v>34</v>
      </c>
      <c r="C89" s="59"/>
      <c r="D89" s="60"/>
      <c r="E89" s="44"/>
      <c r="F89" s="54"/>
      <c r="G89" s="54"/>
    </row>
    <row r="90" spans="1:7" x14ac:dyDescent="0.2">
      <c r="A90" s="38"/>
      <c r="B90" s="16" t="s">
        <v>59</v>
      </c>
      <c r="C90" s="61">
        <f t="shared" ref="C90:F95" si="15">C32+C40+C48+C57+C65+C82</f>
        <v>35904</v>
      </c>
      <c r="D90" s="61">
        <f t="shared" si="15"/>
        <v>16110</v>
      </c>
      <c r="E90" s="62">
        <f t="shared" si="15"/>
        <v>2745905.8699999996</v>
      </c>
      <c r="F90" s="62">
        <f t="shared" si="15"/>
        <v>25649.7</v>
      </c>
      <c r="G90" s="62">
        <f t="shared" ref="G90:G95" si="16">E90+F90</f>
        <v>2771555.57</v>
      </c>
    </row>
    <row r="91" spans="1:7" x14ac:dyDescent="0.2">
      <c r="A91" s="38"/>
      <c r="B91" s="16" t="s">
        <v>60</v>
      </c>
      <c r="C91" s="61">
        <f t="shared" si="15"/>
        <v>38913</v>
      </c>
      <c r="D91" s="61">
        <f t="shared" si="15"/>
        <v>16827</v>
      </c>
      <c r="E91" s="62">
        <f t="shared" si="15"/>
        <v>2732784.83</v>
      </c>
      <c r="F91" s="62">
        <f t="shared" si="15"/>
        <v>28258.78</v>
      </c>
      <c r="G91" s="62">
        <f t="shared" si="16"/>
        <v>2761043.61</v>
      </c>
    </row>
    <row r="92" spans="1:7" x14ac:dyDescent="0.2">
      <c r="A92" s="38"/>
      <c r="B92" s="16" t="s">
        <v>61</v>
      </c>
      <c r="C92" s="61">
        <f t="shared" si="15"/>
        <v>57504</v>
      </c>
      <c r="D92" s="61">
        <f t="shared" si="15"/>
        <v>27548</v>
      </c>
      <c r="E92" s="62">
        <f t="shared" si="15"/>
        <v>3490135.62</v>
      </c>
      <c r="F92" s="62">
        <f t="shared" si="15"/>
        <v>25590.62</v>
      </c>
      <c r="G92" s="62">
        <f t="shared" si="16"/>
        <v>3515726.24</v>
      </c>
    </row>
    <row r="93" spans="1:7" x14ac:dyDescent="0.2">
      <c r="A93" s="38"/>
      <c r="B93" s="16" t="s">
        <v>62</v>
      </c>
      <c r="C93" s="61">
        <f t="shared" si="15"/>
        <v>123106</v>
      </c>
      <c r="D93" s="61">
        <f t="shared" si="15"/>
        <v>64276</v>
      </c>
      <c r="E93" s="62">
        <f t="shared" si="15"/>
        <v>5965392.7699999996</v>
      </c>
      <c r="F93" s="62">
        <f t="shared" si="15"/>
        <v>42803.49</v>
      </c>
      <c r="G93" s="62">
        <f t="shared" si="16"/>
        <v>6008196.2599999998</v>
      </c>
    </row>
    <row r="94" spans="1:7" x14ac:dyDescent="0.2">
      <c r="A94" s="38"/>
      <c r="B94" s="16" t="s">
        <v>63</v>
      </c>
      <c r="C94" s="61">
        <f t="shared" si="15"/>
        <v>58748</v>
      </c>
      <c r="D94" s="61">
        <f t="shared" si="15"/>
        <v>33450</v>
      </c>
      <c r="E94" s="62">
        <f t="shared" si="15"/>
        <v>2148838.1399999997</v>
      </c>
      <c r="F94" s="62">
        <f t="shared" si="15"/>
        <v>20987.74</v>
      </c>
      <c r="G94" s="62">
        <f t="shared" si="16"/>
        <v>2169825.88</v>
      </c>
    </row>
    <row r="95" spans="1:7" x14ac:dyDescent="0.2">
      <c r="A95" s="38"/>
      <c r="B95" s="16" t="s">
        <v>16</v>
      </c>
      <c r="C95" s="61">
        <f t="shared" si="15"/>
        <v>35</v>
      </c>
      <c r="D95" s="61">
        <f t="shared" si="15"/>
        <v>30</v>
      </c>
      <c r="E95" s="62">
        <f t="shared" si="15"/>
        <v>2703.75</v>
      </c>
      <c r="F95" s="62">
        <f t="shared" si="15"/>
        <v>0</v>
      </c>
      <c r="G95" s="62">
        <f t="shared" si="16"/>
        <v>2703.75</v>
      </c>
    </row>
    <row r="96" spans="1:7" x14ac:dyDescent="0.2">
      <c r="A96" s="63"/>
      <c r="B96" s="64" t="s">
        <v>35</v>
      </c>
      <c r="C96" s="65">
        <f>SUM(C90:C95)</f>
        <v>314210</v>
      </c>
      <c r="D96" s="65">
        <f>SUM(D90:D95)</f>
        <v>158241</v>
      </c>
      <c r="E96" s="24">
        <f t="shared" ref="E96:F96" si="17">SUM(E90:E95)</f>
        <v>17085760.98</v>
      </c>
      <c r="F96" s="24">
        <f t="shared" si="17"/>
        <v>143290.32999999999</v>
      </c>
      <c r="G96" s="24">
        <f>SUM(G90:G95)</f>
        <v>17229051.309999999</v>
      </c>
    </row>
    <row r="97" spans="1:15" x14ac:dyDescent="0.2">
      <c r="A97" s="30" t="s">
        <v>36</v>
      </c>
      <c r="B97" s="66" t="s">
        <v>37</v>
      </c>
      <c r="C97" s="61">
        <v>5377</v>
      </c>
      <c r="D97" s="61">
        <v>2740</v>
      </c>
      <c r="E97" s="24">
        <v>278201.81</v>
      </c>
      <c r="F97" s="24">
        <v>86765.08</v>
      </c>
      <c r="G97" s="24">
        <f>E97+F97</f>
        <v>364966.89</v>
      </c>
    </row>
    <row r="98" spans="1:15" x14ac:dyDescent="0.2">
      <c r="A98" s="63"/>
      <c r="B98" s="64" t="s">
        <v>38</v>
      </c>
      <c r="C98" s="65">
        <f>C96+C97</f>
        <v>319587</v>
      </c>
      <c r="D98" s="65">
        <f>D96+D97</f>
        <v>160981</v>
      </c>
      <c r="E98" s="24">
        <f>E96+E97</f>
        <v>17363962.789999999</v>
      </c>
      <c r="F98" s="24">
        <f>F96+F97</f>
        <v>230055.40999999997</v>
      </c>
      <c r="G98" s="24">
        <f>G96+G97</f>
        <v>17594018.199999999</v>
      </c>
      <c r="I98" s="103"/>
      <c r="J98" s="103"/>
      <c r="K98" s="103"/>
      <c r="L98" s="103"/>
      <c r="M98" s="104"/>
      <c r="N98" s="103"/>
      <c r="O98" s="103"/>
    </row>
    <row r="99" spans="1:15" x14ac:dyDescent="0.2">
      <c r="A99" s="67"/>
      <c r="B99" s="68"/>
      <c r="C99" s="69"/>
      <c r="D99" s="69"/>
      <c r="E99" s="47"/>
      <c r="F99" s="47"/>
      <c r="G99" s="47"/>
    </row>
    <row r="101" spans="1:15" x14ac:dyDescent="0.2">
      <c r="A101" s="70" t="s">
        <v>39</v>
      </c>
      <c r="B101" s="68"/>
      <c r="C101" s="71"/>
      <c r="D101" s="71"/>
      <c r="E101" s="47"/>
      <c r="F101" s="47"/>
      <c r="G101" s="47"/>
    </row>
    <row r="102" spans="1:15" ht="36" x14ac:dyDescent="0.2">
      <c r="A102" s="6" t="s">
        <v>3</v>
      </c>
      <c r="B102" s="7" t="s">
        <v>40</v>
      </c>
      <c r="C102" s="7" t="s">
        <v>41</v>
      </c>
      <c r="D102" s="7" t="s">
        <v>6</v>
      </c>
      <c r="E102" s="7" t="s">
        <v>42</v>
      </c>
      <c r="F102" s="7" t="s">
        <v>43</v>
      </c>
      <c r="G102" s="7" t="s">
        <v>44</v>
      </c>
    </row>
    <row r="103" spans="1:15" x14ac:dyDescent="0.2">
      <c r="A103" s="72" t="s">
        <v>11</v>
      </c>
      <c r="B103" s="73" t="s">
        <v>45</v>
      </c>
      <c r="C103" s="72" t="s">
        <v>41</v>
      </c>
      <c r="D103" s="74">
        <v>28515</v>
      </c>
      <c r="E103" s="75">
        <v>1892255.4</v>
      </c>
      <c r="F103" s="75">
        <v>17651.759999999998</v>
      </c>
      <c r="G103" s="76">
        <f>E103+F103</f>
        <v>1909907.16</v>
      </c>
    </row>
    <row r="104" spans="1:15" x14ac:dyDescent="0.2">
      <c r="A104" s="72" t="s">
        <v>18</v>
      </c>
      <c r="B104" s="73" t="s">
        <v>46</v>
      </c>
      <c r="C104" s="72" t="s">
        <v>41</v>
      </c>
      <c r="D104" s="74">
        <v>9602</v>
      </c>
      <c r="E104" s="75">
        <v>1274377.44</v>
      </c>
      <c r="F104" s="75">
        <v>2787.12</v>
      </c>
      <c r="G104" s="76">
        <f>E104+F104</f>
        <v>1277164.56</v>
      </c>
    </row>
    <row r="105" spans="1:15" x14ac:dyDescent="0.2">
      <c r="A105" s="111" t="s">
        <v>47</v>
      </c>
      <c r="B105" s="112"/>
      <c r="C105" s="106" t="s">
        <v>41</v>
      </c>
      <c r="D105" s="77">
        <f>D103+D104</f>
        <v>38117</v>
      </c>
      <c r="E105" s="95">
        <f t="shared" ref="E105:G105" si="18">E103+E104</f>
        <v>3166632.84</v>
      </c>
      <c r="F105" s="24">
        <f t="shared" si="18"/>
        <v>20438.879999999997</v>
      </c>
      <c r="G105" s="24">
        <f t="shared" si="18"/>
        <v>3187071.7199999997</v>
      </c>
    </row>
    <row r="106" spans="1:15" x14ac:dyDescent="0.2">
      <c r="A106" s="72" t="s">
        <v>24</v>
      </c>
      <c r="B106" s="73" t="s">
        <v>48</v>
      </c>
      <c r="C106" s="78" t="s">
        <v>41</v>
      </c>
      <c r="D106" s="79">
        <v>691</v>
      </c>
      <c r="E106" s="76">
        <v>56273.279999999999</v>
      </c>
      <c r="F106" s="76">
        <v>16390.919999999998</v>
      </c>
      <c r="G106" s="76">
        <f>E106+F106</f>
        <v>72664.2</v>
      </c>
    </row>
    <row r="107" spans="1:15" x14ac:dyDescent="0.2">
      <c r="A107" s="111" t="s">
        <v>54</v>
      </c>
      <c r="B107" s="112"/>
      <c r="C107" s="106" t="s">
        <v>41</v>
      </c>
      <c r="D107" s="77">
        <f>D106</f>
        <v>691</v>
      </c>
      <c r="E107" s="95">
        <f t="shared" ref="E107:G107" si="19">E106</f>
        <v>56273.279999999999</v>
      </c>
      <c r="F107" s="24">
        <f t="shared" si="19"/>
        <v>16390.919999999998</v>
      </c>
      <c r="G107" s="24">
        <f t="shared" si="19"/>
        <v>72664.2</v>
      </c>
    </row>
    <row r="108" spans="1:15" x14ac:dyDescent="0.2">
      <c r="A108" s="111" t="s">
        <v>49</v>
      </c>
      <c r="B108" s="112"/>
      <c r="C108" s="80"/>
      <c r="D108" s="77">
        <f>D107+D105</f>
        <v>38808</v>
      </c>
      <c r="E108" s="24">
        <f>E107+E105</f>
        <v>3222906.1199999996</v>
      </c>
      <c r="F108" s="24">
        <f>F107+F105</f>
        <v>36829.799999999996</v>
      </c>
      <c r="G108" s="24">
        <f>G107+G105</f>
        <v>3259735.92</v>
      </c>
    </row>
    <row r="109" spans="1:15" x14ac:dyDescent="0.2">
      <c r="A109" s="67"/>
      <c r="B109" s="68"/>
      <c r="C109" s="69"/>
      <c r="D109" s="69"/>
      <c r="E109" s="47"/>
      <c r="F109" s="47"/>
      <c r="G109" s="47"/>
    </row>
    <row r="110" spans="1:15" x14ac:dyDescent="0.2">
      <c r="A110" s="114" t="str">
        <f>A22</f>
        <v>* Dana 1. ožujka 2024. stupio je na snagu Zakon o izmjenama i dopunama Zakona o doplatku za djecu (NN 156/23)</v>
      </c>
      <c r="B110" s="114"/>
      <c r="C110" s="114"/>
      <c r="D110" s="114"/>
      <c r="E110" s="114"/>
      <c r="F110" s="114"/>
      <c r="G110" s="114"/>
    </row>
    <row r="111" spans="1:15" x14ac:dyDescent="0.2">
      <c r="A111" s="114"/>
      <c r="B111" s="114"/>
      <c r="C111" s="114"/>
      <c r="D111" s="114"/>
      <c r="E111" s="114"/>
      <c r="F111" s="114"/>
      <c r="G111" s="114"/>
    </row>
    <row r="112" spans="1:15" x14ac:dyDescent="0.2">
      <c r="C112" s="71"/>
      <c r="D112" s="71"/>
      <c r="E112" s="47"/>
      <c r="F112" s="82"/>
      <c r="G112" s="47"/>
    </row>
    <row r="114" spans="1:7" x14ac:dyDescent="0.2">
      <c r="A114" s="2" t="s">
        <v>57</v>
      </c>
      <c r="B114" s="2"/>
      <c r="C114" s="2"/>
      <c r="D114" s="2"/>
      <c r="E114" s="2"/>
      <c r="F114" s="2"/>
      <c r="G114" s="2"/>
    </row>
    <row r="115" spans="1:7" ht="25.5" x14ac:dyDescent="0.2">
      <c r="A115" s="101" t="s">
        <v>64</v>
      </c>
      <c r="B115" s="2"/>
      <c r="C115" s="2"/>
      <c r="D115" s="2"/>
      <c r="E115" s="2"/>
      <c r="F115" s="2"/>
      <c r="G115" s="2"/>
    </row>
    <row r="116" spans="1:7" x14ac:dyDescent="0.2">
      <c r="A116" s="94" t="str">
        <f>A7</f>
        <v>OBRADA ZA PROSINAC 2024. (ISPLATA U SIJEČNJU 2025.)</v>
      </c>
      <c r="B116" s="2"/>
      <c r="C116" s="2"/>
      <c r="D116" s="2"/>
      <c r="E116" s="2"/>
      <c r="F116" s="2"/>
      <c r="G116" s="2"/>
    </row>
    <row r="117" spans="1:7" x14ac:dyDescent="0.2">
      <c r="A117" s="94"/>
      <c r="B117" s="2"/>
      <c r="C117" s="2"/>
      <c r="D117" s="2"/>
      <c r="E117" s="2"/>
      <c r="F117" s="2"/>
      <c r="G117" s="2"/>
    </row>
    <row r="118" spans="1:7" ht="15" x14ac:dyDescent="0.25">
      <c r="A118" s="3"/>
      <c r="B118" s="4"/>
      <c r="C118" s="3"/>
      <c r="D118" s="3"/>
      <c r="E118" s="5"/>
      <c r="F118" s="115"/>
      <c r="G118" s="115"/>
    </row>
    <row r="119" spans="1:7" ht="36" x14ac:dyDescent="0.2">
      <c r="A119" s="6" t="s">
        <v>3</v>
      </c>
      <c r="B119" s="7" t="s">
        <v>4</v>
      </c>
      <c r="C119" s="7" t="s">
        <v>5</v>
      </c>
      <c r="D119" s="7" t="s">
        <v>6</v>
      </c>
      <c r="E119" s="7" t="s">
        <v>7</v>
      </c>
      <c r="F119" s="7" t="s">
        <v>8</v>
      </c>
      <c r="G119" s="7" t="s">
        <v>9</v>
      </c>
    </row>
    <row r="120" spans="1:7" x14ac:dyDescent="0.2">
      <c r="A120" s="8">
        <v>0</v>
      </c>
      <c r="B120" s="8">
        <v>1</v>
      </c>
      <c r="C120" s="8">
        <v>2</v>
      </c>
      <c r="D120" s="8">
        <v>3</v>
      </c>
      <c r="E120" s="8">
        <v>4</v>
      </c>
      <c r="F120" s="8">
        <v>5</v>
      </c>
      <c r="G120" s="8" t="s">
        <v>10</v>
      </c>
    </row>
    <row r="121" spans="1:7" x14ac:dyDescent="0.2">
      <c r="A121" s="10"/>
      <c r="B121" s="58" t="s">
        <v>34</v>
      </c>
      <c r="C121" s="59"/>
      <c r="D121" s="60"/>
      <c r="E121" s="44"/>
      <c r="F121" s="54"/>
      <c r="G121" s="54"/>
    </row>
    <row r="122" spans="1:7" x14ac:dyDescent="0.2">
      <c r="A122" s="38"/>
      <c r="B122" s="16" t="s">
        <v>13</v>
      </c>
      <c r="C122" s="61">
        <v>5</v>
      </c>
      <c r="D122" s="61">
        <v>1</v>
      </c>
      <c r="E122" s="62">
        <v>0</v>
      </c>
      <c r="F122" s="62">
        <v>759.12</v>
      </c>
      <c r="G122" s="62">
        <f>E122+F122</f>
        <v>759.12</v>
      </c>
    </row>
    <row r="123" spans="1:7" x14ac:dyDescent="0.2">
      <c r="A123" s="38"/>
      <c r="B123" s="16" t="s">
        <v>14</v>
      </c>
      <c r="C123" s="61">
        <v>0</v>
      </c>
      <c r="D123" s="61">
        <v>0</v>
      </c>
      <c r="E123" s="62">
        <v>0</v>
      </c>
      <c r="F123" s="62">
        <v>0</v>
      </c>
      <c r="G123" s="62">
        <f>E123+F123</f>
        <v>0</v>
      </c>
    </row>
    <row r="124" spans="1:7" x14ac:dyDescent="0.2">
      <c r="A124" s="38"/>
      <c r="B124" s="16" t="s">
        <v>15</v>
      </c>
      <c r="C124" s="61">
        <v>1</v>
      </c>
      <c r="D124" s="61">
        <v>1</v>
      </c>
      <c r="E124" s="62">
        <v>0</v>
      </c>
      <c r="F124" s="62">
        <v>317.88</v>
      </c>
      <c r="G124" s="62">
        <f>E124+F124</f>
        <v>317.88</v>
      </c>
    </row>
    <row r="125" spans="1:7" x14ac:dyDescent="0.2">
      <c r="A125" s="38"/>
      <c r="B125" s="16" t="s">
        <v>65</v>
      </c>
      <c r="C125" s="61">
        <v>2</v>
      </c>
      <c r="D125" s="61">
        <v>2</v>
      </c>
      <c r="E125" s="62">
        <v>0</v>
      </c>
      <c r="F125" s="62">
        <v>1673.79</v>
      </c>
      <c r="G125" s="62">
        <f>E125+F125</f>
        <v>1673.79</v>
      </c>
    </row>
    <row r="126" spans="1:7" x14ac:dyDescent="0.2">
      <c r="A126" s="38"/>
      <c r="B126" s="16" t="s">
        <v>16</v>
      </c>
      <c r="C126" s="61">
        <v>0</v>
      </c>
      <c r="D126" s="61">
        <v>0</v>
      </c>
      <c r="E126" s="62">
        <v>0</v>
      </c>
      <c r="F126" s="62">
        <v>0</v>
      </c>
      <c r="G126" s="62">
        <f>E126+F126</f>
        <v>0</v>
      </c>
    </row>
    <row r="127" spans="1:7" x14ac:dyDescent="0.2">
      <c r="A127" s="63"/>
      <c r="B127" s="64" t="s">
        <v>35</v>
      </c>
      <c r="C127" s="65">
        <f>SUM(C122:C126)</f>
        <v>8</v>
      </c>
      <c r="D127" s="65">
        <f t="shared" ref="D127:G127" si="20">SUM(D122:D126)</f>
        <v>4</v>
      </c>
      <c r="E127" s="24">
        <f t="shared" si="20"/>
        <v>0</v>
      </c>
      <c r="F127" s="24">
        <f t="shared" si="20"/>
        <v>2750.79</v>
      </c>
      <c r="G127" s="24">
        <f t="shared" si="20"/>
        <v>2750.79</v>
      </c>
    </row>
    <row r="128" spans="1:7" x14ac:dyDescent="0.2">
      <c r="A128" s="67"/>
      <c r="B128" s="68"/>
      <c r="C128" s="102"/>
      <c r="D128" s="102"/>
      <c r="E128" s="47"/>
      <c r="F128" s="47"/>
      <c r="G128" s="47"/>
    </row>
    <row r="129" spans="1:7" x14ac:dyDescent="0.2">
      <c r="A129" s="114" t="str">
        <f>A110</f>
        <v>* Dana 1. ožujka 2024. stupio je na snagu Zakon o izmjenama i dopunama Zakona o doplatku za djecu (NN 156/23)</v>
      </c>
      <c r="B129" s="114"/>
      <c r="C129" s="114"/>
      <c r="D129" s="114"/>
      <c r="E129" s="114"/>
      <c r="F129" s="114"/>
      <c r="G129" s="114"/>
    </row>
    <row r="130" spans="1:7" x14ac:dyDescent="0.2">
      <c r="A130" s="116" t="s">
        <v>66</v>
      </c>
      <c r="B130" s="116"/>
      <c r="C130" s="116"/>
      <c r="D130" s="116"/>
      <c r="E130" s="116"/>
      <c r="F130" s="116"/>
      <c r="G130" s="116"/>
    </row>
    <row r="133" spans="1:7" x14ac:dyDescent="0.2">
      <c r="A133" s="81" t="s">
        <v>69</v>
      </c>
      <c r="B133" s="68"/>
    </row>
  </sheetData>
  <mergeCells count="11">
    <mergeCell ref="A110:G110"/>
    <mergeCell ref="A111:G111"/>
    <mergeCell ref="F118:G118"/>
    <mergeCell ref="A129:G129"/>
    <mergeCell ref="A130:G130"/>
    <mergeCell ref="A108:B108"/>
    <mergeCell ref="E9:F9"/>
    <mergeCell ref="A22:G22"/>
    <mergeCell ref="F28:G28"/>
    <mergeCell ref="A105:B105"/>
    <mergeCell ref="A107:B107"/>
  </mergeCells>
  <pageMargins left="0.70866141732283472" right="0.70866141732283472" top="0.74803149606299213" bottom="0.74803149606299213" header="0.31496062992125984" footer="0.31496062992125984"/>
  <pageSetup paperSize="9" scale="66" fitToWidth="0" orientation="portrait" r:id="rId1"/>
  <rowBreaks count="2" manualBreakCount="2">
    <brk id="23" max="16383" man="1"/>
    <brk id="7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3"/>
  <sheetViews>
    <sheetView zoomScaleNormal="100" workbookViewId="0">
      <selection activeCell="L60" sqref="L60"/>
    </sheetView>
  </sheetViews>
  <sheetFormatPr defaultRowHeight="12.75" x14ac:dyDescent="0.2"/>
  <cols>
    <col min="1" max="1" width="5.28515625" style="81" customWidth="1"/>
    <col min="2" max="2" width="49" style="81" customWidth="1"/>
    <col min="3" max="3" width="10.140625" style="81" bestFit="1" customWidth="1"/>
    <col min="4" max="4" width="12.7109375" style="81" customWidth="1"/>
    <col min="5" max="5" width="16.85546875" style="81" customWidth="1"/>
    <col min="6" max="6" width="22.28515625" style="81" customWidth="1"/>
    <col min="7" max="7" width="17.28515625" style="81" customWidth="1"/>
    <col min="11" max="11" width="11.85546875" customWidth="1"/>
    <col min="13" max="13" width="22.140625" customWidth="1"/>
  </cols>
  <sheetData>
    <row r="1" spans="1:7" x14ac:dyDescent="0.2">
      <c r="A1" s="93" t="s">
        <v>0</v>
      </c>
      <c r="B1" s="1"/>
    </row>
    <row r="2" spans="1:7" x14ac:dyDescent="0.2">
      <c r="A2" s="93" t="s">
        <v>1</v>
      </c>
      <c r="B2" s="93"/>
      <c r="C2" s="92"/>
      <c r="D2" s="92"/>
      <c r="E2" s="92"/>
      <c r="F2" s="92"/>
      <c r="G2" s="92"/>
    </row>
    <row r="3" spans="1:7" x14ac:dyDescent="0.2">
      <c r="A3" s="93"/>
      <c r="B3" s="93"/>
      <c r="C3" s="92"/>
      <c r="D3" s="92"/>
      <c r="E3" s="92"/>
      <c r="F3" s="92"/>
      <c r="G3" s="92"/>
    </row>
    <row r="4" spans="1:7" x14ac:dyDescent="0.2">
      <c r="A4" s="91"/>
      <c r="B4" s="90"/>
      <c r="C4" s="90"/>
      <c r="D4" s="90"/>
      <c r="E4" s="90"/>
      <c r="F4" s="90"/>
      <c r="G4" s="90"/>
    </row>
    <row r="5" spans="1:7" x14ac:dyDescent="0.2">
      <c r="A5" s="2" t="s">
        <v>2</v>
      </c>
      <c r="B5" s="90"/>
      <c r="C5" s="90"/>
      <c r="D5" s="90"/>
      <c r="E5" s="90"/>
      <c r="F5" s="90"/>
      <c r="G5" s="90"/>
    </row>
    <row r="6" spans="1:7" x14ac:dyDescent="0.2">
      <c r="A6" s="2" t="s">
        <v>52</v>
      </c>
      <c r="B6" s="90"/>
      <c r="C6" s="90"/>
      <c r="D6" s="90"/>
      <c r="E6" s="90"/>
      <c r="F6" s="90"/>
      <c r="G6" s="90"/>
    </row>
    <row r="7" spans="1:7" x14ac:dyDescent="0.2">
      <c r="A7" s="94" t="s">
        <v>70</v>
      </c>
      <c r="B7" s="90"/>
      <c r="C7" s="90"/>
      <c r="D7" s="90"/>
      <c r="E7" s="90"/>
      <c r="F7" s="90"/>
      <c r="G7" s="90"/>
    </row>
    <row r="8" spans="1:7" x14ac:dyDescent="0.2">
      <c r="A8" s="90"/>
      <c r="B8" s="90"/>
      <c r="C8" s="90"/>
      <c r="D8" s="90"/>
      <c r="E8" s="90"/>
      <c r="F8" s="90"/>
      <c r="G8" s="90"/>
    </row>
    <row r="9" spans="1:7" x14ac:dyDescent="0.2">
      <c r="A9" s="89"/>
      <c r="B9" s="89"/>
      <c r="C9" s="89"/>
      <c r="D9" s="89"/>
      <c r="E9" s="113"/>
      <c r="F9" s="113"/>
      <c r="G9" s="45" t="s">
        <v>53</v>
      </c>
    </row>
    <row r="10" spans="1:7" ht="36" x14ac:dyDescent="0.2">
      <c r="A10" s="88" t="s">
        <v>3</v>
      </c>
      <c r="B10" s="7" t="s">
        <v>4</v>
      </c>
      <c r="C10" s="7" t="s">
        <v>5</v>
      </c>
      <c r="D10" s="7" t="s">
        <v>6</v>
      </c>
      <c r="E10" s="7" t="s">
        <v>7</v>
      </c>
      <c r="F10" s="7" t="s">
        <v>8</v>
      </c>
      <c r="G10" s="7" t="s">
        <v>9</v>
      </c>
    </row>
    <row r="11" spans="1:7" x14ac:dyDescent="0.2">
      <c r="A11" s="8">
        <v>0</v>
      </c>
      <c r="B11" s="8">
        <v>1</v>
      </c>
      <c r="C11" s="8">
        <v>2</v>
      </c>
      <c r="D11" s="8">
        <v>3</v>
      </c>
      <c r="E11" s="8">
        <v>4</v>
      </c>
      <c r="F11" s="8">
        <v>5</v>
      </c>
      <c r="G11" s="8" t="s">
        <v>10</v>
      </c>
    </row>
    <row r="12" spans="1:7" ht="15" customHeight="1" x14ac:dyDescent="0.2">
      <c r="A12" s="86" t="s">
        <v>11</v>
      </c>
      <c r="B12" s="73" t="s">
        <v>12</v>
      </c>
      <c r="C12" s="84">
        <f>C38</f>
        <v>233879</v>
      </c>
      <c r="D12" s="84">
        <f t="shared" ref="D12:G12" si="0">D38</f>
        <v>119574</v>
      </c>
      <c r="E12" s="97">
        <f t="shared" si="0"/>
        <v>11796336.48</v>
      </c>
      <c r="F12" s="98">
        <f t="shared" si="0"/>
        <v>59593.950000000004</v>
      </c>
      <c r="G12" s="97">
        <f t="shared" si="0"/>
        <v>11855930.43</v>
      </c>
    </row>
    <row r="13" spans="1:7" ht="15" customHeight="1" x14ac:dyDescent="0.2">
      <c r="A13" s="86" t="s">
        <v>18</v>
      </c>
      <c r="B13" s="87" t="s">
        <v>19</v>
      </c>
      <c r="C13" s="84">
        <f>C46</f>
        <v>6980</v>
      </c>
      <c r="D13" s="84">
        <f t="shared" ref="D13:G13" si="1">D46</f>
        <v>3600</v>
      </c>
      <c r="E13" s="97">
        <f t="shared" si="1"/>
        <v>401814.08000000007</v>
      </c>
      <c r="F13" s="98">
        <f t="shared" si="1"/>
        <v>1168.95</v>
      </c>
      <c r="G13" s="97">
        <f t="shared" si="1"/>
        <v>402983.03</v>
      </c>
    </row>
    <row r="14" spans="1:7" ht="15" customHeight="1" x14ac:dyDescent="0.2">
      <c r="A14" s="86" t="s">
        <v>21</v>
      </c>
      <c r="B14" s="14" t="s">
        <v>22</v>
      </c>
      <c r="C14" s="84">
        <f>C54</f>
        <v>1977</v>
      </c>
      <c r="D14" s="84">
        <f t="shared" ref="D14:G14" si="2">D54</f>
        <v>986</v>
      </c>
      <c r="E14" s="97">
        <f t="shared" si="2"/>
        <v>121641.99999999999</v>
      </c>
      <c r="F14" s="98">
        <f t="shared" si="2"/>
        <v>1072.81</v>
      </c>
      <c r="G14" s="97">
        <f t="shared" si="2"/>
        <v>122714.81</v>
      </c>
    </row>
    <row r="15" spans="1:7" ht="15" customHeight="1" x14ac:dyDescent="0.2">
      <c r="A15" s="86" t="s">
        <v>24</v>
      </c>
      <c r="B15" s="85" t="s">
        <v>51</v>
      </c>
      <c r="C15" s="84">
        <f>C63</f>
        <v>48</v>
      </c>
      <c r="D15" s="84">
        <f t="shared" ref="D15:G15" si="3">D63</f>
        <v>24</v>
      </c>
      <c r="E15" s="97">
        <f t="shared" si="3"/>
        <v>2757.6899999999996</v>
      </c>
      <c r="F15" s="99">
        <f t="shared" si="3"/>
        <v>0</v>
      </c>
      <c r="G15" s="97">
        <f t="shared" si="3"/>
        <v>2757.6899999999996</v>
      </c>
    </row>
    <row r="16" spans="1:7" ht="15" customHeight="1" x14ac:dyDescent="0.2">
      <c r="A16" s="72" t="s">
        <v>28</v>
      </c>
      <c r="B16" s="14" t="s">
        <v>29</v>
      </c>
      <c r="C16" s="84">
        <f>C71</f>
        <v>67141</v>
      </c>
      <c r="D16" s="84">
        <f t="shared" ref="D16:G16" si="4">D71</f>
        <v>30926</v>
      </c>
      <c r="E16" s="97">
        <f t="shared" si="4"/>
        <v>4527180.3000000007</v>
      </c>
      <c r="F16" s="98">
        <f t="shared" si="4"/>
        <v>15406.240000000002</v>
      </c>
      <c r="G16" s="97">
        <f t="shared" si="4"/>
        <v>4542586.54</v>
      </c>
    </row>
    <row r="17" spans="1:7" ht="15" customHeight="1" x14ac:dyDescent="0.2">
      <c r="A17" s="72" t="s">
        <v>31</v>
      </c>
      <c r="B17" s="73" t="s">
        <v>32</v>
      </c>
      <c r="C17" s="84">
        <f>C88</f>
        <v>5658</v>
      </c>
      <c r="D17" s="84">
        <f t="shared" ref="D17:G17" si="5">D88</f>
        <v>3858</v>
      </c>
      <c r="E17" s="97">
        <f t="shared" si="5"/>
        <v>299477.62</v>
      </c>
      <c r="F17" s="98">
        <f t="shared" si="5"/>
        <v>825.87</v>
      </c>
      <c r="G17" s="97">
        <f t="shared" si="5"/>
        <v>300303.49</v>
      </c>
    </row>
    <row r="18" spans="1:7" ht="15" customHeight="1" x14ac:dyDescent="0.2">
      <c r="A18" s="72" t="s">
        <v>36</v>
      </c>
      <c r="B18" s="73" t="s">
        <v>37</v>
      </c>
      <c r="C18" s="84">
        <f>C97</f>
        <v>5624</v>
      </c>
      <c r="D18" s="84">
        <f t="shared" ref="D18:G18" si="6">D97</f>
        <v>2886</v>
      </c>
      <c r="E18" s="97">
        <f t="shared" si="6"/>
        <v>288959.34000000003</v>
      </c>
      <c r="F18" s="98">
        <f t="shared" si="6"/>
        <v>100602.51</v>
      </c>
      <c r="G18" s="97">
        <f t="shared" si="6"/>
        <v>389561.85000000003</v>
      </c>
    </row>
    <row r="19" spans="1:7" ht="15" customHeight="1" x14ac:dyDescent="0.2">
      <c r="A19" s="100" t="s">
        <v>55</v>
      </c>
      <c r="B19" s="73" t="s">
        <v>56</v>
      </c>
      <c r="C19" s="84">
        <f>C127</f>
        <v>3</v>
      </c>
      <c r="D19" s="84">
        <f t="shared" ref="D19:G19" si="7">D127</f>
        <v>3</v>
      </c>
      <c r="E19" s="97">
        <f t="shared" si="7"/>
        <v>0</v>
      </c>
      <c r="F19" s="98">
        <f t="shared" si="7"/>
        <v>1818.29</v>
      </c>
      <c r="G19" s="97">
        <f t="shared" si="7"/>
        <v>1818.29</v>
      </c>
    </row>
    <row r="20" spans="1:7" ht="15" customHeight="1" x14ac:dyDescent="0.2">
      <c r="A20" s="107"/>
      <c r="B20" s="64" t="s">
        <v>50</v>
      </c>
      <c r="C20" s="83">
        <f>SUM(C12:C19)</f>
        <v>321310</v>
      </c>
      <c r="D20" s="83">
        <f t="shared" ref="D20:G20" si="8">SUM(D12:D19)</f>
        <v>161857</v>
      </c>
      <c r="E20" s="96">
        <f t="shared" si="8"/>
        <v>17438167.510000002</v>
      </c>
      <c r="F20" s="24">
        <f t="shared" si="8"/>
        <v>180488.62</v>
      </c>
      <c r="G20" s="24">
        <f t="shared" si="8"/>
        <v>17618656.129999999</v>
      </c>
    </row>
    <row r="21" spans="1:7" x14ac:dyDescent="0.2">
      <c r="A21" s="67"/>
      <c r="B21" s="68"/>
      <c r="C21" s="69"/>
      <c r="D21" s="69"/>
      <c r="E21" s="47"/>
      <c r="F21" s="47"/>
      <c r="G21" s="47"/>
    </row>
    <row r="22" spans="1:7" x14ac:dyDescent="0.2">
      <c r="A22" s="114" t="s">
        <v>67</v>
      </c>
      <c r="B22" s="114"/>
      <c r="C22" s="114"/>
      <c r="D22" s="114"/>
      <c r="E22" s="114"/>
      <c r="F22" s="114"/>
      <c r="G22" s="114"/>
    </row>
    <row r="24" spans="1:7" x14ac:dyDescent="0.2">
      <c r="A24" s="2" t="s">
        <v>57</v>
      </c>
      <c r="B24" s="2"/>
      <c r="C24" s="2"/>
      <c r="D24" s="2"/>
      <c r="E24" s="2"/>
      <c r="F24" s="2"/>
      <c r="G24" s="2"/>
    </row>
    <row r="25" spans="1:7" x14ac:dyDescent="0.2">
      <c r="A25" s="2" t="s">
        <v>58</v>
      </c>
      <c r="B25" s="2"/>
      <c r="C25" s="2"/>
      <c r="D25" s="2"/>
      <c r="E25" s="2"/>
      <c r="F25" s="2"/>
      <c r="G25" s="2"/>
    </row>
    <row r="26" spans="1:7" x14ac:dyDescent="0.2">
      <c r="A26" s="94" t="str">
        <f>A7</f>
        <v>OBRADA ZA SIJEČANJ 2025. (ISPLATA U VELJAČI 2025.)</v>
      </c>
      <c r="B26" s="2"/>
      <c r="C26" s="2"/>
      <c r="D26" s="2"/>
      <c r="E26" s="2"/>
      <c r="F26" s="2"/>
      <c r="G26" s="2"/>
    </row>
    <row r="27" spans="1:7" x14ac:dyDescent="0.2">
      <c r="A27" s="94"/>
      <c r="B27" s="2"/>
      <c r="C27" s="2"/>
      <c r="D27" s="2"/>
      <c r="E27" s="2"/>
      <c r="F27" s="2"/>
      <c r="G27" s="2"/>
    </row>
    <row r="28" spans="1:7" ht="15" x14ac:dyDescent="0.25">
      <c r="A28" s="3"/>
      <c r="B28" s="4"/>
      <c r="C28" s="3"/>
      <c r="D28" s="3"/>
      <c r="E28" s="5"/>
      <c r="F28" s="115"/>
      <c r="G28" s="115"/>
    </row>
    <row r="29" spans="1:7" ht="36" x14ac:dyDescent="0.2">
      <c r="A29" s="6" t="s">
        <v>3</v>
      </c>
      <c r="B29" s="7" t="s">
        <v>4</v>
      </c>
      <c r="C29" s="7" t="s">
        <v>5</v>
      </c>
      <c r="D29" s="7" t="s">
        <v>6</v>
      </c>
      <c r="E29" s="7" t="s">
        <v>7</v>
      </c>
      <c r="F29" s="7" t="s">
        <v>8</v>
      </c>
      <c r="G29" s="7" t="s">
        <v>9</v>
      </c>
    </row>
    <row r="30" spans="1:7" x14ac:dyDescent="0.2">
      <c r="A30" s="8">
        <v>0</v>
      </c>
      <c r="B30" s="8">
        <v>1</v>
      </c>
      <c r="C30" s="8">
        <v>2</v>
      </c>
      <c r="D30" s="8">
        <v>3</v>
      </c>
      <c r="E30" s="8">
        <v>4</v>
      </c>
      <c r="F30" s="8">
        <v>5</v>
      </c>
      <c r="G30" s="8" t="s">
        <v>10</v>
      </c>
    </row>
    <row r="31" spans="1:7" x14ac:dyDescent="0.2">
      <c r="A31" s="9" t="s">
        <v>11</v>
      </c>
      <c r="B31" s="10" t="s">
        <v>12</v>
      </c>
      <c r="C31" s="11"/>
      <c r="D31" s="12"/>
      <c r="E31" s="13"/>
      <c r="F31" s="14"/>
      <c r="G31" s="14"/>
    </row>
    <row r="32" spans="1:7" x14ac:dyDescent="0.2">
      <c r="A32" s="15"/>
      <c r="B32" s="16" t="s">
        <v>59</v>
      </c>
      <c r="C32" s="17">
        <v>6091</v>
      </c>
      <c r="D32" s="17">
        <v>2895</v>
      </c>
      <c r="E32" s="18">
        <v>454016.77</v>
      </c>
      <c r="F32" s="19">
        <v>4037.28</v>
      </c>
      <c r="G32" s="20">
        <f t="shared" ref="G32:G37" si="9">E32+F32</f>
        <v>458054.05000000005</v>
      </c>
    </row>
    <row r="33" spans="1:7" x14ac:dyDescent="0.2">
      <c r="A33" s="15"/>
      <c r="B33" s="16" t="s">
        <v>60</v>
      </c>
      <c r="C33" s="17">
        <v>20967</v>
      </c>
      <c r="D33" s="17">
        <v>8949</v>
      </c>
      <c r="E33" s="18">
        <v>1471890.04</v>
      </c>
      <c r="F33" s="19">
        <v>9145.24</v>
      </c>
      <c r="G33" s="20">
        <f t="shared" si="9"/>
        <v>1481035.28</v>
      </c>
    </row>
    <row r="34" spans="1:7" x14ac:dyDescent="0.2">
      <c r="A34" s="15"/>
      <c r="B34" s="16" t="s">
        <v>61</v>
      </c>
      <c r="C34" s="17">
        <v>41883</v>
      </c>
      <c r="D34" s="17">
        <v>19607</v>
      </c>
      <c r="E34" s="18">
        <v>2550047.86</v>
      </c>
      <c r="F34" s="19">
        <v>15162.41</v>
      </c>
      <c r="G34" s="20">
        <f t="shared" si="9"/>
        <v>2565210.27</v>
      </c>
    </row>
    <row r="35" spans="1:7" x14ac:dyDescent="0.2">
      <c r="A35" s="15"/>
      <c r="B35" s="16" t="s">
        <v>62</v>
      </c>
      <c r="C35" s="17">
        <v>109108</v>
      </c>
      <c r="D35" s="17">
        <v>56407</v>
      </c>
      <c r="E35" s="18">
        <v>5285122.9800000004</v>
      </c>
      <c r="F35" s="19">
        <v>24859.34</v>
      </c>
      <c r="G35" s="20">
        <f t="shared" si="9"/>
        <v>5309982.32</v>
      </c>
    </row>
    <row r="36" spans="1:7" x14ac:dyDescent="0.2">
      <c r="A36" s="15"/>
      <c r="B36" s="16" t="s">
        <v>63</v>
      </c>
      <c r="C36" s="17">
        <v>55818</v>
      </c>
      <c r="D36" s="17">
        <v>31706</v>
      </c>
      <c r="E36" s="18">
        <v>2034331.83</v>
      </c>
      <c r="F36" s="19">
        <v>6389.68</v>
      </c>
      <c r="G36" s="20">
        <f t="shared" si="9"/>
        <v>2040721.51</v>
      </c>
    </row>
    <row r="37" spans="1:7" x14ac:dyDescent="0.2">
      <c r="A37" s="15"/>
      <c r="B37" s="16" t="s">
        <v>16</v>
      </c>
      <c r="C37" s="17">
        <v>12</v>
      </c>
      <c r="D37" s="17">
        <v>10</v>
      </c>
      <c r="E37" s="18">
        <v>927</v>
      </c>
      <c r="F37" s="19">
        <v>0</v>
      </c>
      <c r="G37" s="20">
        <f t="shared" si="9"/>
        <v>927</v>
      </c>
    </row>
    <row r="38" spans="1:7" x14ac:dyDescent="0.2">
      <c r="A38" s="21"/>
      <c r="B38" s="22" t="s">
        <v>17</v>
      </c>
      <c r="C38" s="23">
        <f>SUM(C32:C37)</f>
        <v>233879</v>
      </c>
      <c r="D38" s="23">
        <f>SUM(D32:D37)</f>
        <v>119574</v>
      </c>
      <c r="E38" s="24">
        <f>SUM(E32:E37)</f>
        <v>11796336.48</v>
      </c>
      <c r="F38" s="24">
        <f>SUM(F32:F37)</f>
        <v>59593.950000000004</v>
      </c>
      <c r="G38" s="25">
        <f>SUM(G32:G37)</f>
        <v>11855930.43</v>
      </c>
    </row>
    <row r="39" spans="1:7" x14ac:dyDescent="0.2">
      <c r="A39" s="9" t="s">
        <v>18</v>
      </c>
      <c r="B39" s="26" t="s">
        <v>19</v>
      </c>
      <c r="C39" s="12"/>
      <c r="D39" s="27"/>
      <c r="E39" s="28"/>
      <c r="F39" s="29"/>
      <c r="G39" s="28"/>
    </row>
    <row r="40" spans="1:7" x14ac:dyDescent="0.2">
      <c r="A40" s="30"/>
      <c r="B40" s="16" t="s">
        <v>59</v>
      </c>
      <c r="C40" s="17">
        <v>1137</v>
      </c>
      <c r="D40" s="17">
        <v>604</v>
      </c>
      <c r="E40" s="19">
        <v>81227.19</v>
      </c>
      <c r="F40" s="18">
        <v>0</v>
      </c>
      <c r="G40" s="20">
        <f t="shared" ref="G40:G45" si="10">E40+F40</f>
        <v>81227.19</v>
      </c>
    </row>
    <row r="41" spans="1:7" x14ac:dyDescent="0.2">
      <c r="A41" s="30"/>
      <c r="B41" s="16" t="s">
        <v>60</v>
      </c>
      <c r="C41" s="17">
        <v>1515</v>
      </c>
      <c r="D41" s="17">
        <v>741</v>
      </c>
      <c r="E41" s="19">
        <v>101340.95</v>
      </c>
      <c r="F41" s="18">
        <v>130.58000000000001</v>
      </c>
      <c r="G41" s="20">
        <f t="shared" si="10"/>
        <v>101471.53</v>
      </c>
    </row>
    <row r="42" spans="1:7" x14ac:dyDescent="0.2">
      <c r="A42" s="30"/>
      <c r="B42" s="16" t="s">
        <v>61</v>
      </c>
      <c r="C42" s="17">
        <v>1685</v>
      </c>
      <c r="D42" s="31">
        <v>867</v>
      </c>
      <c r="E42" s="19">
        <v>96871.77</v>
      </c>
      <c r="F42" s="18">
        <v>110.05</v>
      </c>
      <c r="G42" s="20">
        <f t="shared" si="10"/>
        <v>96981.82</v>
      </c>
    </row>
    <row r="43" spans="1:7" x14ac:dyDescent="0.2">
      <c r="A43" s="30"/>
      <c r="B43" s="16" t="s">
        <v>62</v>
      </c>
      <c r="C43" s="17">
        <v>1995</v>
      </c>
      <c r="D43" s="31">
        <v>1047</v>
      </c>
      <c r="E43" s="19">
        <v>97078.080000000002</v>
      </c>
      <c r="F43" s="18">
        <v>690.54</v>
      </c>
      <c r="G43" s="20">
        <f t="shared" si="10"/>
        <v>97768.62</v>
      </c>
    </row>
    <row r="44" spans="1:7" x14ac:dyDescent="0.2">
      <c r="A44" s="30"/>
      <c r="B44" s="16" t="s">
        <v>63</v>
      </c>
      <c r="C44" s="17">
        <v>648</v>
      </c>
      <c r="D44" s="31">
        <v>341</v>
      </c>
      <c r="E44" s="19">
        <v>25296.09</v>
      </c>
      <c r="F44" s="18">
        <v>237.78</v>
      </c>
      <c r="G44" s="20">
        <f t="shared" si="10"/>
        <v>25533.87</v>
      </c>
    </row>
    <row r="45" spans="1:7" x14ac:dyDescent="0.2">
      <c r="A45" s="15"/>
      <c r="B45" s="16" t="s">
        <v>16</v>
      </c>
      <c r="C45" s="32">
        <v>0</v>
      </c>
      <c r="D45" s="32">
        <v>0</v>
      </c>
      <c r="E45" s="19">
        <v>0</v>
      </c>
      <c r="F45" s="18">
        <v>0</v>
      </c>
      <c r="G45" s="20">
        <f t="shared" si="10"/>
        <v>0</v>
      </c>
    </row>
    <row r="46" spans="1:7" x14ac:dyDescent="0.2">
      <c r="A46" s="33"/>
      <c r="B46" s="34" t="s">
        <v>20</v>
      </c>
      <c r="C46" s="23">
        <f>SUM(C40:C45)</f>
        <v>6980</v>
      </c>
      <c r="D46" s="23">
        <f>SUM(D40:D45)</f>
        <v>3600</v>
      </c>
      <c r="E46" s="24">
        <f>SUM(E40:E45)</f>
        <v>401814.08000000007</v>
      </c>
      <c r="F46" s="24">
        <f>SUM(F40:F45)</f>
        <v>1168.95</v>
      </c>
      <c r="G46" s="24">
        <f>SUM(G40:G45)</f>
        <v>402983.03</v>
      </c>
    </row>
    <row r="47" spans="1:7" x14ac:dyDescent="0.2">
      <c r="A47" s="9" t="s">
        <v>21</v>
      </c>
      <c r="B47" s="10" t="s">
        <v>22</v>
      </c>
      <c r="C47" s="12"/>
      <c r="D47" s="12"/>
      <c r="E47" s="28"/>
      <c r="F47" s="28"/>
      <c r="G47" s="28"/>
    </row>
    <row r="48" spans="1:7" x14ac:dyDescent="0.2">
      <c r="A48" s="30"/>
      <c r="B48" s="16" t="s">
        <v>59</v>
      </c>
      <c r="C48" s="17">
        <v>578</v>
      </c>
      <c r="D48" s="17">
        <v>307</v>
      </c>
      <c r="E48" s="19">
        <v>41316.86</v>
      </c>
      <c r="F48" s="19">
        <v>0</v>
      </c>
      <c r="G48" s="20">
        <f t="shared" ref="G48:G53" si="11">E48+F48</f>
        <v>41316.86</v>
      </c>
    </row>
    <row r="49" spans="1:7" x14ac:dyDescent="0.2">
      <c r="A49" s="30"/>
      <c r="B49" s="16" t="s">
        <v>60</v>
      </c>
      <c r="C49" s="17">
        <v>417</v>
      </c>
      <c r="D49" s="17">
        <v>196</v>
      </c>
      <c r="E49" s="19">
        <v>28567.62</v>
      </c>
      <c r="F49" s="19">
        <v>898.74</v>
      </c>
      <c r="G49" s="20">
        <f t="shared" si="11"/>
        <v>29466.36</v>
      </c>
    </row>
    <row r="50" spans="1:7" x14ac:dyDescent="0.2">
      <c r="A50" s="30"/>
      <c r="B50" s="16" t="s">
        <v>61</v>
      </c>
      <c r="C50" s="17">
        <v>382</v>
      </c>
      <c r="D50" s="17">
        <v>177</v>
      </c>
      <c r="E50" s="19">
        <v>23000.85</v>
      </c>
      <c r="F50" s="19">
        <v>97.12</v>
      </c>
      <c r="G50" s="20">
        <f t="shared" si="11"/>
        <v>23097.969999999998</v>
      </c>
    </row>
    <row r="51" spans="1:7" x14ac:dyDescent="0.2">
      <c r="A51" s="30"/>
      <c r="B51" s="16" t="s">
        <v>62</v>
      </c>
      <c r="C51" s="17">
        <v>467</v>
      </c>
      <c r="D51" s="17">
        <v>241</v>
      </c>
      <c r="E51" s="19">
        <v>23182.41</v>
      </c>
      <c r="F51" s="19">
        <v>76.95</v>
      </c>
      <c r="G51" s="20">
        <f t="shared" si="11"/>
        <v>23259.360000000001</v>
      </c>
    </row>
    <row r="52" spans="1:7" x14ac:dyDescent="0.2">
      <c r="A52" s="30"/>
      <c r="B52" s="16" t="s">
        <v>63</v>
      </c>
      <c r="C52" s="17">
        <v>133</v>
      </c>
      <c r="D52" s="17">
        <v>65</v>
      </c>
      <c r="E52" s="19">
        <v>5574.26</v>
      </c>
      <c r="F52" s="19">
        <v>0</v>
      </c>
      <c r="G52" s="20">
        <f t="shared" si="11"/>
        <v>5574.26</v>
      </c>
    </row>
    <row r="53" spans="1:7" x14ac:dyDescent="0.2">
      <c r="A53" s="15"/>
      <c r="B53" s="16" t="s">
        <v>16</v>
      </c>
      <c r="C53" s="35">
        <v>0</v>
      </c>
      <c r="D53" s="35">
        <v>0</v>
      </c>
      <c r="E53" s="19">
        <v>0</v>
      </c>
      <c r="F53" s="19">
        <v>0</v>
      </c>
      <c r="G53" s="20">
        <f t="shared" si="11"/>
        <v>0</v>
      </c>
    </row>
    <row r="54" spans="1:7" x14ac:dyDescent="0.2">
      <c r="A54" s="15"/>
      <c r="B54" s="34" t="s">
        <v>23</v>
      </c>
      <c r="C54" s="23">
        <f>SUM(C48:C53)</f>
        <v>1977</v>
      </c>
      <c r="D54" s="23">
        <f>SUM(D48:D53)</f>
        <v>986</v>
      </c>
      <c r="E54" s="24">
        <f>SUM(E48:E53)</f>
        <v>121641.99999999999</v>
      </c>
      <c r="F54" s="24">
        <f>SUM(F48:F53)</f>
        <v>1072.81</v>
      </c>
      <c r="G54" s="24">
        <f>SUM(G48:G53)</f>
        <v>122714.81</v>
      </c>
    </row>
    <row r="55" spans="1:7" x14ac:dyDescent="0.2">
      <c r="A55" s="9" t="s">
        <v>24</v>
      </c>
      <c r="B55" s="10" t="s">
        <v>25</v>
      </c>
      <c r="C55" s="12"/>
      <c r="D55" s="36"/>
      <c r="E55" s="37"/>
      <c r="F55" s="37"/>
      <c r="G55" s="37"/>
    </row>
    <row r="56" spans="1:7" x14ac:dyDescent="0.2">
      <c r="A56" s="30"/>
      <c r="B56" s="38" t="s">
        <v>26</v>
      </c>
      <c r="C56" s="39"/>
      <c r="D56" s="11"/>
      <c r="E56" s="40"/>
      <c r="F56" s="40"/>
      <c r="G56" s="20"/>
    </row>
    <row r="57" spans="1:7" x14ac:dyDescent="0.2">
      <c r="A57" s="30"/>
      <c r="B57" s="16" t="s">
        <v>59</v>
      </c>
      <c r="C57" s="17">
        <v>3</v>
      </c>
      <c r="D57" s="17">
        <v>1</v>
      </c>
      <c r="E57" s="41">
        <v>251.76</v>
      </c>
      <c r="F57" s="19">
        <v>0</v>
      </c>
      <c r="G57" s="20">
        <v>251.76</v>
      </c>
    </row>
    <row r="58" spans="1:7" x14ac:dyDescent="0.2">
      <c r="A58" s="15"/>
      <c r="B58" s="16" t="s">
        <v>60</v>
      </c>
      <c r="C58" s="17">
        <v>9</v>
      </c>
      <c r="D58" s="17">
        <v>5</v>
      </c>
      <c r="E58" s="41">
        <v>637.62</v>
      </c>
      <c r="F58" s="19">
        <v>0</v>
      </c>
      <c r="G58" s="20">
        <v>637.62</v>
      </c>
    </row>
    <row r="59" spans="1:7" x14ac:dyDescent="0.2">
      <c r="A59" s="15"/>
      <c r="B59" s="16" t="s">
        <v>61</v>
      </c>
      <c r="C59" s="35">
        <v>4</v>
      </c>
      <c r="D59" s="35">
        <v>3</v>
      </c>
      <c r="E59" s="41">
        <v>194.24</v>
      </c>
      <c r="F59" s="19">
        <v>0</v>
      </c>
      <c r="G59" s="20">
        <v>194.24</v>
      </c>
    </row>
    <row r="60" spans="1:7" x14ac:dyDescent="0.2">
      <c r="A60" s="15"/>
      <c r="B60" s="16" t="s">
        <v>62</v>
      </c>
      <c r="C60" s="17">
        <v>25</v>
      </c>
      <c r="D60" s="17">
        <v>11</v>
      </c>
      <c r="E60" s="41">
        <v>1391.41</v>
      </c>
      <c r="F60" s="19">
        <v>0</v>
      </c>
      <c r="G60" s="20">
        <v>1391.41</v>
      </c>
    </row>
    <row r="61" spans="1:7" x14ac:dyDescent="0.2">
      <c r="A61" s="15"/>
      <c r="B61" s="16" t="s">
        <v>63</v>
      </c>
      <c r="C61" s="17">
        <v>7</v>
      </c>
      <c r="D61" s="17">
        <v>4</v>
      </c>
      <c r="E61" s="41">
        <v>282.66000000000003</v>
      </c>
      <c r="F61" s="19">
        <v>0</v>
      </c>
      <c r="G61" s="20">
        <v>282.66000000000003</v>
      </c>
    </row>
    <row r="62" spans="1:7" x14ac:dyDescent="0.2">
      <c r="A62" s="15"/>
      <c r="B62" s="16" t="s">
        <v>16</v>
      </c>
      <c r="C62" s="32">
        <v>0</v>
      </c>
      <c r="D62" s="32">
        <v>0</v>
      </c>
      <c r="E62" s="41">
        <v>0</v>
      </c>
      <c r="F62" s="19">
        <v>0</v>
      </c>
      <c r="G62" s="20">
        <v>0</v>
      </c>
    </row>
    <row r="63" spans="1:7" x14ac:dyDescent="0.2">
      <c r="A63" s="42"/>
      <c r="B63" s="34" t="s">
        <v>27</v>
      </c>
      <c r="C63" s="23">
        <f>SUM(C57:C62)</f>
        <v>48</v>
      </c>
      <c r="D63" s="23">
        <f>SUM(D57:D62)</f>
        <v>24</v>
      </c>
      <c r="E63" s="24">
        <f>SUM(E57:E62)</f>
        <v>2757.6899999999996</v>
      </c>
      <c r="F63" s="24">
        <f>SUM(F57:F62)</f>
        <v>0</v>
      </c>
      <c r="G63" s="24">
        <f>SUM(G57:G62)</f>
        <v>2757.6899999999996</v>
      </c>
    </row>
    <row r="64" spans="1:7" x14ac:dyDescent="0.2">
      <c r="A64" s="9" t="s">
        <v>28</v>
      </c>
      <c r="B64" s="10" t="s">
        <v>29</v>
      </c>
      <c r="C64" s="43"/>
      <c r="D64" s="11"/>
      <c r="E64" s="28"/>
      <c r="F64" s="29"/>
      <c r="G64" s="44"/>
    </row>
    <row r="65" spans="1:7" x14ac:dyDescent="0.2">
      <c r="A65" s="30"/>
      <c r="B65" s="16" t="s">
        <v>59</v>
      </c>
      <c r="C65" s="17">
        <v>27730</v>
      </c>
      <c r="D65" s="17">
        <v>12113</v>
      </c>
      <c r="E65" s="41">
        <v>2138037.1</v>
      </c>
      <c r="F65" s="19">
        <v>7694.92</v>
      </c>
      <c r="G65" s="20">
        <f t="shared" ref="G65:G70" si="12">E65+F65</f>
        <v>2145732.02</v>
      </c>
    </row>
    <row r="66" spans="1:7" x14ac:dyDescent="0.2">
      <c r="A66" s="30"/>
      <c r="B66" s="16" t="s">
        <v>60</v>
      </c>
      <c r="C66" s="17">
        <v>14903</v>
      </c>
      <c r="D66" s="17">
        <v>6206</v>
      </c>
      <c r="E66" s="41">
        <v>1059087.71</v>
      </c>
      <c r="F66" s="19">
        <v>2556.36</v>
      </c>
      <c r="G66" s="20">
        <f t="shared" si="12"/>
        <v>1061644.07</v>
      </c>
    </row>
    <row r="67" spans="1:7" x14ac:dyDescent="0.2">
      <c r="A67" s="30"/>
      <c r="B67" s="16" t="s">
        <v>61</v>
      </c>
      <c r="C67" s="17">
        <v>12261</v>
      </c>
      <c r="D67" s="17">
        <v>5981</v>
      </c>
      <c r="E67" s="41">
        <v>748819.25</v>
      </c>
      <c r="F67" s="19">
        <v>2293.02</v>
      </c>
      <c r="G67" s="20">
        <f t="shared" si="12"/>
        <v>751112.27</v>
      </c>
    </row>
    <row r="68" spans="1:7" x14ac:dyDescent="0.2">
      <c r="A68" s="30"/>
      <c r="B68" s="16" t="s">
        <v>62</v>
      </c>
      <c r="C68" s="17">
        <v>10201</v>
      </c>
      <c r="D68" s="17">
        <v>5450</v>
      </c>
      <c r="E68" s="41">
        <v>502030.05</v>
      </c>
      <c r="F68" s="19">
        <v>2428.9</v>
      </c>
      <c r="G68" s="20">
        <f t="shared" si="12"/>
        <v>504458.95</v>
      </c>
    </row>
    <row r="69" spans="1:7" x14ac:dyDescent="0.2">
      <c r="A69" s="30"/>
      <c r="B69" s="16" t="s">
        <v>63</v>
      </c>
      <c r="C69" s="17">
        <v>2041</v>
      </c>
      <c r="D69" s="17">
        <v>1173</v>
      </c>
      <c r="E69" s="41">
        <v>78819.94</v>
      </c>
      <c r="F69" s="19">
        <v>433.04</v>
      </c>
      <c r="G69" s="20">
        <f t="shared" si="12"/>
        <v>79252.98</v>
      </c>
    </row>
    <row r="70" spans="1:7" x14ac:dyDescent="0.2">
      <c r="A70" s="15"/>
      <c r="B70" s="16" t="s">
        <v>16</v>
      </c>
      <c r="C70" s="32">
        <v>5</v>
      </c>
      <c r="D70" s="32">
        <v>3</v>
      </c>
      <c r="E70" s="41">
        <v>386.25</v>
      </c>
      <c r="F70" s="19">
        <v>0</v>
      </c>
      <c r="G70" s="20">
        <f t="shared" si="12"/>
        <v>386.25</v>
      </c>
    </row>
    <row r="71" spans="1:7" x14ac:dyDescent="0.2">
      <c r="A71" s="33"/>
      <c r="B71" s="34" t="s">
        <v>30</v>
      </c>
      <c r="C71" s="23">
        <f>SUM(C65:C70)</f>
        <v>67141</v>
      </c>
      <c r="D71" s="23">
        <f>SUM(D65:D70)</f>
        <v>30926</v>
      </c>
      <c r="E71" s="24">
        <f>SUM(E65:E70)</f>
        <v>4527180.3000000007</v>
      </c>
      <c r="F71" s="24">
        <f>SUM(F65:F70)</f>
        <v>15406.240000000002</v>
      </c>
      <c r="G71" s="24">
        <f>SUM(G65:G70)</f>
        <v>4542586.54</v>
      </c>
    </row>
    <row r="72" spans="1:7" x14ac:dyDescent="0.2">
      <c r="A72" s="13"/>
      <c r="B72" s="45"/>
      <c r="C72" s="46"/>
      <c r="D72" s="46"/>
      <c r="E72" s="47"/>
      <c r="F72" s="47"/>
      <c r="G72" s="47"/>
    </row>
    <row r="73" spans="1:7" x14ac:dyDescent="0.2">
      <c r="A73" s="13"/>
      <c r="B73" s="45"/>
      <c r="C73" s="46"/>
      <c r="D73" s="46"/>
      <c r="E73" s="47"/>
      <c r="F73" s="47"/>
      <c r="G73" s="47"/>
    </row>
    <row r="74" spans="1:7" x14ac:dyDescent="0.2">
      <c r="A74" s="2" t="s">
        <v>57</v>
      </c>
      <c r="B74" s="2"/>
      <c r="C74" s="2"/>
      <c r="D74" s="2"/>
      <c r="E74" s="2"/>
      <c r="F74" s="2"/>
      <c r="G74" s="2"/>
    </row>
    <row r="75" spans="1:7" x14ac:dyDescent="0.2">
      <c r="A75" s="2" t="s">
        <v>58</v>
      </c>
      <c r="B75" s="2"/>
      <c r="C75" s="2"/>
      <c r="D75" s="2"/>
      <c r="E75" s="2"/>
      <c r="F75" s="2"/>
      <c r="G75" s="2"/>
    </row>
    <row r="76" spans="1:7" x14ac:dyDescent="0.2">
      <c r="A76" s="94" t="str">
        <f>A7</f>
        <v>OBRADA ZA SIJEČANJ 2025. (ISPLATA U VELJAČI 2025.)</v>
      </c>
      <c r="B76" s="2"/>
      <c r="C76" s="2"/>
      <c r="D76" s="2"/>
      <c r="E76" s="2"/>
      <c r="F76" s="2"/>
      <c r="G76" s="2"/>
    </row>
    <row r="77" spans="1:7" x14ac:dyDescent="0.2">
      <c r="A77" s="94"/>
      <c r="B77" s="2"/>
      <c r="C77" s="2"/>
      <c r="D77" s="2"/>
      <c r="E77" s="2"/>
      <c r="F77" s="2"/>
      <c r="G77" s="2"/>
    </row>
    <row r="78" spans="1:7" x14ac:dyDescent="0.2">
      <c r="A78" s="48"/>
      <c r="B78" s="2"/>
      <c r="C78" s="49"/>
      <c r="D78" s="50"/>
      <c r="E78" s="51"/>
      <c r="F78" s="51"/>
      <c r="G78" s="51"/>
    </row>
    <row r="79" spans="1:7" ht="36" x14ac:dyDescent="0.2">
      <c r="A79" s="6" t="s">
        <v>3</v>
      </c>
      <c r="B79" s="7" t="s">
        <v>4</v>
      </c>
      <c r="C79" s="7" t="s">
        <v>5</v>
      </c>
      <c r="D79" s="7" t="s">
        <v>6</v>
      </c>
      <c r="E79" s="7" t="s">
        <v>7</v>
      </c>
      <c r="F79" s="7" t="s">
        <v>8</v>
      </c>
      <c r="G79" s="7" t="s">
        <v>9</v>
      </c>
    </row>
    <row r="80" spans="1:7" x14ac:dyDescent="0.2">
      <c r="A80" s="8">
        <v>0</v>
      </c>
      <c r="B80" s="8">
        <v>1</v>
      </c>
      <c r="C80" s="8">
        <v>2</v>
      </c>
      <c r="D80" s="8">
        <v>3</v>
      </c>
      <c r="E80" s="8">
        <v>4</v>
      </c>
      <c r="F80" s="8">
        <v>5</v>
      </c>
      <c r="G80" s="8" t="s">
        <v>10</v>
      </c>
    </row>
    <row r="81" spans="1:7" x14ac:dyDescent="0.2">
      <c r="A81" s="9" t="s">
        <v>31</v>
      </c>
      <c r="B81" s="10" t="s">
        <v>32</v>
      </c>
      <c r="C81" s="52"/>
      <c r="D81" s="53"/>
      <c r="E81" s="54"/>
      <c r="F81" s="37"/>
      <c r="G81" s="54"/>
    </row>
    <row r="82" spans="1:7" x14ac:dyDescent="0.2">
      <c r="A82" s="30"/>
      <c r="B82" s="16" t="s">
        <v>59</v>
      </c>
      <c r="C82" s="17">
        <v>429</v>
      </c>
      <c r="D82" s="17">
        <v>228</v>
      </c>
      <c r="E82" s="41">
        <v>32539.06</v>
      </c>
      <c r="F82" s="41">
        <v>0</v>
      </c>
      <c r="G82" s="20">
        <f t="shared" ref="G82:G87" si="13">E82+F82</f>
        <v>32539.06</v>
      </c>
    </row>
    <row r="83" spans="1:7" x14ac:dyDescent="0.2">
      <c r="A83" s="30"/>
      <c r="B83" s="16" t="s">
        <v>60</v>
      </c>
      <c r="C83" s="17">
        <v>1316</v>
      </c>
      <c r="D83" s="17">
        <v>810</v>
      </c>
      <c r="E83" s="41">
        <v>84961.4</v>
      </c>
      <c r="F83" s="41">
        <v>225.95</v>
      </c>
      <c r="G83" s="20">
        <f t="shared" si="13"/>
        <v>85187.349999999991</v>
      </c>
    </row>
    <row r="84" spans="1:7" x14ac:dyDescent="0.2">
      <c r="A84" s="30"/>
      <c r="B84" s="16" t="s">
        <v>61</v>
      </c>
      <c r="C84" s="17">
        <v>1495</v>
      </c>
      <c r="D84" s="17">
        <v>1003</v>
      </c>
      <c r="E84" s="41">
        <v>82107.899999999994</v>
      </c>
      <c r="F84" s="41">
        <v>43.7</v>
      </c>
      <c r="G84" s="20">
        <f t="shared" si="13"/>
        <v>82151.599999999991</v>
      </c>
    </row>
    <row r="85" spans="1:7" x14ac:dyDescent="0.2">
      <c r="A85" s="30"/>
      <c r="B85" s="16" t="s">
        <v>62</v>
      </c>
      <c r="C85" s="17">
        <v>1964</v>
      </c>
      <c r="D85" s="17">
        <v>1448</v>
      </c>
      <c r="E85" s="41">
        <v>84328.55</v>
      </c>
      <c r="F85" s="41">
        <v>556.22</v>
      </c>
      <c r="G85" s="20">
        <f t="shared" si="13"/>
        <v>84884.77</v>
      </c>
    </row>
    <row r="86" spans="1:7" x14ac:dyDescent="0.2">
      <c r="A86" s="30"/>
      <c r="B86" s="16" t="s">
        <v>63</v>
      </c>
      <c r="C86" s="17">
        <v>436</v>
      </c>
      <c r="D86" s="17">
        <v>352</v>
      </c>
      <c r="E86" s="41">
        <v>14150.21</v>
      </c>
      <c r="F86" s="41">
        <v>0</v>
      </c>
      <c r="G86" s="20">
        <f t="shared" si="13"/>
        <v>14150.21</v>
      </c>
    </row>
    <row r="87" spans="1:7" x14ac:dyDescent="0.2">
      <c r="A87" s="15"/>
      <c r="B87" s="16" t="s">
        <v>16</v>
      </c>
      <c r="C87" s="17">
        <v>18</v>
      </c>
      <c r="D87" s="17">
        <v>17</v>
      </c>
      <c r="E87" s="41">
        <v>1390.5</v>
      </c>
      <c r="F87" s="41">
        <v>0</v>
      </c>
      <c r="G87" s="20">
        <f t="shared" si="13"/>
        <v>1390.5</v>
      </c>
    </row>
    <row r="88" spans="1:7" x14ac:dyDescent="0.2">
      <c r="A88" s="55"/>
      <c r="B88" s="22" t="s">
        <v>33</v>
      </c>
      <c r="C88" s="56">
        <f>SUM(C82:C87)</f>
        <v>5658</v>
      </c>
      <c r="D88" s="56">
        <f>SUM(D82:D87)</f>
        <v>3858</v>
      </c>
      <c r="E88" s="57">
        <f>SUM(E82:E87)</f>
        <v>299477.62</v>
      </c>
      <c r="F88" s="57">
        <f>SUM(F82:F87)</f>
        <v>825.87</v>
      </c>
      <c r="G88" s="25">
        <f>SUM(G82:G87)</f>
        <v>300303.49</v>
      </c>
    </row>
    <row r="89" spans="1:7" x14ac:dyDescent="0.2">
      <c r="A89" s="10"/>
      <c r="B89" s="58" t="s">
        <v>34</v>
      </c>
      <c r="C89" s="59"/>
      <c r="D89" s="60"/>
      <c r="E89" s="44"/>
      <c r="F89" s="54"/>
      <c r="G89" s="54"/>
    </row>
    <row r="90" spans="1:7" x14ac:dyDescent="0.2">
      <c r="A90" s="38"/>
      <c r="B90" s="16" t="s">
        <v>59</v>
      </c>
      <c r="C90" s="61">
        <f t="shared" ref="C90:F95" si="14">C32+C40+C48+C57+C65+C82</f>
        <v>35968</v>
      </c>
      <c r="D90" s="61">
        <f t="shared" si="14"/>
        <v>16148</v>
      </c>
      <c r="E90" s="62">
        <f t="shared" si="14"/>
        <v>2747388.74</v>
      </c>
      <c r="F90" s="62">
        <f t="shared" si="14"/>
        <v>11732.2</v>
      </c>
      <c r="G90" s="62">
        <f t="shared" ref="G90:G95" si="15">E90+F90</f>
        <v>2759120.9400000004</v>
      </c>
    </row>
    <row r="91" spans="1:7" x14ac:dyDescent="0.2">
      <c r="A91" s="38"/>
      <c r="B91" s="16" t="s">
        <v>60</v>
      </c>
      <c r="C91" s="61">
        <f t="shared" si="14"/>
        <v>39127</v>
      </c>
      <c r="D91" s="61">
        <f t="shared" si="14"/>
        <v>16907</v>
      </c>
      <c r="E91" s="62">
        <f t="shared" si="14"/>
        <v>2746485.3400000003</v>
      </c>
      <c r="F91" s="62">
        <f t="shared" si="14"/>
        <v>12956.87</v>
      </c>
      <c r="G91" s="62">
        <f t="shared" si="15"/>
        <v>2759442.2100000004</v>
      </c>
    </row>
    <row r="92" spans="1:7" x14ac:dyDescent="0.2">
      <c r="A92" s="38"/>
      <c r="B92" s="16" t="s">
        <v>61</v>
      </c>
      <c r="C92" s="61">
        <f t="shared" si="14"/>
        <v>57710</v>
      </c>
      <c r="D92" s="61">
        <f t="shared" si="14"/>
        <v>27638</v>
      </c>
      <c r="E92" s="62">
        <f t="shared" si="14"/>
        <v>3501041.87</v>
      </c>
      <c r="F92" s="62">
        <f t="shared" si="14"/>
        <v>17706.3</v>
      </c>
      <c r="G92" s="62">
        <f t="shared" si="15"/>
        <v>3518748.17</v>
      </c>
    </row>
    <row r="93" spans="1:7" x14ac:dyDescent="0.2">
      <c r="A93" s="38"/>
      <c r="B93" s="16" t="s">
        <v>62</v>
      </c>
      <c r="C93" s="61">
        <f t="shared" si="14"/>
        <v>123760</v>
      </c>
      <c r="D93" s="61">
        <f t="shared" si="14"/>
        <v>64604</v>
      </c>
      <c r="E93" s="62">
        <f t="shared" si="14"/>
        <v>5993133.4800000004</v>
      </c>
      <c r="F93" s="62">
        <f t="shared" si="14"/>
        <v>28611.950000000004</v>
      </c>
      <c r="G93" s="62">
        <f t="shared" si="15"/>
        <v>6021745.4300000006</v>
      </c>
    </row>
    <row r="94" spans="1:7" x14ac:dyDescent="0.2">
      <c r="A94" s="38"/>
      <c r="B94" s="16" t="s">
        <v>63</v>
      </c>
      <c r="C94" s="61">
        <f t="shared" si="14"/>
        <v>59083</v>
      </c>
      <c r="D94" s="61">
        <f t="shared" si="14"/>
        <v>33641</v>
      </c>
      <c r="E94" s="62">
        <f t="shared" si="14"/>
        <v>2158454.9900000002</v>
      </c>
      <c r="F94" s="62">
        <f t="shared" si="14"/>
        <v>7060.5</v>
      </c>
      <c r="G94" s="62">
        <f t="shared" si="15"/>
        <v>2165515.4900000002</v>
      </c>
    </row>
    <row r="95" spans="1:7" x14ac:dyDescent="0.2">
      <c r="A95" s="38"/>
      <c r="B95" s="16" t="s">
        <v>16</v>
      </c>
      <c r="C95" s="61">
        <f t="shared" si="14"/>
        <v>35</v>
      </c>
      <c r="D95" s="61">
        <f t="shared" si="14"/>
        <v>30</v>
      </c>
      <c r="E95" s="62">
        <f t="shared" si="14"/>
        <v>2703.75</v>
      </c>
      <c r="F95" s="62">
        <f t="shared" si="14"/>
        <v>0</v>
      </c>
      <c r="G95" s="62">
        <f t="shared" si="15"/>
        <v>2703.75</v>
      </c>
    </row>
    <row r="96" spans="1:7" x14ac:dyDescent="0.2">
      <c r="A96" s="63"/>
      <c r="B96" s="64" t="s">
        <v>35</v>
      </c>
      <c r="C96" s="65">
        <f>SUM(C90:C95)</f>
        <v>315683</v>
      </c>
      <c r="D96" s="65">
        <f>SUM(D90:D95)</f>
        <v>158968</v>
      </c>
      <c r="E96" s="24">
        <f t="shared" ref="E96:F96" si="16">SUM(E90:E95)</f>
        <v>17149208.170000002</v>
      </c>
      <c r="F96" s="24">
        <f t="shared" si="16"/>
        <v>78067.820000000007</v>
      </c>
      <c r="G96" s="24">
        <f>SUM(G90:G95)</f>
        <v>17227275.990000002</v>
      </c>
    </row>
    <row r="97" spans="1:15" x14ac:dyDescent="0.2">
      <c r="A97" s="30" t="s">
        <v>36</v>
      </c>
      <c r="B97" s="66" t="s">
        <v>37</v>
      </c>
      <c r="C97" s="61">
        <v>5624</v>
      </c>
      <c r="D97" s="61">
        <v>2886</v>
      </c>
      <c r="E97" s="24">
        <v>288959.34000000003</v>
      </c>
      <c r="F97" s="24">
        <v>100602.51</v>
      </c>
      <c r="G97" s="24">
        <f>E97+F97</f>
        <v>389561.85000000003</v>
      </c>
    </row>
    <row r="98" spans="1:15" x14ac:dyDescent="0.2">
      <c r="A98" s="63"/>
      <c r="B98" s="64" t="s">
        <v>38</v>
      </c>
      <c r="C98" s="65">
        <f>C96+C97</f>
        <v>321307</v>
      </c>
      <c r="D98" s="65">
        <f>D96+D97</f>
        <v>161854</v>
      </c>
      <c r="E98" s="24">
        <f>E96+E97</f>
        <v>17438167.510000002</v>
      </c>
      <c r="F98" s="24">
        <f>F96+F97</f>
        <v>178670.33000000002</v>
      </c>
      <c r="G98" s="24">
        <f>G96+G97</f>
        <v>17616837.840000004</v>
      </c>
      <c r="I98" s="103"/>
      <c r="J98" s="103"/>
      <c r="K98" s="103"/>
      <c r="L98" s="103"/>
      <c r="M98" s="104"/>
      <c r="N98" s="103"/>
      <c r="O98" s="103"/>
    </row>
    <row r="99" spans="1:15" x14ac:dyDescent="0.2">
      <c r="A99" s="67"/>
      <c r="B99" s="68"/>
      <c r="C99" s="69"/>
      <c r="D99" s="69"/>
      <c r="E99" s="47"/>
      <c r="F99" s="47"/>
      <c r="G99" s="47"/>
    </row>
    <row r="101" spans="1:15" x14ac:dyDescent="0.2">
      <c r="A101" s="70" t="s">
        <v>39</v>
      </c>
      <c r="B101" s="68"/>
      <c r="C101" s="71"/>
      <c r="D101" s="71"/>
      <c r="E101" s="47"/>
      <c r="F101" s="47"/>
      <c r="G101" s="47"/>
    </row>
    <row r="102" spans="1:15" ht="36" x14ac:dyDescent="0.2">
      <c r="A102" s="6" t="s">
        <v>3</v>
      </c>
      <c r="B102" s="7" t="s">
        <v>40</v>
      </c>
      <c r="C102" s="7" t="s">
        <v>41</v>
      </c>
      <c r="D102" s="7" t="s">
        <v>6</v>
      </c>
      <c r="E102" s="7" t="s">
        <v>42</v>
      </c>
      <c r="F102" s="7" t="s">
        <v>43</v>
      </c>
      <c r="G102" s="7" t="s">
        <v>44</v>
      </c>
    </row>
    <row r="103" spans="1:15" x14ac:dyDescent="0.2">
      <c r="A103" s="72" t="s">
        <v>11</v>
      </c>
      <c r="B103" s="73" t="s">
        <v>45</v>
      </c>
      <c r="C103" s="72" t="s">
        <v>41</v>
      </c>
      <c r="D103" s="74">
        <v>28638</v>
      </c>
      <c r="E103" s="75">
        <v>1900417.68</v>
      </c>
      <c r="F103" s="75">
        <v>11015.76</v>
      </c>
      <c r="G103" s="76">
        <f>E103+F103</f>
        <v>1911433.44</v>
      </c>
    </row>
    <row r="104" spans="1:15" x14ac:dyDescent="0.2">
      <c r="A104" s="72" t="s">
        <v>18</v>
      </c>
      <c r="B104" s="73" t="s">
        <v>46</v>
      </c>
      <c r="C104" s="72" t="s">
        <v>41</v>
      </c>
      <c r="D104" s="74">
        <v>9663</v>
      </c>
      <c r="E104" s="75">
        <v>1282473.3600000001</v>
      </c>
      <c r="F104" s="75">
        <v>1061.76</v>
      </c>
      <c r="G104" s="76">
        <f>E104+F104</f>
        <v>1283535.1200000001</v>
      </c>
    </row>
    <row r="105" spans="1:15" x14ac:dyDescent="0.2">
      <c r="A105" s="111" t="s">
        <v>47</v>
      </c>
      <c r="B105" s="112"/>
      <c r="C105" s="108" t="s">
        <v>41</v>
      </c>
      <c r="D105" s="77">
        <f>D103+D104</f>
        <v>38301</v>
      </c>
      <c r="E105" s="95">
        <f t="shared" ref="E105:G105" si="17">E103+E104</f>
        <v>3182891.04</v>
      </c>
      <c r="F105" s="24">
        <f t="shared" si="17"/>
        <v>12077.52</v>
      </c>
      <c r="G105" s="24">
        <f t="shared" si="17"/>
        <v>3194968.56</v>
      </c>
    </row>
    <row r="106" spans="1:15" x14ac:dyDescent="0.2">
      <c r="A106" s="72" t="s">
        <v>24</v>
      </c>
      <c r="B106" s="73" t="s">
        <v>48</v>
      </c>
      <c r="C106" s="78" t="s">
        <v>41</v>
      </c>
      <c r="D106" s="79">
        <v>712</v>
      </c>
      <c r="E106" s="76">
        <v>57666.84</v>
      </c>
      <c r="F106" s="76">
        <v>16324.56</v>
      </c>
      <c r="G106" s="76">
        <f>E106+F106</f>
        <v>73991.399999999994</v>
      </c>
    </row>
    <row r="107" spans="1:15" x14ac:dyDescent="0.2">
      <c r="A107" s="111" t="s">
        <v>54</v>
      </c>
      <c r="B107" s="112"/>
      <c r="C107" s="108" t="s">
        <v>41</v>
      </c>
      <c r="D107" s="77">
        <f>D106</f>
        <v>712</v>
      </c>
      <c r="E107" s="95">
        <f t="shared" ref="E107:G107" si="18">E106</f>
        <v>57666.84</v>
      </c>
      <c r="F107" s="24">
        <f t="shared" si="18"/>
        <v>16324.56</v>
      </c>
      <c r="G107" s="24">
        <f t="shared" si="18"/>
        <v>73991.399999999994</v>
      </c>
    </row>
    <row r="108" spans="1:15" x14ac:dyDescent="0.2">
      <c r="A108" s="111" t="s">
        <v>49</v>
      </c>
      <c r="B108" s="112"/>
      <c r="C108" s="80"/>
      <c r="D108" s="77">
        <f>D107+D105</f>
        <v>39013</v>
      </c>
      <c r="E108" s="24">
        <f>E107+E105</f>
        <v>3240557.88</v>
      </c>
      <c r="F108" s="24">
        <f>F107+F105</f>
        <v>28402.080000000002</v>
      </c>
      <c r="G108" s="24">
        <f>G107+G105</f>
        <v>3268959.96</v>
      </c>
    </row>
    <row r="109" spans="1:15" x14ac:dyDescent="0.2">
      <c r="A109" s="67"/>
      <c r="B109" s="68"/>
      <c r="C109" s="69"/>
      <c r="D109" s="69"/>
      <c r="E109" s="47"/>
      <c r="F109" s="47"/>
      <c r="G109" s="47"/>
    </row>
    <row r="110" spans="1:15" x14ac:dyDescent="0.2">
      <c r="A110" s="114" t="str">
        <f>A22</f>
        <v>* Dana 1. ožujka 2024. stupio je na snagu Zakon o izmjenama i dopunama Zakona o doplatku za djecu (NN 156/23)</v>
      </c>
      <c r="B110" s="114"/>
      <c r="C110" s="114"/>
      <c r="D110" s="114"/>
      <c r="E110" s="114"/>
      <c r="F110" s="114"/>
      <c r="G110" s="114"/>
    </row>
    <row r="111" spans="1:15" x14ac:dyDescent="0.2">
      <c r="A111" s="114"/>
      <c r="B111" s="114"/>
      <c r="C111" s="114"/>
      <c r="D111" s="114"/>
      <c r="E111" s="114"/>
      <c r="F111" s="114"/>
      <c r="G111" s="114"/>
    </row>
    <row r="112" spans="1:15" x14ac:dyDescent="0.2">
      <c r="C112" s="71"/>
      <c r="D112" s="71"/>
      <c r="E112" s="47"/>
      <c r="F112" s="82"/>
      <c r="G112" s="47"/>
    </row>
    <row r="114" spans="1:7" x14ac:dyDescent="0.2">
      <c r="A114" s="2" t="s">
        <v>57</v>
      </c>
      <c r="B114" s="2"/>
      <c r="C114" s="2"/>
      <c r="D114" s="2"/>
      <c r="E114" s="2"/>
      <c r="F114" s="2"/>
      <c r="G114" s="2"/>
    </row>
    <row r="115" spans="1:7" ht="25.5" x14ac:dyDescent="0.2">
      <c r="A115" s="101" t="s">
        <v>64</v>
      </c>
      <c r="B115" s="2"/>
      <c r="C115" s="2"/>
      <c r="D115" s="2"/>
      <c r="E115" s="2"/>
      <c r="F115" s="2"/>
      <c r="G115" s="2"/>
    </row>
    <row r="116" spans="1:7" x14ac:dyDescent="0.2">
      <c r="A116" s="94" t="str">
        <f>A7</f>
        <v>OBRADA ZA SIJEČANJ 2025. (ISPLATA U VELJAČI 2025.)</v>
      </c>
      <c r="B116" s="2"/>
      <c r="C116" s="2"/>
      <c r="D116" s="2"/>
      <c r="E116" s="2"/>
      <c r="F116" s="2"/>
      <c r="G116" s="2"/>
    </row>
    <row r="117" spans="1:7" x14ac:dyDescent="0.2">
      <c r="A117" s="94"/>
      <c r="B117" s="2"/>
      <c r="C117" s="2"/>
      <c r="D117" s="2"/>
      <c r="E117" s="2"/>
      <c r="F117" s="2"/>
      <c r="G117" s="2"/>
    </row>
    <row r="118" spans="1:7" ht="15" x14ac:dyDescent="0.25">
      <c r="A118" s="3"/>
      <c r="B118" s="4"/>
      <c r="C118" s="3"/>
      <c r="D118" s="3"/>
      <c r="E118" s="5"/>
      <c r="F118" s="115"/>
      <c r="G118" s="115"/>
    </row>
    <row r="119" spans="1:7" ht="36" x14ac:dyDescent="0.2">
      <c r="A119" s="6" t="s">
        <v>3</v>
      </c>
      <c r="B119" s="7" t="s">
        <v>4</v>
      </c>
      <c r="C119" s="7" t="s">
        <v>5</v>
      </c>
      <c r="D119" s="7" t="s">
        <v>6</v>
      </c>
      <c r="E119" s="7" t="s">
        <v>7</v>
      </c>
      <c r="F119" s="7" t="s">
        <v>8</v>
      </c>
      <c r="G119" s="7" t="s">
        <v>9</v>
      </c>
    </row>
    <row r="120" spans="1:7" x14ac:dyDescent="0.2">
      <c r="A120" s="8">
        <v>0</v>
      </c>
      <c r="B120" s="8">
        <v>1</v>
      </c>
      <c r="C120" s="8">
        <v>2</v>
      </c>
      <c r="D120" s="8">
        <v>3</v>
      </c>
      <c r="E120" s="8">
        <v>4</v>
      </c>
      <c r="F120" s="8">
        <v>5</v>
      </c>
      <c r="G120" s="8" t="s">
        <v>10</v>
      </c>
    </row>
    <row r="121" spans="1:7" x14ac:dyDescent="0.2">
      <c r="A121" s="10"/>
      <c r="B121" s="58" t="s">
        <v>34</v>
      </c>
      <c r="C121" s="59"/>
      <c r="D121" s="60"/>
      <c r="E121" s="44"/>
      <c r="F121" s="54"/>
      <c r="G121" s="54"/>
    </row>
    <row r="122" spans="1:7" x14ac:dyDescent="0.2">
      <c r="A122" s="38"/>
      <c r="B122" s="16" t="s">
        <v>13</v>
      </c>
      <c r="C122" s="61">
        <v>0</v>
      </c>
      <c r="D122" s="61">
        <v>0</v>
      </c>
      <c r="E122" s="62">
        <v>0</v>
      </c>
      <c r="F122" s="62">
        <v>0</v>
      </c>
      <c r="G122" s="62">
        <f>E122+F122</f>
        <v>0</v>
      </c>
    </row>
    <row r="123" spans="1:7" x14ac:dyDescent="0.2">
      <c r="A123" s="38"/>
      <c r="B123" s="16" t="s">
        <v>14</v>
      </c>
      <c r="C123" s="61">
        <v>0</v>
      </c>
      <c r="D123" s="61">
        <v>0</v>
      </c>
      <c r="E123" s="62">
        <v>0</v>
      </c>
      <c r="F123" s="62">
        <v>0</v>
      </c>
      <c r="G123" s="62">
        <f>E123+F123</f>
        <v>0</v>
      </c>
    </row>
    <row r="124" spans="1:7" x14ac:dyDescent="0.2">
      <c r="A124" s="38"/>
      <c r="B124" s="16" t="s">
        <v>15</v>
      </c>
      <c r="C124" s="61">
        <v>1</v>
      </c>
      <c r="D124" s="61">
        <v>1</v>
      </c>
      <c r="E124" s="62">
        <v>0</v>
      </c>
      <c r="F124" s="62">
        <v>63.57</v>
      </c>
      <c r="G124" s="62">
        <f>E124+F124</f>
        <v>63.57</v>
      </c>
    </row>
    <row r="125" spans="1:7" x14ac:dyDescent="0.2">
      <c r="A125" s="38"/>
      <c r="B125" s="16" t="s">
        <v>65</v>
      </c>
      <c r="C125" s="61">
        <v>2</v>
      </c>
      <c r="D125" s="61">
        <v>2</v>
      </c>
      <c r="E125" s="62">
        <v>0</v>
      </c>
      <c r="F125" s="62">
        <v>1754.72</v>
      </c>
      <c r="G125" s="62">
        <f>E125+F125</f>
        <v>1754.72</v>
      </c>
    </row>
    <row r="126" spans="1:7" x14ac:dyDescent="0.2">
      <c r="A126" s="38"/>
      <c r="B126" s="16" t="s">
        <v>16</v>
      </c>
      <c r="C126" s="61">
        <v>0</v>
      </c>
      <c r="D126" s="61">
        <v>0</v>
      </c>
      <c r="E126" s="62">
        <v>0</v>
      </c>
      <c r="F126" s="62">
        <v>0</v>
      </c>
      <c r="G126" s="62">
        <f>E126+F126</f>
        <v>0</v>
      </c>
    </row>
    <row r="127" spans="1:7" x14ac:dyDescent="0.2">
      <c r="A127" s="63"/>
      <c r="B127" s="64" t="s">
        <v>35</v>
      </c>
      <c r="C127" s="65">
        <v>3</v>
      </c>
      <c r="D127" s="65">
        <v>3</v>
      </c>
      <c r="E127" s="24">
        <f t="shared" ref="E127:G127" si="19">SUM(E122:E126)</f>
        <v>0</v>
      </c>
      <c r="F127" s="24">
        <v>1818.29</v>
      </c>
      <c r="G127" s="24">
        <f t="shared" si="19"/>
        <v>1818.29</v>
      </c>
    </row>
    <row r="128" spans="1:7" x14ac:dyDescent="0.2">
      <c r="A128" s="67"/>
      <c r="B128" s="68"/>
      <c r="C128" s="102"/>
      <c r="D128" s="102"/>
      <c r="E128" s="47"/>
      <c r="F128" s="47"/>
      <c r="G128" s="47"/>
    </row>
    <row r="129" spans="1:7" x14ac:dyDescent="0.2">
      <c r="A129" s="114" t="str">
        <f>A110</f>
        <v>* Dana 1. ožujka 2024. stupio je na snagu Zakon o izmjenama i dopunama Zakona o doplatku za djecu (NN 156/23)</v>
      </c>
      <c r="B129" s="114"/>
      <c r="C129" s="114"/>
      <c r="D129" s="114"/>
      <c r="E129" s="114"/>
      <c r="F129" s="114"/>
      <c r="G129" s="114"/>
    </row>
    <row r="130" spans="1:7" x14ac:dyDescent="0.2">
      <c r="A130" s="116" t="s">
        <v>66</v>
      </c>
      <c r="B130" s="116"/>
      <c r="C130" s="116"/>
      <c r="D130" s="116"/>
      <c r="E130" s="116"/>
      <c r="F130" s="116"/>
      <c r="G130" s="116"/>
    </row>
    <row r="133" spans="1:7" x14ac:dyDescent="0.2">
      <c r="A133" s="81" t="s">
        <v>71</v>
      </c>
      <c r="B133" s="68"/>
    </row>
  </sheetData>
  <mergeCells count="11">
    <mergeCell ref="A110:G110"/>
    <mergeCell ref="A111:G111"/>
    <mergeCell ref="F118:G118"/>
    <mergeCell ref="A129:G129"/>
    <mergeCell ref="A130:G130"/>
    <mergeCell ref="A108:B108"/>
    <mergeCell ref="E9:F9"/>
    <mergeCell ref="A22:G22"/>
    <mergeCell ref="F28:G28"/>
    <mergeCell ref="A105:B105"/>
    <mergeCell ref="A107:B107"/>
  </mergeCells>
  <pageMargins left="0.70866141732283472" right="0.70866141732283472" top="0.74803149606299213" bottom="0.74803149606299213" header="0.31496062992125984" footer="0.31496062992125984"/>
  <pageSetup paperSize="9" scale="66" fitToWidth="0" orientation="portrait" r:id="rId1"/>
  <rowBreaks count="2" manualBreakCount="2">
    <brk id="23" max="16383" man="1"/>
    <brk id="72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3"/>
  <sheetViews>
    <sheetView tabSelected="1" zoomScaleNormal="100" workbookViewId="0">
      <selection activeCell="G20" sqref="G20"/>
    </sheetView>
  </sheetViews>
  <sheetFormatPr defaultRowHeight="12.75" x14ac:dyDescent="0.2"/>
  <cols>
    <col min="1" max="1" width="5.28515625" style="81" customWidth="1"/>
    <col min="2" max="2" width="49" style="81" customWidth="1"/>
    <col min="3" max="3" width="10.140625" style="81" bestFit="1" customWidth="1"/>
    <col min="4" max="4" width="12.7109375" style="81" customWidth="1"/>
    <col min="5" max="5" width="16.85546875" style="81" customWidth="1"/>
    <col min="6" max="6" width="22.28515625" style="81" customWidth="1"/>
    <col min="7" max="7" width="17.28515625" style="81" customWidth="1"/>
    <col min="9" max="9" width="13.42578125" bestFit="1" customWidth="1"/>
    <col min="11" max="11" width="11.85546875" customWidth="1"/>
    <col min="13" max="13" width="22.140625" customWidth="1"/>
  </cols>
  <sheetData>
    <row r="1" spans="1:9" x14ac:dyDescent="0.2">
      <c r="A1" s="93" t="s">
        <v>0</v>
      </c>
      <c r="B1" s="1"/>
    </row>
    <row r="2" spans="1:9" x14ac:dyDescent="0.2">
      <c r="A2" s="93" t="s">
        <v>1</v>
      </c>
      <c r="B2" s="93"/>
      <c r="C2" s="92"/>
      <c r="D2" s="92"/>
      <c r="E2" s="92"/>
      <c r="F2" s="92"/>
      <c r="G2" s="92"/>
    </row>
    <row r="3" spans="1:9" x14ac:dyDescent="0.2">
      <c r="A3" s="93"/>
      <c r="B3" s="93"/>
      <c r="C3" s="92"/>
      <c r="D3" s="92"/>
      <c r="E3" s="92"/>
      <c r="F3" s="92"/>
      <c r="G3" s="92"/>
    </row>
    <row r="4" spans="1:9" x14ac:dyDescent="0.2">
      <c r="A4" s="91"/>
      <c r="B4" s="90"/>
      <c r="C4" s="90"/>
      <c r="D4" s="90"/>
      <c r="E4" s="90"/>
      <c r="F4" s="90"/>
      <c r="G4" s="90"/>
    </row>
    <row r="5" spans="1:9" x14ac:dyDescent="0.2">
      <c r="A5" s="2" t="s">
        <v>2</v>
      </c>
      <c r="B5" s="90"/>
      <c r="C5" s="90"/>
      <c r="D5" s="90"/>
      <c r="E5" s="90"/>
      <c r="F5" s="90"/>
      <c r="G5" s="90"/>
    </row>
    <row r="6" spans="1:9" x14ac:dyDescent="0.2">
      <c r="A6" s="2" t="s">
        <v>52</v>
      </c>
      <c r="B6" s="90"/>
      <c r="C6" s="90"/>
      <c r="D6" s="90"/>
      <c r="E6" s="90"/>
      <c r="F6" s="90"/>
      <c r="G6" s="90"/>
    </row>
    <row r="7" spans="1:9" x14ac:dyDescent="0.2">
      <c r="A7" s="94" t="s">
        <v>72</v>
      </c>
      <c r="B7" s="90"/>
      <c r="C7" s="90"/>
      <c r="D7" s="90"/>
      <c r="E7" s="90"/>
      <c r="F7" s="90"/>
      <c r="G7" s="90"/>
    </row>
    <row r="8" spans="1:9" x14ac:dyDescent="0.2">
      <c r="A8" s="90"/>
      <c r="B8" s="90"/>
      <c r="C8" s="90"/>
      <c r="D8" s="90"/>
      <c r="E8" s="90"/>
      <c r="F8" s="90"/>
      <c r="G8" s="90"/>
    </row>
    <row r="9" spans="1:9" x14ac:dyDescent="0.2">
      <c r="A9" s="89"/>
      <c r="B9" s="89"/>
      <c r="C9" s="89"/>
      <c r="D9" s="89"/>
      <c r="E9" s="113"/>
      <c r="F9" s="113"/>
      <c r="G9" s="45" t="s">
        <v>53</v>
      </c>
    </row>
    <row r="10" spans="1:9" ht="36" x14ac:dyDescent="0.2">
      <c r="A10" s="88" t="s">
        <v>3</v>
      </c>
      <c r="B10" s="7" t="s">
        <v>4</v>
      </c>
      <c r="C10" s="7" t="s">
        <v>5</v>
      </c>
      <c r="D10" s="7" t="s">
        <v>6</v>
      </c>
      <c r="E10" s="7" t="s">
        <v>7</v>
      </c>
      <c r="F10" s="7" t="s">
        <v>8</v>
      </c>
      <c r="G10" s="7" t="s">
        <v>9</v>
      </c>
    </row>
    <row r="11" spans="1:9" x14ac:dyDescent="0.2">
      <c r="A11" s="8">
        <v>0</v>
      </c>
      <c r="B11" s="8">
        <v>1</v>
      </c>
      <c r="C11" s="8">
        <v>2</v>
      </c>
      <c r="D11" s="8">
        <v>3</v>
      </c>
      <c r="E11" s="8">
        <v>4</v>
      </c>
      <c r="F11" s="8">
        <v>5</v>
      </c>
      <c r="G11" s="8" t="s">
        <v>10</v>
      </c>
    </row>
    <row r="12" spans="1:9" ht="15" customHeight="1" x14ac:dyDescent="0.2">
      <c r="A12" s="86" t="s">
        <v>11</v>
      </c>
      <c r="B12" s="73" t="s">
        <v>12</v>
      </c>
      <c r="C12" s="84">
        <f>C38</f>
        <v>237013</v>
      </c>
      <c r="D12" s="84">
        <f t="shared" ref="D12:G12" si="0">D38</f>
        <v>121027</v>
      </c>
      <c r="E12" s="97">
        <f t="shared" si="0"/>
        <v>11982435.65</v>
      </c>
      <c r="F12" s="98">
        <f t="shared" si="0"/>
        <v>77536.709999999992</v>
      </c>
      <c r="G12" s="97">
        <f t="shared" si="0"/>
        <v>12059972.359999999</v>
      </c>
    </row>
    <row r="13" spans="1:9" ht="15" customHeight="1" x14ac:dyDescent="0.2">
      <c r="A13" s="86" t="s">
        <v>18</v>
      </c>
      <c r="B13" s="87" t="s">
        <v>19</v>
      </c>
      <c r="C13" s="84">
        <f>C46</f>
        <v>7306</v>
      </c>
      <c r="D13" s="84">
        <f t="shared" ref="D13:G13" si="1">D46</f>
        <v>3751</v>
      </c>
      <c r="E13" s="97">
        <f t="shared" si="1"/>
        <v>421129.35</v>
      </c>
      <c r="F13" s="98">
        <f t="shared" si="1"/>
        <v>9500.27</v>
      </c>
      <c r="G13" s="97">
        <f t="shared" si="1"/>
        <v>430629.62</v>
      </c>
    </row>
    <row r="14" spans="1:9" ht="15" customHeight="1" x14ac:dyDescent="0.2">
      <c r="A14" s="86" t="s">
        <v>21</v>
      </c>
      <c r="B14" s="14" t="s">
        <v>22</v>
      </c>
      <c r="C14" s="84">
        <f>C54</f>
        <v>2018</v>
      </c>
      <c r="D14" s="84">
        <f t="shared" ref="D14:G14" si="2">D54</f>
        <v>993</v>
      </c>
      <c r="E14" s="97">
        <f t="shared" si="2"/>
        <v>124527.36</v>
      </c>
      <c r="F14" s="98">
        <f t="shared" si="2"/>
        <v>-159.97</v>
      </c>
      <c r="G14" s="97">
        <f t="shared" si="2"/>
        <v>124367.39</v>
      </c>
    </row>
    <row r="15" spans="1:9" ht="15" customHeight="1" x14ac:dyDescent="0.2">
      <c r="A15" s="86" t="s">
        <v>24</v>
      </c>
      <c r="B15" s="85" t="s">
        <v>51</v>
      </c>
      <c r="C15" s="84">
        <f>C63</f>
        <v>51</v>
      </c>
      <c r="D15" s="84">
        <f t="shared" ref="D15:G15" si="3">D63</f>
        <v>25</v>
      </c>
      <c r="E15" s="97">
        <f t="shared" si="3"/>
        <v>3024.9000000000005</v>
      </c>
      <c r="F15" s="99">
        <f t="shared" si="3"/>
        <v>27.21</v>
      </c>
      <c r="G15" s="97">
        <f t="shared" si="3"/>
        <v>3052.1100000000006</v>
      </c>
      <c r="I15" s="118"/>
    </row>
    <row r="16" spans="1:9" ht="15" customHeight="1" x14ac:dyDescent="0.2">
      <c r="A16" s="72" t="s">
        <v>28</v>
      </c>
      <c r="B16" s="14" t="s">
        <v>29</v>
      </c>
      <c r="C16" s="84">
        <f>C71</f>
        <v>66036</v>
      </c>
      <c r="D16" s="84">
        <f t="shared" ref="D16:G16" si="4">D71</f>
        <v>30438</v>
      </c>
      <c r="E16" s="97">
        <f t="shared" si="4"/>
        <v>4450030.78</v>
      </c>
      <c r="F16" s="98">
        <f t="shared" si="4"/>
        <v>21908.670000000006</v>
      </c>
      <c r="G16" s="97">
        <f t="shared" si="4"/>
        <v>4471939.45</v>
      </c>
    </row>
    <row r="17" spans="1:7" ht="15" customHeight="1" x14ac:dyDescent="0.2">
      <c r="A17" s="72" t="s">
        <v>31</v>
      </c>
      <c r="B17" s="73" t="s">
        <v>32</v>
      </c>
      <c r="C17" s="84">
        <f>C88</f>
        <v>5770</v>
      </c>
      <c r="D17" s="84">
        <f t="shared" ref="D17:G17" si="5">D88</f>
        <v>3928</v>
      </c>
      <c r="E17" s="97">
        <f t="shared" si="5"/>
        <v>306047.05999999994</v>
      </c>
      <c r="F17" s="98">
        <f t="shared" si="5"/>
        <v>1112.03</v>
      </c>
      <c r="G17" s="97">
        <f t="shared" si="5"/>
        <v>307159.09000000003</v>
      </c>
    </row>
    <row r="18" spans="1:7" ht="15" customHeight="1" x14ac:dyDescent="0.2">
      <c r="A18" s="72" t="s">
        <v>36</v>
      </c>
      <c r="B18" s="73" t="s">
        <v>37</v>
      </c>
      <c r="C18" s="84">
        <f>C97</f>
        <v>5802</v>
      </c>
      <c r="D18" s="84">
        <f t="shared" ref="D18:G18" si="6">D97</f>
        <v>2983</v>
      </c>
      <c r="E18" s="97">
        <f t="shared" si="6"/>
        <v>297712.39</v>
      </c>
      <c r="F18" s="98">
        <f t="shared" si="6"/>
        <v>91158.720000000001</v>
      </c>
      <c r="G18" s="97">
        <f t="shared" si="6"/>
        <v>388871.11</v>
      </c>
    </row>
    <row r="19" spans="1:7" ht="15" hidden="1" customHeight="1" x14ac:dyDescent="0.2">
      <c r="A19" s="100" t="s">
        <v>55</v>
      </c>
      <c r="B19" s="73" t="s">
        <v>56</v>
      </c>
      <c r="C19" s="84">
        <f>C127</f>
        <v>0</v>
      </c>
      <c r="D19" s="84">
        <f t="shared" ref="D19:G19" si="7">D127</f>
        <v>0</v>
      </c>
      <c r="E19" s="97">
        <f t="shared" si="7"/>
        <v>0</v>
      </c>
      <c r="F19" s="98">
        <f t="shared" si="7"/>
        <v>0</v>
      </c>
      <c r="G19" s="97">
        <f t="shared" si="7"/>
        <v>0</v>
      </c>
    </row>
    <row r="20" spans="1:7" ht="15" customHeight="1" x14ac:dyDescent="0.2">
      <c r="A20" s="109"/>
      <c r="B20" s="64" t="s">
        <v>50</v>
      </c>
      <c r="C20" s="83">
        <f>SUM(C12:C19)</f>
        <v>323996</v>
      </c>
      <c r="D20" s="83">
        <f t="shared" ref="D20:G20" si="8">SUM(D12:D19)</f>
        <v>163145</v>
      </c>
      <c r="E20" s="96">
        <f t="shared" si="8"/>
        <v>17584907.489999998</v>
      </c>
      <c r="F20" s="24">
        <f t="shared" si="8"/>
        <v>201083.64</v>
      </c>
      <c r="G20" s="24">
        <f t="shared" si="8"/>
        <v>17785991.129999999</v>
      </c>
    </row>
    <row r="21" spans="1:7" x14ac:dyDescent="0.2">
      <c r="A21" s="67"/>
      <c r="B21" s="68"/>
      <c r="C21" s="69"/>
      <c r="D21" s="69"/>
      <c r="E21" s="47"/>
      <c r="F21" s="47"/>
      <c r="G21" s="47"/>
    </row>
    <row r="22" spans="1:7" x14ac:dyDescent="0.2">
      <c r="A22" s="114" t="s">
        <v>67</v>
      </c>
      <c r="B22" s="114"/>
      <c r="C22" s="114"/>
      <c r="D22" s="114"/>
      <c r="E22" s="114"/>
      <c r="F22" s="114"/>
      <c r="G22" s="114"/>
    </row>
    <row r="23" spans="1:7" x14ac:dyDescent="0.2">
      <c r="G23" s="117"/>
    </row>
    <row r="24" spans="1:7" x14ac:dyDescent="0.2">
      <c r="A24" s="2" t="s">
        <v>57</v>
      </c>
      <c r="B24" s="2"/>
      <c r="C24" s="2"/>
      <c r="D24" s="2"/>
      <c r="E24" s="2"/>
      <c r="F24" s="2"/>
      <c r="G24" s="2"/>
    </row>
    <row r="25" spans="1:7" x14ac:dyDescent="0.2">
      <c r="A25" s="2" t="s">
        <v>58</v>
      </c>
      <c r="B25" s="2"/>
      <c r="C25" s="2"/>
      <c r="D25" s="2"/>
      <c r="E25" s="2"/>
      <c r="F25" s="2"/>
      <c r="G25" s="2"/>
    </row>
    <row r="26" spans="1:7" x14ac:dyDescent="0.2">
      <c r="A26" s="94" t="str">
        <f>A7</f>
        <v>OBRADA ZA VELJAČU 2025. (ISPLATA U OŽUJKU 2025.)</v>
      </c>
      <c r="B26" s="2"/>
      <c r="C26" s="2"/>
      <c r="D26" s="2"/>
      <c r="E26" s="2"/>
      <c r="F26" s="2"/>
      <c r="G26" s="2"/>
    </row>
    <row r="27" spans="1:7" x14ac:dyDescent="0.2">
      <c r="A27" s="94"/>
      <c r="B27" s="2"/>
      <c r="C27" s="2"/>
      <c r="D27" s="2"/>
      <c r="E27" s="2"/>
      <c r="F27" s="2"/>
      <c r="G27" s="2"/>
    </row>
    <row r="28" spans="1:7" ht="15" x14ac:dyDescent="0.25">
      <c r="A28" s="3"/>
      <c r="B28" s="4"/>
      <c r="C28" s="3"/>
      <c r="D28" s="3"/>
      <c r="E28" s="5"/>
      <c r="F28" s="115"/>
      <c r="G28" s="115"/>
    </row>
    <row r="29" spans="1:7" ht="36" x14ac:dyDescent="0.2">
      <c r="A29" s="6" t="s">
        <v>3</v>
      </c>
      <c r="B29" s="7" t="s">
        <v>4</v>
      </c>
      <c r="C29" s="7" t="s">
        <v>5</v>
      </c>
      <c r="D29" s="7" t="s">
        <v>6</v>
      </c>
      <c r="E29" s="7" t="s">
        <v>7</v>
      </c>
      <c r="F29" s="7" t="s">
        <v>8</v>
      </c>
      <c r="G29" s="7" t="s">
        <v>9</v>
      </c>
    </row>
    <row r="30" spans="1:7" x14ac:dyDescent="0.2">
      <c r="A30" s="8">
        <v>0</v>
      </c>
      <c r="B30" s="8">
        <v>1</v>
      </c>
      <c r="C30" s="8">
        <v>2</v>
      </c>
      <c r="D30" s="8">
        <v>3</v>
      </c>
      <c r="E30" s="8">
        <v>4</v>
      </c>
      <c r="F30" s="8">
        <v>5</v>
      </c>
      <c r="G30" s="8" t="s">
        <v>10</v>
      </c>
    </row>
    <row r="31" spans="1:7" x14ac:dyDescent="0.2">
      <c r="A31" s="9" t="s">
        <v>11</v>
      </c>
      <c r="B31" s="10" t="s">
        <v>12</v>
      </c>
      <c r="C31" s="11"/>
      <c r="D31" s="12"/>
      <c r="E31" s="13"/>
      <c r="F31" s="14"/>
      <c r="G31" s="14"/>
    </row>
    <row r="32" spans="1:7" x14ac:dyDescent="0.2">
      <c r="A32" s="15"/>
      <c r="B32" s="16" t="s">
        <v>59</v>
      </c>
      <c r="C32" s="17">
        <v>6685</v>
      </c>
      <c r="D32" s="17">
        <v>3212</v>
      </c>
      <c r="E32" s="18">
        <v>497986.29</v>
      </c>
      <c r="F32" s="19">
        <v>6284.08</v>
      </c>
      <c r="G32" s="20">
        <f t="shared" ref="G32:G37" si="9">E32+F32</f>
        <v>504270.37</v>
      </c>
    </row>
    <row r="33" spans="1:7" x14ac:dyDescent="0.2">
      <c r="A33" s="15"/>
      <c r="B33" s="16" t="s">
        <v>60</v>
      </c>
      <c r="C33" s="17">
        <v>21481</v>
      </c>
      <c r="D33" s="17">
        <v>9140</v>
      </c>
      <c r="E33" s="18">
        <v>1508947.79</v>
      </c>
      <c r="F33" s="19">
        <v>11600.88</v>
      </c>
      <c r="G33" s="20">
        <f t="shared" si="9"/>
        <v>1520548.67</v>
      </c>
    </row>
    <row r="34" spans="1:7" x14ac:dyDescent="0.2">
      <c r="A34" s="15"/>
      <c r="B34" s="16" t="s">
        <v>61</v>
      </c>
      <c r="C34" s="17">
        <v>42348</v>
      </c>
      <c r="D34" s="17">
        <v>19793</v>
      </c>
      <c r="E34" s="18">
        <v>2580738.7000000002</v>
      </c>
      <c r="F34" s="19">
        <v>12153.53</v>
      </c>
      <c r="G34" s="20">
        <f t="shared" si="9"/>
        <v>2592892.23</v>
      </c>
    </row>
    <row r="35" spans="1:7" x14ac:dyDescent="0.2">
      <c r="A35" s="15"/>
      <c r="B35" s="16" t="s">
        <v>62</v>
      </c>
      <c r="C35" s="17">
        <v>110271</v>
      </c>
      <c r="D35" s="17">
        <v>56934</v>
      </c>
      <c r="E35" s="18">
        <v>5344670.22</v>
      </c>
      <c r="F35" s="19">
        <v>33216.28</v>
      </c>
      <c r="G35" s="20">
        <f t="shared" si="9"/>
        <v>5377886.5</v>
      </c>
    </row>
    <row r="36" spans="1:7" x14ac:dyDescent="0.2">
      <c r="A36" s="15"/>
      <c r="B36" s="16" t="s">
        <v>63</v>
      </c>
      <c r="C36" s="17">
        <v>56216</v>
      </c>
      <c r="D36" s="17">
        <v>31938</v>
      </c>
      <c r="E36" s="18">
        <v>2049165.65</v>
      </c>
      <c r="F36" s="19">
        <v>14281.94</v>
      </c>
      <c r="G36" s="20">
        <f t="shared" si="9"/>
        <v>2063447.5899999999</v>
      </c>
    </row>
    <row r="37" spans="1:7" x14ac:dyDescent="0.2">
      <c r="A37" s="15"/>
      <c r="B37" s="16" t="s">
        <v>16</v>
      </c>
      <c r="C37" s="17">
        <v>12</v>
      </c>
      <c r="D37" s="17">
        <v>10</v>
      </c>
      <c r="E37" s="18">
        <v>927</v>
      </c>
      <c r="F37" s="19">
        <v>0</v>
      </c>
      <c r="G37" s="20">
        <f t="shared" si="9"/>
        <v>927</v>
      </c>
    </row>
    <row r="38" spans="1:7" x14ac:dyDescent="0.2">
      <c r="A38" s="21"/>
      <c r="B38" s="22" t="s">
        <v>17</v>
      </c>
      <c r="C38" s="23">
        <f>SUM(C32:C37)</f>
        <v>237013</v>
      </c>
      <c r="D38" s="23">
        <f>SUM(D32:D37)</f>
        <v>121027</v>
      </c>
      <c r="E38" s="24">
        <f>SUM(E32:E37)</f>
        <v>11982435.65</v>
      </c>
      <c r="F38" s="24">
        <f>SUM(F32:F37)</f>
        <v>77536.709999999992</v>
      </c>
      <c r="G38" s="25">
        <f>SUM(G32:G37)</f>
        <v>12059972.359999999</v>
      </c>
    </row>
    <row r="39" spans="1:7" x14ac:dyDescent="0.2">
      <c r="A39" s="9" t="s">
        <v>18</v>
      </c>
      <c r="B39" s="26" t="s">
        <v>19</v>
      </c>
      <c r="C39" s="12"/>
      <c r="D39" s="27"/>
      <c r="E39" s="28"/>
      <c r="F39" s="29"/>
      <c r="G39" s="28"/>
    </row>
    <row r="40" spans="1:7" x14ac:dyDescent="0.2">
      <c r="A40" s="30"/>
      <c r="B40" s="16" t="s">
        <v>59</v>
      </c>
      <c r="C40" s="17">
        <v>1177</v>
      </c>
      <c r="D40" s="17">
        <v>622</v>
      </c>
      <c r="E40" s="19">
        <v>84143.55</v>
      </c>
      <c r="F40" s="18">
        <v>1521.2</v>
      </c>
      <c r="G40" s="20">
        <f t="shared" ref="G40:G45" si="10">E40+F40</f>
        <v>85664.75</v>
      </c>
    </row>
    <row r="41" spans="1:7" x14ac:dyDescent="0.2">
      <c r="A41" s="30"/>
      <c r="B41" s="16" t="s">
        <v>60</v>
      </c>
      <c r="C41" s="17">
        <v>1591</v>
      </c>
      <c r="D41" s="17">
        <v>772</v>
      </c>
      <c r="E41" s="19">
        <v>106885.36</v>
      </c>
      <c r="F41" s="18">
        <v>4538.83</v>
      </c>
      <c r="G41" s="20">
        <f t="shared" si="10"/>
        <v>111424.19</v>
      </c>
    </row>
    <row r="42" spans="1:7" x14ac:dyDescent="0.2">
      <c r="A42" s="30"/>
      <c r="B42" s="16" t="s">
        <v>61</v>
      </c>
      <c r="C42" s="17">
        <v>1734</v>
      </c>
      <c r="D42" s="31">
        <v>891</v>
      </c>
      <c r="E42" s="19">
        <v>99913.22</v>
      </c>
      <c r="F42" s="18">
        <v>56.63</v>
      </c>
      <c r="G42" s="20">
        <f t="shared" si="10"/>
        <v>99969.85</v>
      </c>
    </row>
    <row r="43" spans="1:7" x14ac:dyDescent="0.2">
      <c r="A43" s="30"/>
      <c r="B43" s="16" t="s">
        <v>62</v>
      </c>
      <c r="C43" s="17">
        <v>2121</v>
      </c>
      <c r="D43" s="31">
        <v>1106</v>
      </c>
      <c r="E43" s="19">
        <v>103532.34</v>
      </c>
      <c r="F43" s="18">
        <v>3309.45</v>
      </c>
      <c r="G43" s="20">
        <f t="shared" si="10"/>
        <v>106841.79</v>
      </c>
    </row>
    <row r="44" spans="1:7" x14ac:dyDescent="0.2">
      <c r="A44" s="30"/>
      <c r="B44" s="16" t="s">
        <v>63</v>
      </c>
      <c r="C44" s="17">
        <v>683</v>
      </c>
      <c r="D44" s="31">
        <v>360</v>
      </c>
      <c r="E44" s="19">
        <v>26654.880000000001</v>
      </c>
      <c r="F44" s="18">
        <v>74.16</v>
      </c>
      <c r="G44" s="20">
        <f t="shared" si="10"/>
        <v>26729.040000000001</v>
      </c>
    </row>
    <row r="45" spans="1:7" x14ac:dyDescent="0.2">
      <c r="A45" s="15"/>
      <c r="B45" s="16" t="s">
        <v>16</v>
      </c>
      <c r="C45" s="32">
        <v>0</v>
      </c>
      <c r="D45" s="32">
        <v>0</v>
      </c>
      <c r="E45" s="19">
        <v>0</v>
      </c>
      <c r="F45" s="18">
        <v>0</v>
      </c>
      <c r="G45" s="20">
        <f t="shared" si="10"/>
        <v>0</v>
      </c>
    </row>
    <row r="46" spans="1:7" x14ac:dyDescent="0.2">
      <c r="A46" s="33"/>
      <c r="B46" s="34" t="s">
        <v>20</v>
      </c>
      <c r="C46" s="23">
        <f>SUM(C40:C45)</f>
        <v>7306</v>
      </c>
      <c r="D46" s="23">
        <f>SUM(D40:D45)</f>
        <v>3751</v>
      </c>
      <c r="E46" s="24">
        <f>SUM(E40:E45)</f>
        <v>421129.35</v>
      </c>
      <c r="F46" s="24">
        <f>SUM(F40:F45)</f>
        <v>9500.27</v>
      </c>
      <c r="G46" s="24">
        <f>SUM(G40:G45)</f>
        <v>430629.62</v>
      </c>
    </row>
    <row r="47" spans="1:7" x14ac:dyDescent="0.2">
      <c r="A47" s="9" t="s">
        <v>21</v>
      </c>
      <c r="B47" s="10" t="s">
        <v>22</v>
      </c>
      <c r="C47" s="12"/>
      <c r="D47" s="12"/>
      <c r="E47" s="28"/>
      <c r="F47" s="28"/>
      <c r="G47" s="28"/>
    </row>
    <row r="48" spans="1:7" x14ac:dyDescent="0.2">
      <c r="A48" s="30"/>
      <c r="B48" s="16" t="s">
        <v>59</v>
      </c>
      <c r="C48" s="17">
        <v>597</v>
      </c>
      <c r="D48" s="17">
        <v>308</v>
      </c>
      <c r="E48" s="19">
        <v>43106.25</v>
      </c>
      <c r="F48" s="19">
        <v>30.9</v>
      </c>
      <c r="G48" s="20">
        <f t="shared" ref="G48:G53" si="11">E48+F48</f>
        <v>43137.15</v>
      </c>
    </row>
    <row r="49" spans="1:7" x14ac:dyDescent="0.2">
      <c r="A49" s="30"/>
      <c r="B49" s="16" t="s">
        <v>60</v>
      </c>
      <c r="C49" s="17">
        <v>425</v>
      </c>
      <c r="D49" s="17">
        <v>195</v>
      </c>
      <c r="E49" s="19">
        <v>29154.92</v>
      </c>
      <c r="F49" s="19">
        <v>114.16</v>
      </c>
      <c r="G49" s="20">
        <f t="shared" si="11"/>
        <v>29269.079999999998</v>
      </c>
    </row>
    <row r="50" spans="1:7" x14ac:dyDescent="0.2">
      <c r="A50" s="30"/>
      <c r="B50" s="16" t="s">
        <v>61</v>
      </c>
      <c r="C50" s="17">
        <v>379</v>
      </c>
      <c r="D50" s="17">
        <v>178</v>
      </c>
      <c r="E50" s="19">
        <v>22800.15</v>
      </c>
      <c r="F50" s="19">
        <v>0</v>
      </c>
      <c r="G50" s="20">
        <f t="shared" si="11"/>
        <v>22800.15</v>
      </c>
    </row>
    <row r="51" spans="1:7" x14ac:dyDescent="0.2">
      <c r="A51" s="30"/>
      <c r="B51" s="16" t="s">
        <v>62</v>
      </c>
      <c r="C51" s="17">
        <v>474</v>
      </c>
      <c r="D51" s="17">
        <v>241</v>
      </c>
      <c r="E51" s="19">
        <v>23553.5</v>
      </c>
      <c r="F51" s="19">
        <v>3.97</v>
      </c>
      <c r="G51" s="20">
        <f t="shared" si="11"/>
        <v>23557.47</v>
      </c>
    </row>
    <row r="52" spans="1:7" x14ac:dyDescent="0.2">
      <c r="A52" s="30"/>
      <c r="B52" s="16" t="s">
        <v>63</v>
      </c>
      <c r="C52" s="17">
        <v>143</v>
      </c>
      <c r="D52" s="17">
        <v>71</v>
      </c>
      <c r="E52" s="19">
        <v>5912.54</v>
      </c>
      <c r="F52" s="19">
        <v>-309</v>
      </c>
      <c r="G52" s="20">
        <f t="shared" si="11"/>
        <v>5603.54</v>
      </c>
    </row>
    <row r="53" spans="1:7" x14ac:dyDescent="0.2">
      <c r="A53" s="15"/>
      <c r="B53" s="16" t="s">
        <v>16</v>
      </c>
      <c r="C53" s="35">
        <v>0</v>
      </c>
      <c r="D53" s="35">
        <v>0</v>
      </c>
      <c r="E53" s="19">
        <v>0</v>
      </c>
      <c r="F53" s="19">
        <v>0</v>
      </c>
      <c r="G53" s="20">
        <f t="shared" si="11"/>
        <v>0</v>
      </c>
    </row>
    <row r="54" spans="1:7" x14ac:dyDescent="0.2">
      <c r="A54" s="15"/>
      <c r="B54" s="34" t="s">
        <v>23</v>
      </c>
      <c r="C54" s="23">
        <f>SUM(C48:C53)</f>
        <v>2018</v>
      </c>
      <c r="D54" s="23">
        <f>SUM(D48:D53)</f>
        <v>993</v>
      </c>
      <c r="E54" s="24">
        <f>SUM(E48:E53)</f>
        <v>124527.36</v>
      </c>
      <c r="F54" s="24">
        <f>SUM(F48:F53)</f>
        <v>-159.97</v>
      </c>
      <c r="G54" s="24">
        <f>SUM(G48:G53)</f>
        <v>124367.39</v>
      </c>
    </row>
    <row r="55" spans="1:7" x14ac:dyDescent="0.2">
      <c r="A55" s="9" t="s">
        <v>24</v>
      </c>
      <c r="B55" s="10" t="s">
        <v>25</v>
      </c>
      <c r="C55" s="12"/>
      <c r="D55" s="36"/>
      <c r="E55" s="37"/>
      <c r="F55" s="37"/>
      <c r="G55" s="37"/>
    </row>
    <row r="56" spans="1:7" x14ac:dyDescent="0.2">
      <c r="A56" s="30"/>
      <c r="B56" s="38" t="s">
        <v>26</v>
      </c>
      <c r="C56" s="39"/>
      <c r="D56" s="11"/>
      <c r="E56" s="40"/>
      <c r="F56" s="40"/>
      <c r="G56" s="20"/>
    </row>
    <row r="57" spans="1:7" x14ac:dyDescent="0.2">
      <c r="A57" s="30"/>
      <c r="B57" s="16" t="s">
        <v>59</v>
      </c>
      <c r="C57" s="17">
        <v>6</v>
      </c>
      <c r="D57" s="17">
        <v>2</v>
      </c>
      <c r="E57" s="41">
        <v>503.52</v>
      </c>
      <c r="F57" s="19">
        <v>0</v>
      </c>
      <c r="G57" s="20">
        <f t="shared" ref="G57:G62" si="12">E57+F57</f>
        <v>503.52</v>
      </c>
    </row>
    <row r="58" spans="1:7" x14ac:dyDescent="0.2">
      <c r="A58" s="15"/>
      <c r="B58" s="16" t="s">
        <v>60</v>
      </c>
      <c r="C58" s="17">
        <v>10</v>
      </c>
      <c r="D58" s="17">
        <v>6</v>
      </c>
      <c r="E58" s="41">
        <v>692.8</v>
      </c>
      <c r="F58" s="19">
        <v>7.35</v>
      </c>
      <c r="G58" s="20">
        <f t="shared" si="12"/>
        <v>700.15</v>
      </c>
    </row>
    <row r="59" spans="1:7" x14ac:dyDescent="0.2">
      <c r="A59" s="15"/>
      <c r="B59" s="16" t="s">
        <v>61</v>
      </c>
      <c r="C59" s="35">
        <v>3</v>
      </c>
      <c r="D59" s="35">
        <v>2</v>
      </c>
      <c r="E59" s="41">
        <v>145.68</v>
      </c>
      <c r="F59" s="19">
        <v>0</v>
      </c>
      <c r="G59" s="20">
        <f t="shared" si="12"/>
        <v>145.68</v>
      </c>
    </row>
    <row r="60" spans="1:7" x14ac:dyDescent="0.2">
      <c r="A60" s="15"/>
      <c r="B60" s="16" t="s">
        <v>62</v>
      </c>
      <c r="C60" s="17">
        <v>26</v>
      </c>
      <c r="D60" s="17">
        <v>12</v>
      </c>
      <c r="E60" s="41">
        <v>1431.14</v>
      </c>
      <c r="F60" s="19">
        <v>19.86</v>
      </c>
      <c r="G60" s="20">
        <f t="shared" si="12"/>
        <v>1451</v>
      </c>
    </row>
    <row r="61" spans="1:7" x14ac:dyDescent="0.2">
      <c r="A61" s="15"/>
      <c r="B61" s="16" t="s">
        <v>63</v>
      </c>
      <c r="C61" s="17">
        <v>6</v>
      </c>
      <c r="D61" s="17">
        <v>3</v>
      </c>
      <c r="E61" s="41">
        <v>251.76</v>
      </c>
      <c r="F61" s="19">
        <v>0</v>
      </c>
      <c r="G61" s="20">
        <f t="shared" si="12"/>
        <v>251.76</v>
      </c>
    </row>
    <row r="62" spans="1:7" x14ac:dyDescent="0.2">
      <c r="A62" s="15"/>
      <c r="B62" s="16" t="s">
        <v>16</v>
      </c>
      <c r="C62" s="32">
        <v>0</v>
      </c>
      <c r="D62" s="32">
        <v>0</v>
      </c>
      <c r="E62" s="41">
        <v>0</v>
      </c>
      <c r="F62" s="19">
        <v>0</v>
      </c>
      <c r="G62" s="20">
        <f t="shared" si="12"/>
        <v>0</v>
      </c>
    </row>
    <row r="63" spans="1:7" x14ac:dyDescent="0.2">
      <c r="A63" s="42"/>
      <c r="B63" s="34" t="s">
        <v>27</v>
      </c>
      <c r="C63" s="23">
        <f>SUM(C57:C62)</f>
        <v>51</v>
      </c>
      <c r="D63" s="23">
        <f>SUM(D57:D62)</f>
        <v>25</v>
      </c>
      <c r="E63" s="24">
        <f>SUM(E57:E62)</f>
        <v>3024.9000000000005</v>
      </c>
      <c r="F63" s="24">
        <f>SUM(F57:F62)</f>
        <v>27.21</v>
      </c>
      <c r="G63" s="24">
        <f>SUM(G57:G62)</f>
        <v>3052.1100000000006</v>
      </c>
    </row>
    <row r="64" spans="1:7" x14ac:dyDescent="0.2">
      <c r="A64" s="9" t="s">
        <v>28</v>
      </c>
      <c r="B64" s="10" t="s">
        <v>29</v>
      </c>
      <c r="C64" s="43"/>
      <c r="D64" s="11"/>
      <c r="E64" s="28"/>
      <c r="F64" s="29"/>
      <c r="G64" s="44"/>
    </row>
    <row r="65" spans="1:7" x14ac:dyDescent="0.2">
      <c r="A65" s="30"/>
      <c r="B65" s="16" t="s">
        <v>59</v>
      </c>
      <c r="C65" s="17">
        <v>27271</v>
      </c>
      <c r="D65" s="17">
        <v>11857</v>
      </c>
      <c r="E65" s="41">
        <v>2105689.7200000002</v>
      </c>
      <c r="F65" s="19">
        <v>11314.34</v>
      </c>
      <c r="G65" s="20">
        <f t="shared" ref="G65:G70" si="13">E65+F65</f>
        <v>2117004.06</v>
      </c>
    </row>
    <row r="66" spans="1:7" x14ac:dyDescent="0.2">
      <c r="A66" s="30"/>
      <c r="B66" s="16" t="s">
        <v>60</v>
      </c>
      <c r="C66" s="17">
        <v>14615</v>
      </c>
      <c r="D66" s="17">
        <v>6098</v>
      </c>
      <c r="E66" s="41">
        <v>1038223.88</v>
      </c>
      <c r="F66" s="19">
        <v>5706.02</v>
      </c>
      <c r="G66" s="20">
        <f t="shared" si="13"/>
        <v>1043929.9</v>
      </c>
    </row>
    <row r="67" spans="1:7" x14ac:dyDescent="0.2">
      <c r="A67" s="30"/>
      <c r="B67" s="16" t="s">
        <v>61</v>
      </c>
      <c r="C67" s="17">
        <v>12067</v>
      </c>
      <c r="D67" s="17">
        <v>5908</v>
      </c>
      <c r="E67" s="41">
        <v>735071.92</v>
      </c>
      <c r="F67" s="19">
        <v>2884.65</v>
      </c>
      <c r="G67" s="20">
        <f t="shared" si="13"/>
        <v>737956.57000000007</v>
      </c>
    </row>
    <row r="68" spans="1:7" x14ac:dyDescent="0.2">
      <c r="A68" s="30"/>
      <c r="B68" s="16" t="s">
        <v>62</v>
      </c>
      <c r="C68" s="17">
        <v>10028</v>
      </c>
      <c r="D68" s="17">
        <v>5395</v>
      </c>
      <c r="E68" s="41">
        <v>491028.28</v>
      </c>
      <c r="F68" s="19">
        <v>1575.33</v>
      </c>
      <c r="G68" s="20">
        <f t="shared" si="13"/>
        <v>492603.61000000004</v>
      </c>
    </row>
    <row r="69" spans="1:7" x14ac:dyDescent="0.2">
      <c r="A69" s="30"/>
      <c r="B69" s="16" t="s">
        <v>63</v>
      </c>
      <c r="C69" s="17">
        <v>2050</v>
      </c>
      <c r="D69" s="17">
        <v>1177</v>
      </c>
      <c r="E69" s="41">
        <v>79630.73</v>
      </c>
      <c r="F69" s="19">
        <v>428.33</v>
      </c>
      <c r="G69" s="20">
        <f t="shared" si="13"/>
        <v>80059.06</v>
      </c>
    </row>
    <row r="70" spans="1:7" x14ac:dyDescent="0.2">
      <c r="A70" s="15"/>
      <c r="B70" s="16" t="s">
        <v>16</v>
      </c>
      <c r="C70" s="32">
        <v>5</v>
      </c>
      <c r="D70" s="32">
        <v>3</v>
      </c>
      <c r="E70" s="41">
        <v>386.25</v>
      </c>
      <c r="F70" s="19">
        <v>0</v>
      </c>
      <c r="G70" s="20">
        <f t="shared" si="13"/>
        <v>386.25</v>
      </c>
    </row>
    <row r="71" spans="1:7" x14ac:dyDescent="0.2">
      <c r="A71" s="33"/>
      <c r="B71" s="34" t="s">
        <v>30</v>
      </c>
      <c r="C71" s="23">
        <f>SUM(C65:C70)</f>
        <v>66036</v>
      </c>
      <c r="D71" s="23">
        <f>SUM(D65:D70)</f>
        <v>30438</v>
      </c>
      <c r="E71" s="24">
        <f>SUM(E65:E70)</f>
        <v>4450030.78</v>
      </c>
      <c r="F71" s="24">
        <f>SUM(F65:F70)</f>
        <v>21908.670000000006</v>
      </c>
      <c r="G71" s="24">
        <f>SUM(G65:G70)</f>
        <v>4471939.45</v>
      </c>
    </row>
    <row r="72" spans="1:7" x14ac:dyDescent="0.2">
      <c r="A72" s="13"/>
      <c r="B72" s="45"/>
      <c r="C72" s="46"/>
      <c r="D72" s="46"/>
      <c r="E72" s="47"/>
      <c r="F72" s="47"/>
      <c r="G72" s="47"/>
    </row>
    <row r="73" spans="1:7" x14ac:dyDescent="0.2">
      <c r="A73" s="13"/>
      <c r="B73" s="45"/>
      <c r="C73" s="46"/>
      <c r="D73" s="46"/>
      <c r="E73" s="47"/>
      <c r="F73" s="47"/>
      <c r="G73" s="47"/>
    </row>
    <row r="74" spans="1:7" x14ac:dyDescent="0.2">
      <c r="A74" s="2" t="s">
        <v>57</v>
      </c>
      <c r="B74" s="2"/>
      <c r="C74" s="2"/>
      <c r="D74" s="2"/>
      <c r="E74" s="2"/>
      <c r="F74" s="2"/>
      <c r="G74" s="2"/>
    </row>
    <row r="75" spans="1:7" x14ac:dyDescent="0.2">
      <c r="A75" s="2" t="s">
        <v>58</v>
      </c>
      <c r="B75" s="2"/>
      <c r="C75" s="2"/>
      <c r="D75" s="2"/>
      <c r="E75" s="2"/>
      <c r="F75" s="2"/>
      <c r="G75" s="2"/>
    </row>
    <row r="76" spans="1:7" x14ac:dyDescent="0.2">
      <c r="A76" s="94" t="str">
        <f>A7</f>
        <v>OBRADA ZA VELJAČU 2025. (ISPLATA U OŽUJKU 2025.)</v>
      </c>
      <c r="B76" s="2"/>
      <c r="C76" s="2"/>
      <c r="D76" s="2"/>
      <c r="E76" s="2"/>
      <c r="F76" s="2"/>
      <c r="G76" s="2"/>
    </row>
    <row r="77" spans="1:7" x14ac:dyDescent="0.2">
      <c r="A77" s="94"/>
      <c r="B77" s="2"/>
      <c r="C77" s="2"/>
      <c r="D77" s="2"/>
      <c r="E77" s="2"/>
      <c r="F77" s="2"/>
      <c r="G77" s="2"/>
    </row>
    <row r="78" spans="1:7" x14ac:dyDescent="0.2">
      <c r="A78" s="48"/>
      <c r="B78" s="2"/>
      <c r="C78" s="49"/>
      <c r="D78" s="50"/>
      <c r="E78" s="51"/>
      <c r="F78" s="51"/>
      <c r="G78" s="51"/>
    </row>
    <row r="79" spans="1:7" ht="36" x14ac:dyDescent="0.2">
      <c r="A79" s="6" t="s">
        <v>3</v>
      </c>
      <c r="B79" s="7" t="s">
        <v>4</v>
      </c>
      <c r="C79" s="7" t="s">
        <v>5</v>
      </c>
      <c r="D79" s="7" t="s">
        <v>6</v>
      </c>
      <c r="E79" s="7" t="s">
        <v>7</v>
      </c>
      <c r="F79" s="7" t="s">
        <v>8</v>
      </c>
      <c r="G79" s="7" t="s">
        <v>9</v>
      </c>
    </row>
    <row r="80" spans="1:7" x14ac:dyDescent="0.2">
      <c r="A80" s="8">
        <v>0</v>
      </c>
      <c r="B80" s="8">
        <v>1</v>
      </c>
      <c r="C80" s="8">
        <v>2</v>
      </c>
      <c r="D80" s="8">
        <v>3</v>
      </c>
      <c r="E80" s="8">
        <v>4</v>
      </c>
      <c r="F80" s="8">
        <v>5</v>
      </c>
      <c r="G80" s="8" t="s">
        <v>10</v>
      </c>
    </row>
    <row r="81" spans="1:16" x14ac:dyDescent="0.2">
      <c r="A81" s="9" t="s">
        <v>31</v>
      </c>
      <c r="B81" s="10" t="s">
        <v>32</v>
      </c>
      <c r="C81" s="52"/>
      <c r="D81" s="53"/>
      <c r="E81" s="54"/>
      <c r="F81" s="37"/>
      <c r="G81" s="54"/>
    </row>
    <row r="82" spans="1:16" x14ac:dyDescent="0.2">
      <c r="A82" s="30"/>
      <c r="B82" s="16" t="s">
        <v>59</v>
      </c>
      <c r="C82" s="17">
        <v>454</v>
      </c>
      <c r="D82" s="17">
        <v>244</v>
      </c>
      <c r="E82" s="41">
        <v>34467.51</v>
      </c>
      <c r="F82" s="41">
        <v>0</v>
      </c>
      <c r="G82" s="20">
        <f t="shared" ref="G82:G87" si="14">E82+F82</f>
        <v>34467.51</v>
      </c>
    </row>
    <row r="83" spans="1:16" x14ac:dyDescent="0.2">
      <c r="A83" s="30"/>
      <c r="B83" s="16" t="s">
        <v>60</v>
      </c>
      <c r="C83" s="17">
        <v>1340</v>
      </c>
      <c r="D83" s="17">
        <v>825</v>
      </c>
      <c r="E83" s="41">
        <v>86459.839999999997</v>
      </c>
      <c r="F83" s="41">
        <v>182.16</v>
      </c>
      <c r="G83" s="20">
        <f t="shared" si="14"/>
        <v>86642</v>
      </c>
    </row>
    <row r="84" spans="1:16" x14ac:dyDescent="0.2">
      <c r="A84" s="30"/>
      <c r="B84" s="16" t="s">
        <v>61</v>
      </c>
      <c r="C84" s="17">
        <v>1515</v>
      </c>
      <c r="D84" s="17">
        <v>1015</v>
      </c>
      <c r="E84" s="41">
        <v>83447.520000000004</v>
      </c>
      <c r="F84" s="41">
        <v>633.22</v>
      </c>
      <c r="G84" s="20">
        <f t="shared" si="14"/>
        <v>84080.74</v>
      </c>
    </row>
    <row r="85" spans="1:16" x14ac:dyDescent="0.2">
      <c r="A85" s="30"/>
      <c r="B85" s="16" t="s">
        <v>62</v>
      </c>
      <c r="C85" s="17">
        <v>2002</v>
      </c>
      <c r="D85" s="17">
        <v>1471</v>
      </c>
      <c r="E85" s="41">
        <v>86014.84</v>
      </c>
      <c r="F85" s="41">
        <v>278.11</v>
      </c>
      <c r="G85" s="20">
        <f t="shared" si="14"/>
        <v>86292.95</v>
      </c>
    </row>
    <row r="86" spans="1:16" x14ac:dyDescent="0.2">
      <c r="A86" s="30"/>
      <c r="B86" s="16" t="s">
        <v>63</v>
      </c>
      <c r="C86" s="17">
        <v>441</v>
      </c>
      <c r="D86" s="17">
        <v>356</v>
      </c>
      <c r="E86" s="41">
        <v>14266.85</v>
      </c>
      <c r="F86" s="41">
        <v>18.54</v>
      </c>
      <c r="G86" s="20">
        <f t="shared" si="14"/>
        <v>14285.390000000001</v>
      </c>
    </row>
    <row r="87" spans="1:16" x14ac:dyDescent="0.2">
      <c r="A87" s="15"/>
      <c r="B87" s="16" t="s">
        <v>16</v>
      </c>
      <c r="C87" s="17">
        <v>18</v>
      </c>
      <c r="D87" s="17">
        <v>17</v>
      </c>
      <c r="E87" s="41">
        <v>1390.5</v>
      </c>
      <c r="F87" s="41">
        <v>0</v>
      </c>
      <c r="G87" s="20">
        <f t="shared" si="14"/>
        <v>1390.5</v>
      </c>
    </row>
    <row r="88" spans="1:16" x14ac:dyDescent="0.2">
      <c r="A88" s="55"/>
      <c r="B88" s="22" t="s">
        <v>33</v>
      </c>
      <c r="C88" s="56">
        <f>SUM(C82:C87)</f>
        <v>5770</v>
      </c>
      <c r="D88" s="56">
        <f>SUM(D82:D87)</f>
        <v>3928</v>
      </c>
      <c r="E88" s="57">
        <f>SUM(E82:E87)</f>
        <v>306047.05999999994</v>
      </c>
      <c r="F88" s="57">
        <f>SUM(F82:F87)</f>
        <v>1112.03</v>
      </c>
      <c r="G88" s="25">
        <f>SUM(G82:G87)</f>
        <v>307159.09000000003</v>
      </c>
    </row>
    <row r="89" spans="1:16" x14ac:dyDescent="0.2">
      <c r="A89" s="10"/>
      <c r="B89" s="58" t="s">
        <v>34</v>
      </c>
      <c r="C89" s="59"/>
      <c r="D89" s="60"/>
      <c r="E89" s="44"/>
      <c r="F89" s="54"/>
      <c r="G89" s="54"/>
    </row>
    <row r="90" spans="1:16" x14ac:dyDescent="0.2">
      <c r="A90" s="38"/>
      <c r="B90" s="16" t="s">
        <v>59</v>
      </c>
      <c r="C90" s="61">
        <f t="shared" ref="C90:F95" si="15">C32+C40+C48+C57+C65+C82</f>
        <v>36190</v>
      </c>
      <c r="D90" s="61">
        <f t="shared" si="15"/>
        <v>16245</v>
      </c>
      <c r="E90" s="62">
        <f t="shared" si="15"/>
        <v>2765896.84</v>
      </c>
      <c r="F90" s="62">
        <f t="shared" si="15"/>
        <v>19150.52</v>
      </c>
      <c r="G90" s="62">
        <f t="shared" ref="G90:G95" si="16">E90+F90</f>
        <v>2785047.36</v>
      </c>
      <c r="N90" s="119"/>
      <c r="O90" s="119"/>
      <c r="P90" s="119"/>
    </row>
    <row r="91" spans="1:16" x14ac:dyDescent="0.2">
      <c r="A91" s="38"/>
      <c r="B91" s="16" t="s">
        <v>60</v>
      </c>
      <c r="C91" s="61">
        <f t="shared" si="15"/>
        <v>39462</v>
      </c>
      <c r="D91" s="61">
        <f t="shared" si="15"/>
        <v>17036</v>
      </c>
      <c r="E91" s="62">
        <f t="shared" si="15"/>
        <v>2770364.59</v>
      </c>
      <c r="F91" s="62">
        <f t="shared" si="15"/>
        <v>22149.399999999998</v>
      </c>
      <c r="G91" s="62">
        <f t="shared" si="16"/>
        <v>2792513.9899999998</v>
      </c>
      <c r="N91" s="119"/>
      <c r="O91" s="119"/>
      <c r="P91" s="119"/>
    </row>
    <row r="92" spans="1:16" x14ac:dyDescent="0.2">
      <c r="A92" s="38"/>
      <c r="B92" s="16" t="s">
        <v>61</v>
      </c>
      <c r="C92" s="61">
        <f t="shared" si="15"/>
        <v>58046</v>
      </c>
      <c r="D92" s="61">
        <f t="shared" si="15"/>
        <v>27787</v>
      </c>
      <c r="E92" s="62">
        <f t="shared" si="15"/>
        <v>3522117.1900000004</v>
      </c>
      <c r="F92" s="62">
        <f t="shared" si="15"/>
        <v>15728.029999999999</v>
      </c>
      <c r="G92" s="62">
        <f t="shared" si="16"/>
        <v>3537845.22</v>
      </c>
      <c r="N92" s="119"/>
      <c r="O92" s="119"/>
      <c r="P92" s="119"/>
    </row>
    <row r="93" spans="1:16" x14ac:dyDescent="0.2">
      <c r="A93" s="38"/>
      <c r="B93" s="16" t="s">
        <v>62</v>
      </c>
      <c r="C93" s="61">
        <f t="shared" si="15"/>
        <v>124922</v>
      </c>
      <c r="D93" s="61">
        <f t="shared" si="15"/>
        <v>65159</v>
      </c>
      <c r="E93" s="62">
        <f t="shared" si="15"/>
        <v>6050230.3199999994</v>
      </c>
      <c r="F93" s="62">
        <f t="shared" si="15"/>
        <v>38403</v>
      </c>
      <c r="G93" s="62">
        <f t="shared" si="16"/>
        <v>6088633.3199999994</v>
      </c>
      <c r="N93" s="119"/>
      <c r="O93" s="119"/>
      <c r="P93" s="119"/>
    </row>
    <row r="94" spans="1:16" x14ac:dyDescent="0.2">
      <c r="A94" s="38"/>
      <c r="B94" s="16" t="s">
        <v>63</v>
      </c>
      <c r="C94" s="61">
        <f t="shared" si="15"/>
        <v>59539</v>
      </c>
      <c r="D94" s="61">
        <f t="shared" si="15"/>
        <v>33905</v>
      </c>
      <c r="E94" s="62">
        <f t="shared" si="15"/>
        <v>2175882.41</v>
      </c>
      <c r="F94" s="62">
        <f t="shared" si="15"/>
        <v>14493.970000000001</v>
      </c>
      <c r="G94" s="62">
        <f t="shared" si="16"/>
        <v>2190376.3800000004</v>
      </c>
      <c r="N94" s="119"/>
      <c r="O94" s="119"/>
      <c r="P94" s="119"/>
    </row>
    <row r="95" spans="1:16" x14ac:dyDescent="0.2">
      <c r="A95" s="38"/>
      <c r="B95" s="16" t="s">
        <v>16</v>
      </c>
      <c r="C95" s="61">
        <f t="shared" si="15"/>
        <v>35</v>
      </c>
      <c r="D95" s="61">
        <f t="shared" si="15"/>
        <v>30</v>
      </c>
      <c r="E95" s="62">
        <f t="shared" si="15"/>
        <v>2703.75</v>
      </c>
      <c r="F95" s="62">
        <f t="shared" si="15"/>
        <v>0</v>
      </c>
      <c r="G95" s="62">
        <f t="shared" si="16"/>
        <v>2703.75</v>
      </c>
      <c r="N95" s="119"/>
      <c r="O95" s="119"/>
      <c r="P95" s="119"/>
    </row>
    <row r="96" spans="1:16" x14ac:dyDescent="0.2">
      <c r="A96" s="63"/>
      <c r="B96" s="64" t="s">
        <v>35</v>
      </c>
      <c r="C96" s="65">
        <f>SUM(C90:C95)</f>
        <v>318194</v>
      </c>
      <c r="D96" s="65">
        <f>SUM(D90:D95)</f>
        <v>160162</v>
      </c>
      <c r="E96" s="24">
        <f t="shared" ref="E96:F96" si="17">SUM(E90:E95)</f>
        <v>17287195.100000001</v>
      </c>
      <c r="F96" s="24">
        <f t="shared" si="17"/>
        <v>109924.92</v>
      </c>
      <c r="G96" s="24">
        <f>SUM(G90:G95)</f>
        <v>17397120.02</v>
      </c>
      <c r="N96" s="119"/>
      <c r="O96" s="119"/>
      <c r="P96" s="119"/>
    </row>
    <row r="97" spans="1:15" x14ac:dyDescent="0.2">
      <c r="A97" s="30" t="s">
        <v>36</v>
      </c>
      <c r="B97" s="66" t="s">
        <v>37</v>
      </c>
      <c r="C97" s="61">
        <v>5802</v>
      </c>
      <c r="D97" s="61">
        <v>2983</v>
      </c>
      <c r="E97" s="24">
        <v>297712.39</v>
      </c>
      <c r="F97" s="24">
        <v>91158.720000000001</v>
      </c>
      <c r="G97" s="24">
        <f>E97+F97</f>
        <v>388871.11</v>
      </c>
    </row>
    <row r="98" spans="1:15" x14ac:dyDescent="0.2">
      <c r="A98" s="63"/>
      <c r="B98" s="64" t="s">
        <v>38</v>
      </c>
      <c r="C98" s="65">
        <f>C96+C97</f>
        <v>323996</v>
      </c>
      <c r="D98" s="65">
        <f>D96+D97</f>
        <v>163145</v>
      </c>
      <c r="E98" s="24">
        <f>E96+E97</f>
        <v>17584907.490000002</v>
      </c>
      <c r="F98" s="24">
        <f>F96+F97</f>
        <v>201083.64</v>
      </c>
      <c r="G98" s="24">
        <f>G96+G97</f>
        <v>17785991.129999999</v>
      </c>
      <c r="I98" s="103"/>
      <c r="J98" s="103"/>
      <c r="K98" s="103"/>
      <c r="L98" s="103"/>
      <c r="M98" s="104"/>
      <c r="N98" s="103"/>
      <c r="O98" s="103"/>
    </row>
    <row r="99" spans="1:15" x14ac:dyDescent="0.2">
      <c r="A99" s="67"/>
      <c r="B99" s="68"/>
      <c r="C99" s="69"/>
      <c r="D99" s="69"/>
      <c r="E99" s="47"/>
      <c r="F99" s="47"/>
      <c r="G99" s="47"/>
    </row>
    <row r="101" spans="1:15" x14ac:dyDescent="0.2">
      <c r="A101" s="70" t="s">
        <v>39</v>
      </c>
      <c r="B101" s="68"/>
      <c r="C101" s="71"/>
      <c r="D101" s="71"/>
      <c r="E101" s="47"/>
      <c r="F101" s="47"/>
      <c r="G101" s="47"/>
    </row>
    <row r="102" spans="1:15" ht="36" x14ac:dyDescent="0.2">
      <c r="A102" s="6" t="s">
        <v>3</v>
      </c>
      <c r="B102" s="7" t="s">
        <v>40</v>
      </c>
      <c r="C102" s="7" t="s">
        <v>41</v>
      </c>
      <c r="D102" s="7" t="s">
        <v>6</v>
      </c>
      <c r="E102" s="7" t="s">
        <v>42</v>
      </c>
      <c r="F102" s="7" t="s">
        <v>43</v>
      </c>
      <c r="G102" s="7" t="s">
        <v>44</v>
      </c>
    </row>
    <row r="103" spans="1:15" x14ac:dyDescent="0.2">
      <c r="A103" s="72" t="s">
        <v>11</v>
      </c>
      <c r="B103" s="73" t="s">
        <v>45</v>
      </c>
      <c r="C103" s="72" t="s">
        <v>41</v>
      </c>
      <c r="D103" s="74">
        <v>28840</v>
      </c>
      <c r="E103" s="75">
        <v>1913822.4</v>
      </c>
      <c r="F103" s="75">
        <v>18448.080000000002</v>
      </c>
      <c r="G103" s="76">
        <f>E103+F103</f>
        <v>1932270.48</v>
      </c>
    </row>
    <row r="104" spans="1:15" x14ac:dyDescent="0.2">
      <c r="A104" s="72" t="s">
        <v>18</v>
      </c>
      <c r="B104" s="73" t="s">
        <v>46</v>
      </c>
      <c r="C104" s="72" t="s">
        <v>41</v>
      </c>
      <c r="D104" s="74">
        <v>9751</v>
      </c>
      <c r="E104" s="75">
        <v>1294152.72</v>
      </c>
      <c r="F104" s="75">
        <v>1990.8</v>
      </c>
      <c r="G104" s="76">
        <f>E104+F104</f>
        <v>1296143.52</v>
      </c>
    </row>
    <row r="105" spans="1:15" x14ac:dyDescent="0.2">
      <c r="A105" s="111" t="s">
        <v>47</v>
      </c>
      <c r="B105" s="112"/>
      <c r="C105" s="110" t="s">
        <v>41</v>
      </c>
      <c r="D105" s="77">
        <f>D103+D104</f>
        <v>38591</v>
      </c>
      <c r="E105" s="95">
        <f t="shared" ref="E105:G105" si="18">E103+E104</f>
        <v>3207975.12</v>
      </c>
      <c r="F105" s="24">
        <f t="shared" si="18"/>
        <v>20438.88</v>
      </c>
      <c r="G105" s="24">
        <f t="shared" si="18"/>
        <v>3228414</v>
      </c>
    </row>
    <row r="106" spans="1:15" x14ac:dyDescent="0.2">
      <c r="A106" s="72" t="s">
        <v>24</v>
      </c>
      <c r="B106" s="73" t="s">
        <v>48</v>
      </c>
      <c r="C106" s="78" t="s">
        <v>41</v>
      </c>
      <c r="D106" s="79">
        <v>730</v>
      </c>
      <c r="E106" s="76">
        <v>59060.4</v>
      </c>
      <c r="F106" s="76">
        <v>15196.44</v>
      </c>
      <c r="G106" s="76">
        <f>E106+F106</f>
        <v>74256.84</v>
      </c>
    </row>
    <row r="107" spans="1:15" x14ac:dyDescent="0.2">
      <c r="A107" s="111" t="s">
        <v>54</v>
      </c>
      <c r="B107" s="112"/>
      <c r="C107" s="110" t="s">
        <v>41</v>
      </c>
      <c r="D107" s="77">
        <f>D106</f>
        <v>730</v>
      </c>
      <c r="E107" s="95">
        <f t="shared" ref="E107:G107" si="19">E106</f>
        <v>59060.4</v>
      </c>
      <c r="F107" s="24">
        <f t="shared" si="19"/>
        <v>15196.44</v>
      </c>
      <c r="G107" s="24">
        <f t="shared" si="19"/>
        <v>74256.84</v>
      </c>
    </row>
    <row r="108" spans="1:15" x14ac:dyDescent="0.2">
      <c r="A108" s="111" t="s">
        <v>49</v>
      </c>
      <c r="B108" s="112"/>
      <c r="C108" s="80"/>
      <c r="D108" s="77">
        <f>D107+D105</f>
        <v>39321</v>
      </c>
      <c r="E108" s="24">
        <f>E107+E105</f>
        <v>3267035.52</v>
      </c>
      <c r="F108" s="24">
        <f>F107+F105</f>
        <v>35635.32</v>
      </c>
      <c r="G108" s="24">
        <f>G107+G105</f>
        <v>3302670.84</v>
      </c>
    </row>
    <row r="109" spans="1:15" x14ac:dyDescent="0.2">
      <c r="A109" s="67"/>
      <c r="B109" s="68"/>
      <c r="C109" s="69"/>
      <c r="D109" s="69"/>
      <c r="E109" s="47"/>
      <c r="F109" s="47"/>
      <c r="G109" s="47"/>
    </row>
    <row r="110" spans="1:15" x14ac:dyDescent="0.2">
      <c r="A110" s="114" t="str">
        <f>A22</f>
        <v>* Dana 1. ožujka 2024. stupio je na snagu Zakon o izmjenama i dopunama Zakona o doplatku za djecu (NN 156/23)</v>
      </c>
      <c r="B110" s="114"/>
      <c r="C110" s="114"/>
      <c r="D110" s="114"/>
      <c r="E110" s="114"/>
      <c r="F110" s="114"/>
      <c r="G110" s="114"/>
    </row>
    <row r="111" spans="1:15" x14ac:dyDescent="0.2">
      <c r="A111" s="114"/>
      <c r="B111" s="114"/>
      <c r="C111" s="114"/>
      <c r="D111" s="114"/>
      <c r="E111" s="114"/>
      <c r="F111" s="114"/>
      <c r="G111" s="114"/>
    </row>
    <row r="112" spans="1:15" x14ac:dyDescent="0.2">
      <c r="C112" s="71"/>
      <c r="D112" s="71"/>
      <c r="E112" s="47"/>
      <c r="F112" s="82"/>
      <c r="G112" s="47"/>
    </row>
    <row r="113" spans="1:7" hidden="1" x14ac:dyDescent="0.2"/>
    <row r="114" spans="1:7" hidden="1" x14ac:dyDescent="0.2">
      <c r="A114" s="2" t="s">
        <v>57</v>
      </c>
      <c r="B114" s="2"/>
      <c r="C114" s="2"/>
      <c r="D114" s="2"/>
      <c r="E114" s="2"/>
      <c r="F114" s="2"/>
      <c r="G114" s="2"/>
    </row>
    <row r="115" spans="1:7" ht="25.5" hidden="1" x14ac:dyDescent="0.2">
      <c r="A115" s="101" t="s">
        <v>64</v>
      </c>
      <c r="B115" s="2"/>
      <c r="C115" s="2"/>
      <c r="D115" s="2"/>
      <c r="E115" s="2"/>
      <c r="F115" s="2"/>
      <c r="G115" s="2"/>
    </row>
    <row r="116" spans="1:7" hidden="1" x14ac:dyDescent="0.2">
      <c r="A116" s="94" t="str">
        <f>A7</f>
        <v>OBRADA ZA VELJAČU 2025. (ISPLATA U OŽUJKU 2025.)</v>
      </c>
      <c r="B116" s="2"/>
      <c r="C116" s="2"/>
      <c r="D116" s="2"/>
      <c r="E116" s="2"/>
      <c r="F116" s="2"/>
      <c r="G116" s="2"/>
    </row>
    <row r="117" spans="1:7" hidden="1" x14ac:dyDescent="0.2">
      <c r="A117" s="94"/>
      <c r="B117" s="2"/>
      <c r="C117" s="2"/>
      <c r="D117" s="2"/>
      <c r="E117" s="2"/>
      <c r="F117" s="2"/>
      <c r="G117" s="2"/>
    </row>
    <row r="118" spans="1:7" ht="15" hidden="1" x14ac:dyDescent="0.25">
      <c r="A118" s="3"/>
      <c r="B118" s="4"/>
      <c r="C118" s="3"/>
      <c r="D118" s="3"/>
      <c r="E118" s="5"/>
      <c r="F118" s="115"/>
      <c r="G118" s="115"/>
    </row>
    <row r="119" spans="1:7" ht="36" hidden="1" x14ac:dyDescent="0.2">
      <c r="A119" s="6" t="s">
        <v>3</v>
      </c>
      <c r="B119" s="7" t="s">
        <v>4</v>
      </c>
      <c r="C119" s="7" t="s">
        <v>5</v>
      </c>
      <c r="D119" s="7" t="s">
        <v>6</v>
      </c>
      <c r="E119" s="7" t="s">
        <v>7</v>
      </c>
      <c r="F119" s="7" t="s">
        <v>8</v>
      </c>
      <c r="G119" s="7" t="s">
        <v>9</v>
      </c>
    </row>
    <row r="120" spans="1:7" hidden="1" x14ac:dyDescent="0.2">
      <c r="A120" s="8">
        <v>0</v>
      </c>
      <c r="B120" s="8">
        <v>1</v>
      </c>
      <c r="C120" s="8">
        <v>2</v>
      </c>
      <c r="D120" s="8">
        <v>3</v>
      </c>
      <c r="E120" s="8">
        <v>4</v>
      </c>
      <c r="F120" s="8">
        <v>5</v>
      </c>
      <c r="G120" s="8" t="s">
        <v>10</v>
      </c>
    </row>
    <row r="121" spans="1:7" hidden="1" x14ac:dyDescent="0.2">
      <c r="A121" s="10"/>
      <c r="B121" s="58" t="s">
        <v>34</v>
      </c>
      <c r="C121" s="59"/>
      <c r="D121" s="60"/>
      <c r="E121" s="44"/>
      <c r="F121" s="54"/>
      <c r="G121" s="54"/>
    </row>
    <row r="122" spans="1:7" hidden="1" x14ac:dyDescent="0.2">
      <c r="A122" s="38"/>
      <c r="B122" s="16" t="s">
        <v>13</v>
      </c>
      <c r="C122" s="61">
        <v>0</v>
      </c>
      <c r="D122" s="61">
        <v>0</v>
      </c>
      <c r="E122" s="62">
        <v>0</v>
      </c>
      <c r="F122" s="62">
        <v>0</v>
      </c>
      <c r="G122" s="62">
        <f>E122+F122</f>
        <v>0</v>
      </c>
    </row>
    <row r="123" spans="1:7" hidden="1" x14ac:dyDescent="0.2">
      <c r="A123" s="38"/>
      <c r="B123" s="16" t="s">
        <v>14</v>
      </c>
      <c r="C123" s="61">
        <v>0</v>
      </c>
      <c r="D123" s="61">
        <v>0</v>
      </c>
      <c r="E123" s="62">
        <v>0</v>
      </c>
      <c r="F123" s="62">
        <v>0</v>
      </c>
      <c r="G123" s="62">
        <f>E123+F123</f>
        <v>0</v>
      </c>
    </row>
    <row r="124" spans="1:7" hidden="1" x14ac:dyDescent="0.2">
      <c r="A124" s="38"/>
      <c r="B124" s="16" t="s">
        <v>15</v>
      </c>
      <c r="C124" s="61"/>
      <c r="D124" s="61"/>
      <c r="E124" s="62">
        <v>0</v>
      </c>
      <c r="F124" s="62"/>
      <c r="G124" s="62">
        <f>E124+F124</f>
        <v>0</v>
      </c>
    </row>
    <row r="125" spans="1:7" hidden="1" x14ac:dyDescent="0.2">
      <c r="A125" s="38"/>
      <c r="B125" s="16" t="s">
        <v>65</v>
      </c>
      <c r="C125" s="61"/>
      <c r="D125" s="61"/>
      <c r="E125" s="62">
        <v>0</v>
      </c>
      <c r="F125" s="62"/>
      <c r="G125" s="62">
        <f>E125+F125</f>
        <v>0</v>
      </c>
    </row>
    <row r="126" spans="1:7" hidden="1" x14ac:dyDescent="0.2">
      <c r="A126" s="38"/>
      <c r="B126" s="16" t="s">
        <v>16</v>
      </c>
      <c r="C126" s="61">
        <v>0</v>
      </c>
      <c r="D126" s="61">
        <v>0</v>
      </c>
      <c r="E126" s="62">
        <v>0</v>
      </c>
      <c r="F126" s="62">
        <v>0</v>
      </c>
      <c r="G126" s="62">
        <f>E126+F126</f>
        <v>0</v>
      </c>
    </row>
    <row r="127" spans="1:7" hidden="1" x14ac:dyDescent="0.2">
      <c r="A127" s="63"/>
      <c r="B127" s="64" t="s">
        <v>35</v>
      </c>
      <c r="C127" s="65">
        <f>SUM(C122:C126)</f>
        <v>0</v>
      </c>
      <c r="D127" s="65">
        <f t="shared" ref="D127" si="20">SUM(D122:D126)</f>
        <v>0</v>
      </c>
      <c r="E127" s="24">
        <f t="shared" ref="E127:G127" si="21">SUM(E122:E126)</f>
        <v>0</v>
      </c>
      <c r="F127" s="24">
        <f t="shared" si="21"/>
        <v>0</v>
      </c>
      <c r="G127" s="24">
        <f t="shared" si="21"/>
        <v>0</v>
      </c>
    </row>
    <row r="128" spans="1:7" hidden="1" x14ac:dyDescent="0.2">
      <c r="A128" s="67"/>
      <c r="B128" s="68"/>
      <c r="C128" s="102"/>
      <c r="D128" s="102"/>
      <c r="E128" s="47"/>
      <c r="F128" s="47"/>
      <c r="G128" s="47"/>
    </row>
    <row r="129" spans="1:7" hidden="1" x14ac:dyDescent="0.2">
      <c r="A129" s="114" t="str">
        <f>A110</f>
        <v>* Dana 1. ožujka 2024. stupio je na snagu Zakon o izmjenama i dopunama Zakona o doplatku za djecu (NN 156/23)</v>
      </c>
      <c r="B129" s="114"/>
      <c r="C129" s="114"/>
      <c r="D129" s="114"/>
      <c r="E129" s="114"/>
      <c r="F129" s="114"/>
      <c r="G129" s="114"/>
    </row>
    <row r="130" spans="1:7" hidden="1" x14ac:dyDescent="0.2">
      <c r="A130" s="116" t="s">
        <v>66</v>
      </c>
      <c r="B130" s="116"/>
      <c r="C130" s="116"/>
      <c r="D130" s="116"/>
      <c r="E130" s="116"/>
      <c r="F130" s="116"/>
      <c r="G130" s="116"/>
    </row>
    <row r="133" spans="1:7" x14ac:dyDescent="0.2">
      <c r="A133" s="81" t="s">
        <v>73</v>
      </c>
      <c r="B133" s="68"/>
    </row>
  </sheetData>
  <mergeCells count="11">
    <mergeCell ref="A110:G110"/>
    <mergeCell ref="A111:G111"/>
    <mergeCell ref="F118:G118"/>
    <mergeCell ref="A129:G129"/>
    <mergeCell ref="A130:G130"/>
    <mergeCell ref="A108:B108"/>
    <mergeCell ref="E9:F9"/>
    <mergeCell ref="A22:G22"/>
    <mergeCell ref="F28:G28"/>
    <mergeCell ref="A105:B105"/>
    <mergeCell ref="A107:B107"/>
  </mergeCells>
  <pageMargins left="0.70866141732283472" right="0.70866141732283472" top="0.74803149606299213" bottom="0.74803149606299213" header="0.31496062992125984" footer="0.31496062992125984"/>
  <pageSetup paperSize="9" scale="66" fitToWidth="0" orientation="portrait" r:id="rId1"/>
  <rowBreaks count="2" manualBreakCount="2">
    <brk id="23" max="16383" man="1"/>
    <brk id="7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isplata u siječnju</vt:lpstr>
      <vt:lpstr>isplata u veljači</vt:lpstr>
      <vt:lpstr>isplata u ožujku</vt:lpstr>
    </vt:vector>
  </TitlesOfParts>
  <Company>HZMO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Ljiljana Hajduk</dc:creator>
  <cp:lastModifiedBy>Josipa Perica</cp:lastModifiedBy>
  <cp:lastPrinted>2022-03-11T07:43:55Z</cp:lastPrinted>
  <dcterms:created xsi:type="dcterms:W3CDTF">2022-01-14T07:11:05Z</dcterms:created>
  <dcterms:modified xsi:type="dcterms:W3CDTF">2025-03-14T08:27:38Z</dcterms:modified>
</cp:coreProperties>
</file>