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111-web-danas\07-04-2025\"/>
    </mc:Choice>
  </mc:AlternateContent>
  <bookViews>
    <workbookView xWindow="0" yWindow="0" windowWidth="28800" windowHeight="11400" tabRatio="902" activeTab="3"/>
  </bookViews>
  <sheets>
    <sheet name="isplata u siječnju" sheetId="60" r:id="rId1"/>
    <sheet name="isplata u veljači" sheetId="61" r:id="rId2"/>
    <sheet name="isplata u ožujku" sheetId="62" r:id="rId3"/>
    <sheet name="isplata u travnju" sheetId="6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63" l="1"/>
  <c r="E127" i="63"/>
  <c r="E19" i="63" s="1"/>
  <c r="D127" i="63"/>
  <c r="C127" i="63"/>
  <c r="G126" i="63"/>
  <c r="G125" i="63"/>
  <c r="G124" i="63"/>
  <c r="G123" i="63"/>
  <c r="G122" i="63"/>
  <c r="G127" i="63" s="1"/>
  <c r="G19" i="63" s="1"/>
  <c r="A116" i="63"/>
  <c r="A110" i="63"/>
  <c r="A129" i="63" s="1"/>
  <c r="F107" i="63"/>
  <c r="E107" i="63"/>
  <c r="D107" i="63"/>
  <c r="G106" i="63"/>
  <c r="G107" i="63" s="1"/>
  <c r="F105" i="63"/>
  <c r="E105" i="63"/>
  <c r="D105" i="63"/>
  <c r="G104" i="63"/>
  <c r="G103" i="63"/>
  <c r="G105" i="63" s="1"/>
  <c r="G97" i="63"/>
  <c r="F95" i="63"/>
  <c r="E95" i="63"/>
  <c r="D95" i="63"/>
  <c r="C95" i="63"/>
  <c r="F94" i="63"/>
  <c r="E94" i="63"/>
  <c r="D94" i="63"/>
  <c r="C94" i="63"/>
  <c r="F93" i="63"/>
  <c r="E93" i="63"/>
  <c r="D93" i="63"/>
  <c r="C93" i="63"/>
  <c r="F92" i="63"/>
  <c r="E92" i="63"/>
  <c r="D92" i="63"/>
  <c r="C92" i="63"/>
  <c r="F91" i="63"/>
  <c r="E91" i="63"/>
  <c r="D91" i="63"/>
  <c r="C91" i="63"/>
  <c r="F90" i="63"/>
  <c r="E90" i="63"/>
  <c r="D90" i="63"/>
  <c r="D96" i="63" s="1"/>
  <c r="D98" i="63" s="1"/>
  <c r="C90" i="63"/>
  <c r="F88" i="63"/>
  <c r="F17" i="63" s="1"/>
  <c r="E88" i="63"/>
  <c r="E17" i="63" s="1"/>
  <c r="D88" i="63"/>
  <c r="C88" i="63"/>
  <c r="C17" i="63" s="1"/>
  <c r="G87" i="63"/>
  <c r="G86" i="63"/>
  <c r="G85" i="63"/>
  <c r="G84" i="63"/>
  <c r="G83" i="63"/>
  <c r="G82" i="63"/>
  <c r="A76" i="63"/>
  <c r="F71" i="63"/>
  <c r="E71" i="63"/>
  <c r="D71" i="63"/>
  <c r="C71" i="63"/>
  <c r="G70" i="63"/>
  <c r="G69" i="63"/>
  <c r="G68" i="63"/>
  <c r="G67" i="63"/>
  <c r="G66" i="63"/>
  <c r="G65" i="63"/>
  <c r="F63" i="63"/>
  <c r="E63" i="63"/>
  <c r="E15" i="63" s="1"/>
  <c r="D63" i="63"/>
  <c r="D15" i="63" s="1"/>
  <c r="C63" i="63"/>
  <c r="G62" i="63"/>
  <c r="G61" i="63"/>
  <c r="G60" i="63"/>
  <c r="G59" i="63"/>
  <c r="G58" i="63"/>
  <c r="G57" i="63"/>
  <c r="G63" i="63" s="1"/>
  <c r="G15" i="63" s="1"/>
  <c r="F54" i="63"/>
  <c r="E54" i="63"/>
  <c r="D54" i="63"/>
  <c r="C54" i="63"/>
  <c r="C14" i="63" s="1"/>
  <c r="G53" i="63"/>
  <c r="G52" i="63"/>
  <c r="G51" i="63"/>
  <c r="G50" i="63"/>
  <c r="G54" i="63" s="1"/>
  <c r="G14" i="63" s="1"/>
  <c r="G49" i="63"/>
  <c r="G48" i="63"/>
  <c r="F46" i="63"/>
  <c r="F13" i="63" s="1"/>
  <c r="E46" i="63"/>
  <c r="E13" i="63" s="1"/>
  <c r="D46" i="63"/>
  <c r="C46" i="63"/>
  <c r="C13" i="63" s="1"/>
  <c r="G45" i="63"/>
  <c r="G44" i="63"/>
  <c r="G43" i="63"/>
  <c r="G42" i="63"/>
  <c r="G41" i="63"/>
  <c r="G40" i="63"/>
  <c r="F38" i="63"/>
  <c r="F12" i="63" s="1"/>
  <c r="E38" i="63"/>
  <c r="D38" i="63"/>
  <c r="C38" i="63"/>
  <c r="C12" i="63" s="1"/>
  <c r="G37" i="63"/>
  <c r="G36" i="63"/>
  <c r="G35" i="63"/>
  <c r="G34" i="63"/>
  <c r="G33" i="63"/>
  <c r="G32" i="63"/>
  <c r="A26" i="63"/>
  <c r="F19" i="63"/>
  <c r="D19" i="63"/>
  <c r="C19" i="63"/>
  <c r="G18" i="63"/>
  <c r="F18" i="63"/>
  <c r="E18" i="63"/>
  <c r="D18" i="63"/>
  <c r="C18" i="63"/>
  <c r="D17" i="63"/>
  <c r="F16" i="63"/>
  <c r="E16" i="63"/>
  <c r="D16" i="63"/>
  <c r="C16" i="63"/>
  <c r="F15" i="63"/>
  <c r="C15" i="63"/>
  <c r="F14" i="63"/>
  <c r="E14" i="63"/>
  <c r="D14" i="63"/>
  <c r="D13" i="63"/>
  <c r="E12" i="63"/>
  <c r="D12" i="63"/>
  <c r="F108" i="63" l="1"/>
  <c r="D108" i="63"/>
  <c r="E108" i="63"/>
  <c r="G88" i="63"/>
  <c r="G17" i="63" s="1"/>
  <c r="G71" i="63"/>
  <c r="G16" i="63" s="1"/>
  <c r="G91" i="63"/>
  <c r="G93" i="63"/>
  <c r="G94" i="63"/>
  <c r="G95" i="63"/>
  <c r="G46" i="63"/>
  <c r="G13" i="63" s="1"/>
  <c r="E20" i="63"/>
  <c r="G38" i="63"/>
  <c r="G12" i="63" s="1"/>
  <c r="C96" i="63"/>
  <c r="C98" i="63" s="1"/>
  <c r="G92" i="63"/>
  <c r="E96" i="63"/>
  <c r="E98" i="63" s="1"/>
  <c r="F20" i="63"/>
  <c r="G108" i="63"/>
  <c r="C20" i="63"/>
  <c r="D20" i="63"/>
  <c r="F96" i="63"/>
  <c r="F98" i="63" s="1"/>
  <c r="G90" i="63"/>
  <c r="G104" i="62"/>
  <c r="G62" i="62"/>
  <c r="G61" i="62"/>
  <c r="G60" i="62"/>
  <c r="G59" i="62"/>
  <c r="G58" i="62"/>
  <c r="G57" i="62"/>
  <c r="G20" i="63" l="1"/>
  <c r="G96" i="63"/>
  <c r="G98" i="63" s="1"/>
  <c r="F127" i="62"/>
  <c r="F19" i="62" s="1"/>
  <c r="D127" i="62"/>
  <c r="D19" i="62" s="1"/>
  <c r="C127" i="62"/>
  <c r="C19" i="62" s="1"/>
  <c r="E127" i="62"/>
  <c r="E19" i="62" s="1"/>
  <c r="G126" i="62"/>
  <c r="G125" i="62"/>
  <c r="G124" i="62"/>
  <c r="G123" i="62"/>
  <c r="G122" i="62"/>
  <c r="A116" i="62"/>
  <c r="A110" i="62"/>
  <c r="A129" i="62" s="1"/>
  <c r="F107" i="62"/>
  <c r="E107" i="62"/>
  <c r="D107" i="62"/>
  <c r="G106" i="62"/>
  <c r="G107" i="62" s="1"/>
  <c r="F105" i="62"/>
  <c r="E105" i="62"/>
  <c r="D105" i="62"/>
  <c r="G103" i="62"/>
  <c r="G97" i="62"/>
  <c r="F95" i="62"/>
  <c r="E95" i="62"/>
  <c r="D95" i="62"/>
  <c r="C95" i="62"/>
  <c r="F94" i="62"/>
  <c r="E94" i="62"/>
  <c r="D94" i="62"/>
  <c r="C94" i="62"/>
  <c r="F93" i="62"/>
  <c r="E93" i="62"/>
  <c r="D93" i="62"/>
  <c r="C93" i="62"/>
  <c r="F92" i="62"/>
  <c r="E92" i="62"/>
  <c r="D92" i="62"/>
  <c r="C92" i="62"/>
  <c r="F91" i="62"/>
  <c r="E91" i="62"/>
  <c r="D91" i="62"/>
  <c r="C91" i="62"/>
  <c r="F90" i="62"/>
  <c r="E90" i="62"/>
  <c r="D90" i="62"/>
  <c r="C90" i="62"/>
  <c r="F88" i="62"/>
  <c r="F17" i="62" s="1"/>
  <c r="E88" i="62"/>
  <c r="E17" i="62" s="1"/>
  <c r="D88" i="62"/>
  <c r="D17" i="62" s="1"/>
  <c r="C88" i="62"/>
  <c r="C17" i="62" s="1"/>
  <c r="G87" i="62"/>
  <c r="G86" i="62"/>
  <c r="G85" i="62"/>
  <c r="G84" i="62"/>
  <c r="G83" i="62"/>
  <c r="G82" i="62"/>
  <c r="A76" i="62"/>
  <c r="F71" i="62"/>
  <c r="F16" i="62" s="1"/>
  <c r="E71" i="62"/>
  <c r="E16" i="62" s="1"/>
  <c r="D71" i="62"/>
  <c r="D16" i="62" s="1"/>
  <c r="C71" i="62"/>
  <c r="C16" i="62" s="1"/>
  <c r="G70" i="62"/>
  <c r="G69" i="62"/>
  <c r="G68" i="62"/>
  <c r="G67" i="62"/>
  <c r="G66" i="62"/>
  <c r="G65" i="62"/>
  <c r="G63" i="62"/>
  <c r="G15" i="62" s="1"/>
  <c r="F63" i="62"/>
  <c r="F15" i="62" s="1"/>
  <c r="E63" i="62"/>
  <c r="D63" i="62"/>
  <c r="D15" i="62" s="1"/>
  <c r="C63" i="62"/>
  <c r="C15" i="62" s="1"/>
  <c r="F54" i="62"/>
  <c r="F14" i="62" s="1"/>
  <c r="E54" i="62"/>
  <c r="E14" i="62" s="1"/>
  <c r="D54" i="62"/>
  <c r="D14" i="62" s="1"/>
  <c r="C54" i="62"/>
  <c r="C14" i="62" s="1"/>
  <c r="G53" i="62"/>
  <c r="G52" i="62"/>
  <c r="G51" i="62"/>
  <c r="G50" i="62"/>
  <c r="G49" i="62"/>
  <c r="G48" i="62"/>
  <c r="F46" i="62"/>
  <c r="E46" i="62"/>
  <c r="E13" i="62" s="1"/>
  <c r="D46" i="62"/>
  <c r="D13" i="62" s="1"/>
  <c r="C46" i="62"/>
  <c r="G45" i="62"/>
  <c r="G44" i="62"/>
  <c r="G43" i="62"/>
  <c r="G42" i="62"/>
  <c r="G41" i="62"/>
  <c r="G40" i="62"/>
  <c r="F38" i="62"/>
  <c r="F12" i="62" s="1"/>
  <c r="E38" i="62"/>
  <c r="D38" i="62"/>
  <c r="D12" i="62" s="1"/>
  <c r="C38" i="62"/>
  <c r="G37" i="62"/>
  <c r="G36" i="62"/>
  <c r="G35" i="62"/>
  <c r="G34" i="62"/>
  <c r="G33" i="62"/>
  <c r="G32" i="62"/>
  <c r="A26" i="62"/>
  <c r="G18" i="62"/>
  <c r="F18" i="62"/>
  <c r="E18" i="62"/>
  <c r="D18" i="62"/>
  <c r="C18" i="62"/>
  <c r="E15" i="62"/>
  <c r="F13" i="62"/>
  <c r="C13" i="62"/>
  <c r="E12" i="62"/>
  <c r="C12" i="62"/>
  <c r="F96" i="62" l="1"/>
  <c r="F98" i="62" s="1"/>
  <c r="G105" i="62"/>
  <c r="G88" i="62"/>
  <c r="G17" i="62" s="1"/>
  <c r="G93" i="62"/>
  <c r="G94" i="62"/>
  <c r="G127" i="62"/>
  <c r="G19" i="62" s="1"/>
  <c r="F108" i="62"/>
  <c r="E108" i="62"/>
  <c r="D108" i="62"/>
  <c r="G71" i="62"/>
  <c r="G16" i="62" s="1"/>
  <c r="E20" i="62"/>
  <c r="G54" i="62"/>
  <c r="G14" i="62" s="1"/>
  <c r="C20" i="62"/>
  <c r="D96" i="62"/>
  <c r="D98" i="62" s="1"/>
  <c r="G46" i="62"/>
  <c r="G13" i="62" s="1"/>
  <c r="F20" i="62"/>
  <c r="D20" i="62"/>
  <c r="G92" i="62"/>
  <c r="G38" i="62"/>
  <c r="G12" i="62" s="1"/>
  <c r="C96" i="62"/>
  <c r="C98" i="62" s="1"/>
  <c r="G95" i="62"/>
  <c r="E96" i="62"/>
  <c r="E98" i="62" s="1"/>
  <c r="G91" i="62"/>
  <c r="G108" i="62"/>
  <c r="G90" i="62"/>
  <c r="E127" i="6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20" i="62" l="1"/>
  <c r="G96" i="62"/>
  <c r="G98" i="62" s="1"/>
  <c r="G54" i="6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<sst xmlns="http://schemas.openxmlformats.org/spreadsheetml/2006/main" count="636" uniqueCount="76">
  <si>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</si>
  <si>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</si>
  <si>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</si>
  <si>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</si>
  <si>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</si>
  <si>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</si>
  <si>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</si>
  <si>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</si>
  <si>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</si>
  <si>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</si>
  <si>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</si>
  <si>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</si>
  <si>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</si>
  <si>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</si>
  <si>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</si>
  <si>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</si>
  <si>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</si>
  <si>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</si>
  <si>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</si>
  <si>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</si>
  <si>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</si>
  <si>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</si>
  <si>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</si>
  <si>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</si>
  <si>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</si>
  <si>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</si>
  <si>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</si>
  <si>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</si>
  <si>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</si>
  <si>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</si>
  <si>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</si>
  <si>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</si>
  <si>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</si>
  <si>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</si>
  <si>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</si>
  <si>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</si>
  <si>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</si>
  <si>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</si>
  <si>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</si>
  <si>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</si>
  <si>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</si>
  <si>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</si>
  <si>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</si>
  <si>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</si>
  <si>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</si>
  <si>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</si>
  <si>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</si>
  <si>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</si>
  <si>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</si>
  <si>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</si>
  <si>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</si>
  <si>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</si>
  <si>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</si>
  <si>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</si>
  <si>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</si>
  <si>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</si>
  <si>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</si>
  <si>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</si>
  <si>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</si>
  <si>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</si>
  <si>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</si>
  <si>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</si>
  <si>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</si>
  <si>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</si>
  <si>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</si>
  <si>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</si>
  <si>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</si>
  <si>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</si>
  <si>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</si>
  <si>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</si>
  <si>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</si>
  <si>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</si>
  <si>
    <t>OBRADA ZA VELJAČU 2025. (ISPLATA U OŽUJKU 2025.)</t>
  </si>
  <si>
    <t>Zagreb, 14. ožujka 2025.</t>
  </si>
  <si>
    <t>OBRADA ZA OŽUJAK 2025. (ISPLATA U TRAVNJU 2025.)</t>
  </si>
  <si>
    <t>Zagreb, 15. travnja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</si>
</sst>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7" fillId="0" borderId="0" xfId="0" applyNumberFormat="1" applyFont="1"/>
    <xf numFmtId="167" fontId="0" fillId="0" borderId="0" xfId="0" applyNumberFormat="1"/>
    <xf numFmtId="4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F127" sqref="F127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8"/>
      <c r="F9" s="118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9" t="s">
        <v>67</v>
      </c>
      <c r="B22" s="119"/>
      <c r="C22" s="119"/>
      <c r="D22" s="119"/>
      <c r="E22" s="119"/>
      <c r="F22" s="119"/>
      <c r="G22" s="119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0"/>
      <c r="G28" s="120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16" t="s">
        <v>47</v>
      </c>
      <c r="B105" s="117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16" t="s">
        <v>54</v>
      </c>
      <c r="B107" s="117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16" t="s">
        <v>49</v>
      </c>
      <c r="B108" s="117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9" t="str">
        <f>A22</f>
        <v>* Dana 1. ožujka 2024. stupio je na snagu Zakon o izmjenama i dopunama Zakona o doplatku za djecu (NN 156/23)</v>
      </c>
      <c r="B110" s="119"/>
      <c r="C110" s="119"/>
      <c r="D110" s="119"/>
      <c r="E110" s="119"/>
      <c r="F110" s="119"/>
      <c r="G110" s="119"/>
    </row>
    <row r="111" spans="1:15" x14ac:dyDescent="0.2">
      <c r="A111" s="119"/>
      <c r="B111" s="119"/>
      <c r="C111" s="119"/>
      <c r="D111" s="119"/>
      <c r="E111" s="119"/>
      <c r="F111" s="119"/>
      <c r="G111" s="119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0"/>
      <c r="G118" s="120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19" t="str">
        <f>A110</f>
        <v>* Dana 1. ožujka 2024. stupio je na snagu Zakon o izmjenama i dopunama Zakona o doplatku za djecu (NN 156/23)</v>
      </c>
      <c r="B129" s="119"/>
      <c r="C129" s="119"/>
      <c r="D129" s="119"/>
      <c r="E129" s="119"/>
      <c r="F129" s="119"/>
      <c r="G129" s="119"/>
    </row>
    <row r="130" spans="1:7" x14ac:dyDescent="0.2">
      <c r="A130" s="121" t="s">
        <v>66</v>
      </c>
      <c r="B130" s="121"/>
      <c r="C130" s="121"/>
      <c r="D130" s="121"/>
      <c r="E130" s="121"/>
      <c r="F130" s="121"/>
      <c r="G130" s="121"/>
    </row>
    <row r="133" spans="1:7" x14ac:dyDescent="0.2">
      <c r="A133" s="81" t="s">
        <v>69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8"/>
      <c r="F9" s="118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9" t="s">
        <v>67</v>
      </c>
      <c r="B22" s="119"/>
      <c r="C22" s="119"/>
      <c r="D22" s="119"/>
      <c r="E22" s="119"/>
      <c r="F22" s="119"/>
      <c r="G22" s="119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0"/>
      <c r="G28" s="120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16" t="s">
        <v>47</v>
      </c>
      <c r="B105" s="117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16" t="s">
        <v>54</v>
      </c>
      <c r="B107" s="117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16" t="s">
        <v>49</v>
      </c>
      <c r="B108" s="117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9" t="str">
        <f>A22</f>
        <v>* Dana 1. ožujka 2024. stupio je na snagu Zakon o izmjenama i dopunama Zakona o doplatku za djecu (NN 156/23)</v>
      </c>
      <c r="B110" s="119"/>
      <c r="C110" s="119"/>
      <c r="D110" s="119"/>
      <c r="E110" s="119"/>
      <c r="F110" s="119"/>
      <c r="G110" s="119"/>
    </row>
    <row r="111" spans="1:15" x14ac:dyDescent="0.2">
      <c r="A111" s="119"/>
      <c r="B111" s="119"/>
      <c r="C111" s="119"/>
      <c r="D111" s="119"/>
      <c r="E111" s="119"/>
      <c r="F111" s="119"/>
      <c r="G111" s="119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0"/>
      <c r="G118" s="120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E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19" t="str">
        <f>A110</f>
        <v>* Dana 1. ožujka 2024. stupio je na snagu Zakon o izmjenama i dopunama Zakona o doplatku za djecu (NN 156/23)</v>
      </c>
      <c r="B129" s="119"/>
      <c r="C129" s="119"/>
      <c r="D129" s="119"/>
      <c r="E129" s="119"/>
      <c r="F129" s="119"/>
      <c r="G129" s="119"/>
    </row>
    <row r="130" spans="1:7" x14ac:dyDescent="0.2">
      <c r="A130" s="121" t="s">
        <v>66</v>
      </c>
      <c r="B130" s="121"/>
      <c r="C130" s="121"/>
      <c r="D130" s="121"/>
      <c r="E130" s="121"/>
      <c r="F130" s="121"/>
      <c r="G130" s="121"/>
    </row>
    <row r="133" spans="1:7" x14ac:dyDescent="0.2">
      <c r="A133" s="81" t="s">
        <v>71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68" zoomScaleNormal="100" workbookViewId="0">
      <selection activeCell="D91" sqref="D91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72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18"/>
      <c r="F9" s="118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237013</v>
      </c>
      <c r="D12" s="84">
        <f t="shared" ref="D12:G12" si="0">D38</f>
        <v>121027</v>
      </c>
      <c r="E12" s="97">
        <f t="shared" si="0"/>
        <v>11982435.65</v>
      </c>
      <c r="F12" s="98">
        <f t="shared" si="0"/>
        <v>77536.709999999992</v>
      </c>
      <c r="G12" s="97">
        <f t="shared" si="0"/>
        <v>12059972.359999999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7306</v>
      </c>
      <c r="D13" s="84">
        <f t="shared" ref="D13:G13" si="1">D46</f>
        <v>3751</v>
      </c>
      <c r="E13" s="97">
        <f t="shared" si="1"/>
        <v>421129.35</v>
      </c>
      <c r="F13" s="98">
        <f t="shared" si="1"/>
        <v>9500.27</v>
      </c>
      <c r="G13" s="97">
        <f t="shared" si="1"/>
        <v>430629.62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993</v>
      </c>
      <c r="E14" s="97">
        <f t="shared" si="2"/>
        <v>124527.36</v>
      </c>
      <c r="F14" s="98">
        <f t="shared" si="2"/>
        <v>-159.97</v>
      </c>
      <c r="G14" s="97">
        <f t="shared" si="2"/>
        <v>124367.39</v>
      </c>
    </row>
    <row r="15" spans="1:9" ht="15" customHeight="1" x14ac:dyDescent="0.2">
      <c r="A15" s="86" t="s">
        <v>24</v>
      </c>
      <c r="B15" s="85" t="s">
        <v>51</v>
      </c>
      <c r="C15" s="84">
        <f>C63</f>
        <v>51</v>
      </c>
      <c r="D15" s="84">
        <f t="shared" ref="D15:G15" si="3">D63</f>
        <v>25</v>
      </c>
      <c r="E15" s="97">
        <f t="shared" si="3"/>
        <v>3024.9000000000005</v>
      </c>
      <c r="F15" s="99">
        <f t="shared" si="3"/>
        <v>27.21</v>
      </c>
      <c r="G15" s="97">
        <f t="shared" si="3"/>
        <v>3052.1100000000006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66036</v>
      </c>
      <c r="D16" s="84">
        <f t="shared" ref="D16:G16" si="4">D71</f>
        <v>30438</v>
      </c>
      <c r="E16" s="97">
        <f t="shared" si="4"/>
        <v>4450030.78</v>
      </c>
      <c r="F16" s="98">
        <f t="shared" si="4"/>
        <v>21908.670000000006</v>
      </c>
      <c r="G16" s="97">
        <f t="shared" si="4"/>
        <v>4471939.45</v>
      </c>
    </row>
    <row r="17" spans="1:7" ht="15" customHeight="1" x14ac:dyDescent="0.2">
      <c r="A17" s="72" t="s">
        <v>31</v>
      </c>
      <c r="B17" s="73" t="s">
        <v>32</v>
      </c>
      <c r="C17" s="84">
        <f>C88</f>
        <v>5770</v>
      </c>
      <c r="D17" s="84">
        <f t="shared" ref="D17:G17" si="5">D88</f>
        <v>3928</v>
      </c>
      <c r="E17" s="97">
        <f t="shared" si="5"/>
        <v>306047.05999999994</v>
      </c>
      <c r="F17" s="98">
        <f t="shared" si="5"/>
        <v>1112.03</v>
      </c>
      <c r="G17" s="97">
        <f t="shared" si="5"/>
        <v>307159.09000000003</v>
      </c>
    </row>
    <row r="18" spans="1:7" ht="15" customHeight="1" x14ac:dyDescent="0.2">
      <c r="A18" s="72" t="s">
        <v>36</v>
      </c>
      <c r="B18" s="73" t="s">
        <v>37</v>
      </c>
      <c r="C18" s="84">
        <f>C97</f>
        <v>5802</v>
      </c>
      <c r="D18" s="84">
        <f t="shared" ref="D18:G18" si="6">D97</f>
        <v>2983</v>
      </c>
      <c r="E18" s="97">
        <f t="shared" si="6"/>
        <v>297712.39</v>
      </c>
      <c r="F18" s="98">
        <f t="shared" si="6"/>
        <v>91158.720000000001</v>
      </c>
      <c r="G18" s="97">
        <f t="shared" si="6"/>
        <v>388871.11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09"/>
      <c r="B20" s="64" t="s">
        <v>50</v>
      </c>
      <c r="C20" s="83">
        <f>SUM(C12:C19)</f>
        <v>323996</v>
      </c>
      <c r="D20" s="83">
        <f t="shared" ref="D20:G20" si="8">SUM(D12:D19)</f>
        <v>163145</v>
      </c>
      <c r="E20" s="96">
        <f t="shared" si="8"/>
        <v>17584907.489999998</v>
      </c>
      <c r="F20" s="24">
        <f t="shared" si="8"/>
        <v>201083.64</v>
      </c>
      <c r="G20" s="24">
        <f t="shared" si="8"/>
        <v>17785991.129999999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9" t="s">
        <v>67</v>
      </c>
      <c r="B22" s="119"/>
      <c r="C22" s="119"/>
      <c r="D22" s="119"/>
      <c r="E22" s="119"/>
      <c r="F22" s="119"/>
      <c r="G22" s="119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VELJAČU 2025. (ISPLATA U OŽUJKU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0"/>
      <c r="G28" s="120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6685</v>
      </c>
      <c r="D32" s="17">
        <v>3212</v>
      </c>
      <c r="E32" s="18">
        <v>497986.29</v>
      </c>
      <c r="F32" s="19">
        <v>6284.08</v>
      </c>
      <c r="G32" s="20">
        <f t="shared" ref="G32:G37" si="9">E32+F32</f>
        <v>504270.37</v>
      </c>
    </row>
    <row r="33" spans="1:7" x14ac:dyDescent="0.2">
      <c r="A33" s="15"/>
      <c r="B33" s="16" t="s">
        <v>60</v>
      </c>
      <c r="C33" s="17">
        <v>21481</v>
      </c>
      <c r="D33" s="17">
        <v>9140</v>
      </c>
      <c r="E33" s="18">
        <v>1508947.79</v>
      </c>
      <c r="F33" s="19">
        <v>11600.88</v>
      </c>
      <c r="G33" s="20">
        <f t="shared" si="9"/>
        <v>1520548.67</v>
      </c>
    </row>
    <row r="34" spans="1:7" x14ac:dyDescent="0.2">
      <c r="A34" s="15"/>
      <c r="B34" s="16" t="s">
        <v>61</v>
      </c>
      <c r="C34" s="17">
        <v>42348</v>
      </c>
      <c r="D34" s="17">
        <v>19793</v>
      </c>
      <c r="E34" s="18">
        <v>2580738.7000000002</v>
      </c>
      <c r="F34" s="19">
        <v>12153.53</v>
      </c>
      <c r="G34" s="20">
        <f t="shared" si="9"/>
        <v>2592892.23</v>
      </c>
    </row>
    <row r="35" spans="1:7" x14ac:dyDescent="0.2">
      <c r="A35" s="15"/>
      <c r="B35" s="16" t="s">
        <v>62</v>
      </c>
      <c r="C35" s="17">
        <v>110271</v>
      </c>
      <c r="D35" s="17">
        <v>56934</v>
      </c>
      <c r="E35" s="18">
        <v>5344670.22</v>
      </c>
      <c r="F35" s="19">
        <v>33216.28</v>
      </c>
      <c r="G35" s="20">
        <f t="shared" si="9"/>
        <v>5377886.5</v>
      </c>
    </row>
    <row r="36" spans="1:7" x14ac:dyDescent="0.2">
      <c r="A36" s="15"/>
      <c r="B36" s="16" t="s">
        <v>63</v>
      </c>
      <c r="C36" s="17">
        <v>56216</v>
      </c>
      <c r="D36" s="17">
        <v>31938</v>
      </c>
      <c r="E36" s="18">
        <v>2049165.65</v>
      </c>
      <c r="F36" s="19">
        <v>14281.94</v>
      </c>
      <c r="G36" s="20">
        <f t="shared" si="9"/>
        <v>2063447.5899999999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237013</v>
      </c>
      <c r="D38" s="23">
        <f>SUM(D32:D37)</f>
        <v>121027</v>
      </c>
      <c r="E38" s="24">
        <f>SUM(E32:E37)</f>
        <v>11982435.65</v>
      </c>
      <c r="F38" s="24">
        <f>SUM(F32:F37)</f>
        <v>77536.709999999992</v>
      </c>
      <c r="G38" s="25">
        <f>SUM(G32:G37)</f>
        <v>12059972.359999999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1177</v>
      </c>
      <c r="D40" s="17">
        <v>622</v>
      </c>
      <c r="E40" s="19">
        <v>84143.55</v>
      </c>
      <c r="F40" s="18">
        <v>1521.2</v>
      </c>
      <c r="G40" s="20">
        <f t="shared" ref="G40:G45" si="10">E40+F40</f>
        <v>85664.75</v>
      </c>
    </row>
    <row r="41" spans="1:7" x14ac:dyDescent="0.2">
      <c r="A41" s="30"/>
      <c r="B41" s="16" t="s">
        <v>60</v>
      </c>
      <c r="C41" s="17">
        <v>1591</v>
      </c>
      <c r="D41" s="17">
        <v>772</v>
      </c>
      <c r="E41" s="19">
        <v>106885.36</v>
      </c>
      <c r="F41" s="18">
        <v>4538.83</v>
      </c>
      <c r="G41" s="20">
        <f t="shared" si="10"/>
        <v>111424.19</v>
      </c>
    </row>
    <row r="42" spans="1:7" x14ac:dyDescent="0.2">
      <c r="A42" s="30"/>
      <c r="B42" s="16" t="s">
        <v>61</v>
      </c>
      <c r="C42" s="17">
        <v>1734</v>
      </c>
      <c r="D42" s="31">
        <v>891</v>
      </c>
      <c r="E42" s="19">
        <v>99913.22</v>
      </c>
      <c r="F42" s="18">
        <v>56.63</v>
      </c>
      <c r="G42" s="20">
        <f t="shared" si="10"/>
        <v>99969.85</v>
      </c>
    </row>
    <row r="43" spans="1:7" x14ac:dyDescent="0.2">
      <c r="A43" s="30"/>
      <c r="B43" s="16" t="s">
        <v>62</v>
      </c>
      <c r="C43" s="17">
        <v>2121</v>
      </c>
      <c r="D43" s="31">
        <v>1106</v>
      </c>
      <c r="E43" s="19">
        <v>103532.34</v>
      </c>
      <c r="F43" s="18">
        <v>3309.45</v>
      </c>
      <c r="G43" s="20">
        <f t="shared" si="10"/>
        <v>106841.79</v>
      </c>
    </row>
    <row r="44" spans="1:7" x14ac:dyDescent="0.2">
      <c r="A44" s="30"/>
      <c r="B44" s="16" t="s">
        <v>63</v>
      </c>
      <c r="C44" s="17">
        <v>683</v>
      </c>
      <c r="D44" s="31">
        <v>360</v>
      </c>
      <c r="E44" s="19">
        <v>26654.880000000001</v>
      </c>
      <c r="F44" s="18">
        <v>74.16</v>
      </c>
      <c r="G44" s="20">
        <f t="shared" si="10"/>
        <v>26729.040000000001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7306</v>
      </c>
      <c r="D46" s="23">
        <f>SUM(D40:D45)</f>
        <v>3751</v>
      </c>
      <c r="E46" s="24">
        <f>SUM(E40:E45)</f>
        <v>421129.35</v>
      </c>
      <c r="F46" s="24">
        <f>SUM(F40:F45)</f>
        <v>9500.27</v>
      </c>
      <c r="G46" s="24">
        <f>SUM(G40:G45)</f>
        <v>430629.62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597</v>
      </c>
      <c r="D48" s="17">
        <v>308</v>
      </c>
      <c r="E48" s="19">
        <v>43106.25</v>
      </c>
      <c r="F48" s="19">
        <v>30.9</v>
      </c>
      <c r="G48" s="20">
        <f t="shared" ref="G48:G53" si="11">E48+F48</f>
        <v>43137.15</v>
      </c>
    </row>
    <row r="49" spans="1:7" x14ac:dyDescent="0.2">
      <c r="A49" s="30"/>
      <c r="B49" s="16" t="s">
        <v>60</v>
      </c>
      <c r="C49" s="17">
        <v>425</v>
      </c>
      <c r="D49" s="17">
        <v>195</v>
      </c>
      <c r="E49" s="19">
        <v>29154.92</v>
      </c>
      <c r="F49" s="19">
        <v>114.16</v>
      </c>
      <c r="G49" s="20">
        <f t="shared" si="11"/>
        <v>29269.079999999998</v>
      </c>
    </row>
    <row r="50" spans="1:7" x14ac:dyDescent="0.2">
      <c r="A50" s="30"/>
      <c r="B50" s="16" t="s">
        <v>61</v>
      </c>
      <c r="C50" s="17">
        <v>379</v>
      </c>
      <c r="D50" s="17">
        <v>178</v>
      </c>
      <c r="E50" s="19">
        <v>22800.15</v>
      </c>
      <c r="F50" s="19">
        <v>0</v>
      </c>
      <c r="G50" s="20">
        <f t="shared" si="11"/>
        <v>22800.15</v>
      </c>
    </row>
    <row r="51" spans="1:7" x14ac:dyDescent="0.2">
      <c r="A51" s="30"/>
      <c r="B51" s="16" t="s">
        <v>62</v>
      </c>
      <c r="C51" s="17">
        <v>474</v>
      </c>
      <c r="D51" s="17">
        <v>241</v>
      </c>
      <c r="E51" s="19">
        <v>23553.5</v>
      </c>
      <c r="F51" s="19">
        <v>3.97</v>
      </c>
      <c r="G51" s="20">
        <f t="shared" si="11"/>
        <v>23557.47</v>
      </c>
    </row>
    <row r="52" spans="1:7" x14ac:dyDescent="0.2">
      <c r="A52" s="30"/>
      <c r="B52" s="16" t="s">
        <v>63</v>
      </c>
      <c r="C52" s="17">
        <v>143</v>
      </c>
      <c r="D52" s="17">
        <v>71</v>
      </c>
      <c r="E52" s="19">
        <v>5912.54</v>
      </c>
      <c r="F52" s="19">
        <v>-309</v>
      </c>
      <c r="G52" s="20">
        <f t="shared" si="11"/>
        <v>5603.54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993</v>
      </c>
      <c r="E54" s="24">
        <f>SUM(E48:E53)</f>
        <v>124527.36</v>
      </c>
      <c r="F54" s="24">
        <f>SUM(F48:F53)</f>
        <v>-159.97</v>
      </c>
      <c r="G54" s="24">
        <f>SUM(G48:G53)</f>
        <v>124367.39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6</v>
      </c>
      <c r="D57" s="17">
        <v>2</v>
      </c>
      <c r="E57" s="41">
        <v>503.52</v>
      </c>
      <c r="F57" s="19">
        <v>0</v>
      </c>
      <c r="G57" s="20">
        <f t="shared" ref="G57:G62" si="12">E57+F57</f>
        <v>503.52</v>
      </c>
    </row>
    <row r="58" spans="1:7" x14ac:dyDescent="0.2">
      <c r="A58" s="15"/>
      <c r="B58" s="16" t="s">
        <v>60</v>
      </c>
      <c r="C58" s="17">
        <v>10</v>
      </c>
      <c r="D58" s="17">
        <v>6</v>
      </c>
      <c r="E58" s="41">
        <v>692.8</v>
      </c>
      <c r="F58" s="19">
        <v>7.35</v>
      </c>
      <c r="G58" s="20">
        <f t="shared" si="12"/>
        <v>700.15</v>
      </c>
    </row>
    <row r="59" spans="1:7" x14ac:dyDescent="0.2">
      <c r="A59" s="15"/>
      <c r="B59" s="16" t="s">
        <v>61</v>
      </c>
      <c r="C59" s="35">
        <v>3</v>
      </c>
      <c r="D59" s="35">
        <v>2</v>
      </c>
      <c r="E59" s="41">
        <v>145.68</v>
      </c>
      <c r="F59" s="19">
        <v>0</v>
      </c>
      <c r="G59" s="20">
        <f t="shared" si="12"/>
        <v>145.68</v>
      </c>
    </row>
    <row r="60" spans="1:7" x14ac:dyDescent="0.2">
      <c r="A60" s="15"/>
      <c r="B60" s="16" t="s">
        <v>62</v>
      </c>
      <c r="C60" s="17">
        <v>26</v>
      </c>
      <c r="D60" s="17">
        <v>12</v>
      </c>
      <c r="E60" s="41">
        <v>1431.14</v>
      </c>
      <c r="F60" s="19">
        <v>19.86</v>
      </c>
      <c r="G60" s="20">
        <f t="shared" si="12"/>
        <v>1451</v>
      </c>
    </row>
    <row r="61" spans="1:7" x14ac:dyDescent="0.2">
      <c r="A61" s="15"/>
      <c r="B61" s="16" t="s">
        <v>63</v>
      </c>
      <c r="C61" s="17">
        <v>6</v>
      </c>
      <c r="D61" s="17">
        <v>3</v>
      </c>
      <c r="E61" s="41">
        <v>251.76</v>
      </c>
      <c r="F61" s="19">
        <v>0</v>
      </c>
      <c r="G61" s="20">
        <f t="shared" si="12"/>
        <v>251.76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51</v>
      </c>
      <c r="D63" s="23">
        <f>SUM(D57:D62)</f>
        <v>25</v>
      </c>
      <c r="E63" s="24">
        <f>SUM(E57:E62)</f>
        <v>3024.9000000000005</v>
      </c>
      <c r="F63" s="24">
        <f>SUM(F57:F62)</f>
        <v>27.21</v>
      </c>
      <c r="G63" s="24">
        <f>SUM(G57:G62)</f>
        <v>3052.1100000000006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27271</v>
      </c>
      <c r="D65" s="17">
        <v>11857</v>
      </c>
      <c r="E65" s="41">
        <v>2105689.7200000002</v>
      </c>
      <c r="F65" s="19">
        <v>11314.34</v>
      </c>
      <c r="G65" s="20">
        <f t="shared" ref="G65:G70" si="13">E65+F65</f>
        <v>2117004.06</v>
      </c>
    </row>
    <row r="66" spans="1:7" x14ac:dyDescent="0.2">
      <c r="A66" s="30"/>
      <c r="B66" s="16" t="s">
        <v>60</v>
      </c>
      <c r="C66" s="17">
        <v>14615</v>
      </c>
      <c r="D66" s="17">
        <v>6098</v>
      </c>
      <c r="E66" s="41">
        <v>1038223.88</v>
      </c>
      <c r="F66" s="19">
        <v>5706.02</v>
      </c>
      <c r="G66" s="20">
        <f t="shared" si="13"/>
        <v>1043929.9</v>
      </c>
    </row>
    <row r="67" spans="1:7" x14ac:dyDescent="0.2">
      <c r="A67" s="30"/>
      <c r="B67" s="16" t="s">
        <v>61</v>
      </c>
      <c r="C67" s="17">
        <v>12067</v>
      </c>
      <c r="D67" s="17">
        <v>5908</v>
      </c>
      <c r="E67" s="41">
        <v>735071.92</v>
      </c>
      <c r="F67" s="19">
        <v>2884.65</v>
      </c>
      <c r="G67" s="20">
        <f t="shared" si="13"/>
        <v>737956.57000000007</v>
      </c>
    </row>
    <row r="68" spans="1:7" x14ac:dyDescent="0.2">
      <c r="A68" s="30"/>
      <c r="B68" s="16" t="s">
        <v>62</v>
      </c>
      <c r="C68" s="17">
        <v>10028</v>
      </c>
      <c r="D68" s="17">
        <v>5395</v>
      </c>
      <c r="E68" s="41">
        <v>491028.28</v>
      </c>
      <c r="F68" s="19">
        <v>1575.33</v>
      </c>
      <c r="G68" s="20">
        <f t="shared" si="13"/>
        <v>492603.61000000004</v>
      </c>
    </row>
    <row r="69" spans="1:7" x14ac:dyDescent="0.2">
      <c r="A69" s="30"/>
      <c r="B69" s="16" t="s">
        <v>63</v>
      </c>
      <c r="C69" s="17">
        <v>2050</v>
      </c>
      <c r="D69" s="17">
        <v>1177</v>
      </c>
      <c r="E69" s="41">
        <v>79630.73</v>
      </c>
      <c r="F69" s="19">
        <v>428.33</v>
      </c>
      <c r="G69" s="20">
        <f t="shared" si="13"/>
        <v>80059.06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66036</v>
      </c>
      <c r="D71" s="23">
        <f>SUM(D65:D70)</f>
        <v>30438</v>
      </c>
      <c r="E71" s="24">
        <f>SUM(E65:E70)</f>
        <v>4450030.78</v>
      </c>
      <c r="F71" s="24">
        <f>SUM(F65:F70)</f>
        <v>21908.670000000006</v>
      </c>
      <c r="G71" s="24">
        <f>SUM(G65:G70)</f>
        <v>4471939.45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VELJAČU 2025. (ISPLATA U OŽUJKU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454</v>
      </c>
      <c r="D82" s="17">
        <v>244</v>
      </c>
      <c r="E82" s="41">
        <v>34467.51</v>
      </c>
      <c r="F82" s="41">
        <v>0</v>
      </c>
      <c r="G82" s="20">
        <f t="shared" ref="G82:G87" si="14">E82+F82</f>
        <v>34467.51</v>
      </c>
    </row>
    <row r="83" spans="1:16" x14ac:dyDescent="0.2">
      <c r="A83" s="30"/>
      <c r="B83" s="16" t="s">
        <v>60</v>
      </c>
      <c r="C83" s="17">
        <v>1340</v>
      </c>
      <c r="D83" s="17">
        <v>825</v>
      </c>
      <c r="E83" s="41">
        <v>86459.839999999997</v>
      </c>
      <c r="F83" s="41">
        <v>182.16</v>
      </c>
      <c r="G83" s="20">
        <f t="shared" si="14"/>
        <v>86642</v>
      </c>
    </row>
    <row r="84" spans="1:16" x14ac:dyDescent="0.2">
      <c r="A84" s="30"/>
      <c r="B84" s="16" t="s">
        <v>61</v>
      </c>
      <c r="C84" s="17">
        <v>1515</v>
      </c>
      <c r="D84" s="17">
        <v>1015</v>
      </c>
      <c r="E84" s="41">
        <v>83447.520000000004</v>
      </c>
      <c r="F84" s="41">
        <v>633.22</v>
      </c>
      <c r="G84" s="20">
        <f t="shared" si="14"/>
        <v>84080.74</v>
      </c>
    </row>
    <row r="85" spans="1:16" x14ac:dyDescent="0.2">
      <c r="A85" s="30"/>
      <c r="B85" s="16" t="s">
        <v>62</v>
      </c>
      <c r="C85" s="17">
        <v>2002</v>
      </c>
      <c r="D85" s="17">
        <v>1471</v>
      </c>
      <c r="E85" s="41">
        <v>86014.84</v>
      </c>
      <c r="F85" s="41">
        <v>278.11</v>
      </c>
      <c r="G85" s="20">
        <f t="shared" si="14"/>
        <v>86292.95</v>
      </c>
    </row>
    <row r="86" spans="1:16" x14ac:dyDescent="0.2">
      <c r="A86" s="30"/>
      <c r="B86" s="16" t="s">
        <v>63</v>
      </c>
      <c r="C86" s="17">
        <v>441</v>
      </c>
      <c r="D86" s="17">
        <v>356</v>
      </c>
      <c r="E86" s="41">
        <v>14266.85</v>
      </c>
      <c r="F86" s="41">
        <v>18.54</v>
      </c>
      <c r="G86" s="20">
        <f t="shared" si="14"/>
        <v>14285.390000000001</v>
      </c>
    </row>
    <row r="87" spans="1:16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4"/>
        <v>1390.5</v>
      </c>
    </row>
    <row r="88" spans="1:16" x14ac:dyDescent="0.2">
      <c r="A88" s="55"/>
      <c r="B88" s="22" t="s">
        <v>33</v>
      </c>
      <c r="C88" s="56">
        <f>SUM(C82:C87)</f>
        <v>5770</v>
      </c>
      <c r="D88" s="56">
        <f>SUM(D82:D87)</f>
        <v>3928</v>
      </c>
      <c r="E88" s="57">
        <f>SUM(E82:E87)</f>
        <v>306047.05999999994</v>
      </c>
      <c r="F88" s="57">
        <f>SUM(F82:F87)</f>
        <v>1112.03</v>
      </c>
      <c r="G88" s="25">
        <f>SUM(G82:G87)</f>
        <v>307159.09000000003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36190</v>
      </c>
      <c r="D90" s="61">
        <f t="shared" si="15"/>
        <v>16245</v>
      </c>
      <c r="E90" s="62">
        <f t="shared" si="15"/>
        <v>2765896.84</v>
      </c>
      <c r="F90" s="62">
        <f t="shared" si="15"/>
        <v>19150.52</v>
      </c>
      <c r="G90" s="62">
        <f t="shared" ref="G90:G95" si="16">E90+F90</f>
        <v>2785047.36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39462</v>
      </c>
      <c r="D91" s="61">
        <f t="shared" si="15"/>
        <v>17036</v>
      </c>
      <c r="E91" s="62">
        <f t="shared" si="15"/>
        <v>2770364.59</v>
      </c>
      <c r="F91" s="62">
        <f t="shared" si="15"/>
        <v>22149.399999999998</v>
      </c>
      <c r="G91" s="62">
        <f t="shared" si="16"/>
        <v>2792513.9899999998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58046</v>
      </c>
      <c r="D92" s="61">
        <f t="shared" si="15"/>
        <v>27787</v>
      </c>
      <c r="E92" s="62">
        <f t="shared" si="15"/>
        <v>3522117.1900000004</v>
      </c>
      <c r="F92" s="62">
        <f t="shared" si="15"/>
        <v>15728.029999999999</v>
      </c>
      <c r="G92" s="62">
        <f t="shared" si="16"/>
        <v>3537845.22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124922</v>
      </c>
      <c r="D93" s="61">
        <f t="shared" si="15"/>
        <v>65159</v>
      </c>
      <c r="E93" s="62">
        <f t="shared" si="15"/>
        <v>6050230.3199999994</v>
      </c>
      <c r="F93" s="62">
        <f t="shared" si="15"/>
        <v>38403</v>
      </c>
      <c r="G93" s="62">
        <f t="shared" si="16"/>
        <v>6088633.3199999994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59539</v>
      </c>
      <c r="D94" s="61">
        <f t="shared" si="15"/>
        <v>33905</v>
      </c>
      <c r="E94" s="62">
        <f t="shared" si="15"/>
        <v>2175882.41</v>
      </c>
      <c r="F94" s="62">
        <f t="shared" si="15"/>
        <v>14493.970000000001</v>
      </c>
      <c r="G94" s="62">
        <f t="shared" si="16"/>
        <v>2190376.3800000004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318194</v>
      </c>
      <c r="D96" s="65">
        <f>SUM(D90:D95)</f>
        <v>160162</v>
      </c>
      <c r="E96" s="24">
        <f t="shared" ref="E96:F96" si="17">SUM(E90:E95)</f>
        <v>17287195.100000001</v>
      </c>
      <c r="F96" s="24">
        <f t="shared" si="17"/>
        <v>109924.92</v>
      </c>
      <c r="G96" s="24">
        <f>SUM(G90:G95)</f>
        <v>17397120.02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5802</v>
      </c>
      <c r="D97" s="61">
        <v>2983</v>
      </c>
      <c r="E97" s="24">
        <v>297712.39</v>
      </c>
      <c r="F97" s="24">
        <v>91158.720000000001</v>
      </c>
      <c r="G97" s="24">
        <f>E97+F97</f>
        <v>388871.11</v>
      </c>
    </row>
    <row r="98" spans="1:15" x14ac:dyDescent="0.2">
      <c r="A98" s="63"/>
      <c r="B98" s="64" t="s">
        <v>38</v>
      </c>
      <c r="C98" s="65">
        <f>C96+C97</f>
        <v>323996</v>
      </c>
      <c r="D98" s="65">
        <f>D96+D97</f>
        <v>163145</v>
      </c>
      <c r="E98" s="24">
        <f>E96+E97</f>
        <v>17584907.490000002</v>
      </c>
      <c r="F98" s="24">
        <f>F96+F97</f>
        <v>201083.64</v>
      </c>
      <c r="G98" s="24">
        <f>G96+G97</f>
        <v>17785991.129999999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28840</v>
      </c>
      <c r="E103" s="75">
        <v>1913822.4</v>
      </c>
      <c r="F103" s="75">
        <v>18448.080000000002</v>
      </c>
      <c r="G103" s="76">
        <f>E103+F103</f>
        <v>1932270.48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9751</v>
      </c>
      <c r="E104" s="75">
        <v>1294152.72</v>
      </c>
      <c r="F104" s="75">
        <v>1990.8</v>
      </c>
      <c r="G104" s="76">
        <f>E104+F104</f>
        <v>1296143.52</v>
      </c>
    </row>
    <row r="105" spans="1:15" x14ac:dyDescent="0.2">
      <c r="A105" s="116" t="s">
        <v>47</v>
      </c>
      <c r="B105" s="117"/>
      <c r="C105" s="110" t="s">
        <v>41</v>
      </c>
      <c r="D105" s="77">
        <f>D103+D104</f>
        <v>38591</v>
      </c>
      <c r="E105" s="95">
        <f t="shared" ref="E105:G105" si="18">E103+E104</f>
        <v>3207975.12</v>
      </c>
      <c r="F105" s="24">
        <f t="shared" si="18"/>
        <v>20438.88</v>
      </c>
      <c r="G105" s="24">
        <f t="shared" si="18"/>
        <v>3228414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730</v>
      </c>
      <c r="E106" s="76">
        <v>59060.4</v>
      </c>
      <c r="F106" s="76">
        <v>15196.44</v>
      </c>
      <c r="G106" s="76">
        <f>E106+F106</f>
        <v>74256.84</v>
      </c>
    </row>
    <row r="107" spans="1:15" x14ac:dyDescent="0.2">
      <c r="A107" s="116" t="s">
        <v>54</v>
      </c>
      <c r="B107" s="117"/>
      <c r="C107" s="110" t="s">
        <v>41</v>
      </c>
      <c r="D107" s="77">
        <f>D106</f>
        <v>730</v>
      </c>
      <c r="E107" s="95">
        <f t="shared" ref="E107:G107" si="19">E106</f>
        <v>59060.4</v>
      </c>
      <c r="F107" s="24">
        <f t="shared" si="19"/>
        <v>15196.44</v>
      </c>
      <c r="G107" s="24">
        <f t="shared" si="19"/>
        <v>74256.84</v>
      </c>
    </row>
    <row r="108" spans="1:15" x14ac:dyDescent="0.2">
      <c r="A108" s="116" t="s">
        <v>49</v>
      </c>
      <c r="B108" s="117"/>
      <c r="C108" s="80"/>
      <c r="D108" s="77">
        <f>D107+D105</f>
        <v>39321</v>
      </c>
      <c r="E108" s="24">
        <f>E107+E105</f>
        <v>3267035.52</v>
      </c>
      <c r="F108" s="24">
        <f>F107+F105</f>
        <v>35635.32</v>
      </c>
      <c r="G108" s="24">
        <f>G107+G105</f>
        <v>3302670.84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9" t="str">
        <f>A22</f>
        <v>* Dana 1. ožujka 2024. stupio je na snagu Zakon o izmjenama i dopunama Zakona o doplatku za djecu (NN 156/23)</v>
      </c>
      <c r="B110" s="119"/>
      <c r="C110" s="119"/>
      <c r="D110" s="119"/>
      <c r="E110" s="119"/>
      <c r="F110" s="119"/>
      <c r="G110" s="119"/>
    </row>
    <row r="111" spans="1:15" x14ac:dyDescent="0.2">
      <c r="A111" s="119"/>
      <c r="B111" s="119"/>
      <c r="C111" s="119"/>
      <c r="D111" s="119"/>
      <c r="E111" s="119"/>
      <c r="F111" s="119"/>
      <c r="G111" s="119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VELJAČU 2025. (ISPLATA U OŽUJKU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0"/>
      <c r="G118" s="120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" si="20">SUM(D122:D126)</f>
        <v>0</v>
      </c>
      <c r="E127" s="24">
        <f t="shared" ref="E127:G127" si="21">SUM(E122:E126)</f>
        <v>0</v>
      </c>
      <c r="F127" s="24">
        <f t="shared" si="21"/>
        <v>0</v>
      </c>
      <c r="G127" s="24">
        <f t="shared" si="21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19" t="str">
        <f>A110</f>
        <v>* Dana 1. ožujka 2024. stupio je na snagu Zakon o izmjenama i dopunama Zakona o doplatku za djecu (NN 156/23)</v>
      </c>
      <c r="B129" s="119"/>
      <c r="C129" s="119"/>
      <c r="D129" s="119"/>
      <c r="E129" s="119"/>
      <c r="F129" s="119"/>
      <c r="G129" s="119"/>
    </row>
    <row r="130" spans="1:7" hidden="1" x14ac:dyDescent="0.2">
      <c r="A130" s="121" t="s">
        <v>66</v>
      </c>
      <c r="B130" s="121"/>
      <c r="C130" s="121"/>
      <c r="D130" s="121"/>
      <c r="E130" s="121"/>
      <c r="F130" s="121"/>
      <c r="G130" s="121"/>
    </row>
    <row r="133" spans="1:7" x14ac:dyDescent="0.2">
      <c r="A133" s="81" t="s">
        <v>73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74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18"/>
      <c r="F9" s="118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179088</v>
      </c>
      <c r="D12" s="84">
        <f t="shared" ref="D12:G12" si="0">D38</f>
        <v>88119</v>
      </c>
      <c r="E12" s="97">
        <f t="shared" si="0"/>
        <v>8871257.6400000006</v>
      </c>
      <c r="F12" s="98">
        <f t="shared" si="0"/>
        <v>114054.2</v>
      </c>
      <c r="G12" s="97">
        <f t="shared" si="0"/>
        <v>8985311.8399999999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4979</v>
      </c>
      <c r="D13" s="84">
        <f t="shared" ref="D13:G13" si="1">D46</f>
        <v>2470</v>
      </c>
      <c r="E13" s="97">
        <f t="shared" si="1"/>
        <v>282120.84999999998</v>
      </c>
      <c r="F13" s="98">
        <f t="shared" si="1"/>
        <v>5006.46</v>
      </c>
      <c r="G13" s="97">
        <f t="shared" si="1"/>
        <v>287127.31</v>
      </c>
    </row>
    <row r="14" spans="1:9" ht="15" customHeight="1" x14ac:dyDescent="0.2">
      <c r="A14" s="86" t="s">
        <v>21</v>
      </c>
      <c r="B14" s="14" t="s">
        <v>22</v>
      </c>
      <c r="C14" s="84">
        <f>C54</f>
        <v>1694</v>
      </c>
      <c r="D14" s="84">
        <f t="shared" ref="D14:G14" si="2">D54</f>
        <v>823</v>
      </c>
      <c r="E14" s="97">
        <f t="shared" si="2"/>
        <v>101987.18</v>
      </c>
      <c r="F14" s="98">
        <f t="shared" si="2"/>
        <v>1152.6699999999998</v>
      </c>
      <c r="G14" s="97">
        <f t="shared" si="2"/>
        <v>103139.85</v>
      </c>
    </row>
    <row r="15" spans="1:9" ht="15" customHeight="1" x14ac:dyDescent="0.2">
      <c r="A15" s="86" t="s">
        <v>24</v>
      </c>
      <c r="B15" s="85" t="s">
        <v>51</v>
      </c>
      <c r="C15" s="84">
        <f>C63</f>
        <v>38</v>
      </c>
      <c r="D15" s="84">
        <f t="shared" ref="D15:G15" si="3">D63</f>
        <v>17</v>
      </c>
      <c r="E15" s="97">
        <f t="shared" si="3"/>
        <v>2204.5100000000002</v>
      </c>
      <c r="F15" s="99">
        <f t="shared" si="3"/>
        <v>123.59</v>
      </c>
      <c r="G15" s="97">
        <f t="shared" si="3"/>
        <v>2328.1000000000004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56190</v>
      </c>
      <c r="D16" s="84">
        <f t="shared" ref="D16:G16" si="4">D71</f>
        <v>25386</v>
      </c>
      <c r="E16" s="97">
        <f t="shared" si="4"/>
        <v>3767615.9600000004</v>
      </c>
      <c r="F16" s="98">
        <f t="shared" si="4"/>
        <v>49474.98</v>
      </c>
      <c r="G16" s="97">
        <f t="shared" si="4"/>
        <v>3817090.94</v>
      </c>
    </row>
    <row r="17" spans="1:7" ht="15" customHeight="1" x14ac:dyDescent="0.2">
      <c r="A17" s="72" t="s">
        <v>31</v>
      </c>
      <c r="B17" s="73" t="s">
        <v>32</v>
      </c>
      <c r="C17" s="84">
        <f>C88</f>
        <v>4990</v>
      </c>
      <c r="D17" s="84">
        <f t="shared" ref="D17:G17" si="5">D88</f>
        <v>3331</v>
      </c>
      <c r="E17" s="97">
        <f t="shared" si="5"/>
        <v>258532.78</v>
      </c>
      <c r="F17" s="98">
        <f t="shared" si="5"/>
        <v>3154</v>
      </c>
      <c r="G17" s="97">
        <f t="shared" si="5"/>
        <v>261686.78</v>
      </c>
    </row>
    <row r="18" spans="1:7" ht="15" customHeight="1" x14ac:dyDescent="0.2">
      <c r="A18" s="72" t="s">
        <v>36</v>
      </c>
      <c r="B18" s="73" t="s">
        <v>37</v>
      </c>
      <c r="C18" s="84">
        <f>C97</f>
        <v>1466</v>
      </c>
      <c r="D18" s="84">
        <f t="shared" ref="D18:G18" si="6">D97</f>
        <v>716</v>
      </c>
      <c r="E18" s="97">
        <f t="shared" si="6"/>
        <v>75102.350000000006</v>
      </c>
      <c r="F18" s="98">
        <f t="shared" si="6"/>
        <v>46081.36</v>
      </c>
      <c r="G18" s="97">
        <f t="shared" si="6"/>
        <v>121183.71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1"/>
      <c r="B20" s="64" t="s">
        <v>50</v>
      </c>
      <c r="C20" s="83">
        <f>SUM(C12:C19)</f>
        <v>248445</v>
      </c>
      <c r="D20" s="83">
        <f t="shared" ref="D20:G20" si="8">SUM(D12:D19)</f>
        <v>120862</v>
      </c>
      <c r="E20" s="96">
        <f t="shared" si="8"/>
        <v>13358821.27</v>
      </c>
      <c r="F20" s="24">
        <f t="shared" si="8"/>
        <v>219047.26</v>
      </c>
      <c r="G20" s="24">
        <f t="shared" si="8"/>
        <v>13577868.529999999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9" t="s">
        <v>67</v>
      </c>
      <c r="B22" s="119"/>
      <c r="C22" s="119"/>
      <c r="D22" s="119"/>
      <c r="E22" s="119"/>
      <c r="F22" s="119"/>
      <c r="G22" s="119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OŽUJAK 2025. (ISPLATA U TRAVNJU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0"/>
      <c r="G28" s="120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4508</v>
      </c>
      <c r="D32" s="17">
        <v>2125</v>
      </c>
      <c r="E32" s="18">
        <v>337890.23</v>
      </c>
      <c r="F32" s="19">
        <v>2483.9</v>
      </c>
      <c r="G32" s="20">
        <f t="shared" ref="G32:G37" si="9">E32+F32</f>
        <v>340374.13</v>
      </c>
    </row>
    <row r="33" spans="1:7" x14ac:dyDescent="0.2">
      <c r="A33" s="15"/>
      <c r="B33" s="16" t="s">
        <v>60</v>
      </c>
      <c r="C33" s="17">
        <v>12466</v>
      </c>
      <c r="D33" s="17">
        <v>4869</v>
      </c>
      <c r="E33" s="18">
        <v>897096.89</v>
      </c>
      <c r="F33" s="19">
        <v>11323.83</v>
      </c>
      <c r="G33" s="20">
        <f t="shared" si="9"/>
        <v>908420.72</v>
      </c>
    </row>
    <row r="34" spans="1:7" x14ac:dyDescent="0.2">
      <c r="A34" s="15"/>
      <c r="B34" s="16" t="s">
        <v>61</v>
      </c>
      <c r="C34" s="17">
        <v>24788</v>
      </c>
      <c r="D34" s="17">
        <v>11050</v>
      </c>
      <c r="E34" s="18">
        <v>1524423.35</v>
      </c>
      <c r="F34" s="19">
        <v>13541.41</v>
      </c>
      <c r="G34" s="20">
        <f t="shared" si="9"/>
        <v>1537964.76</v>
      </c>
    </row>
    <row r="35" spans="1:7" x14ac:dyDescent="0.2">
      <c r="A35" s="15"/>
      <c r="B35" s="16" t="s">
        <v>62</v>
      </c>
      <c r="C35" s="17">
        <v>76452</v>
      </c>
      <c r="D35" s="17">
        <v>37194</v>
      </c>
      <c r="E35" s="18">
        <v>3834049.03</v>
      </c>
      <c r="F35" s="19">
        <v>51094.31</v>
      </c>
      <c r="G35" s="20">
        <f t="shared" si="9"/>
        <v>3885143.34</v>
      </c>
    </row>
    <row r="36" spans="1:7" x14ac:dyDescent="0.2">
      <c r="A36" s="15"/>
      <c r="B36" s="16" t="s">
        <v>63</v>
      </c>
      <c r="C36" s="17">
        <v>60862</v>
      </c>
      <c r="D36" s="17">
        <v>32871</v>
      </c>
      <c r="E36" s="18">
        <v>2276871.14</v>
      </c>
      <c r="F36" s="19">
        <v>35610.75</v>
      </c>
      <c r="G36" s="20">
        <f t="shared" si="9"/>
        <v>2312481.89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179088</v>
      </c>
      <c r="D38" s="23">
        <f>SUM(D32:D37)</f>
        <v>88119</v>
      </c>
      <c r="E38" s="24">
        <f>SUM(E32:E37)</f>
        <v>8871257.6400000006</v>
      </c>
      <c r="F38" s="24">
        <f>SUM(F32:F37)</f>
        <v>114054.2</v>
      </c>
      <c r="G38" s="25">
        <f>SUM(G32:G37)</f>
        <v>8985311.8399999999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760</v>
      </c>
      <c r="D40" s="17">
        <v>384</v>
      </c>
      <c r="E40" s="19">
        <v>54404.87</v>
      </c>
      <c r="F40" s="18">
        <v>878.29</v>
      </c>
      <c r="G40" s="20">
        <f t="shared" ref="G40:G45" si="10">E40+F40</f>
        <v>55283.16</v>
      </c>
    </row>
    <row r="41" spans="1:7" x14ac:dyDescent="0.2">
      <c r="A41" s="30"/>
      <c r="B41" s="16" t="s">
        <v>60</v>
      </c>
      <c r="C41" s="17">
        <v>951</v>
      </c>
      <c r="D41" s="17">
        <v>462</v>
      </c>
      <c r="E41" s="19">
        <v>63886.91</v>
      </c>
      <c r="F41" s="18">
        <v>584.57000000000005</v>
      </c>
      <c r="G41" s="20">
        <f t="shared" si="10"/>
        <v>64471.48</v>
      </c>
    </row>
    <row r="42" spans="1:7" x14ac:dyDescent="0.2">
      <c r="A42" s="30"/>
      <c r="B42" s="16" t="s">
        <v>61</v>
      </c>
      <c r="C42" s="17">
        <v>929</v>
      </c>
      <c r="D42" s="31">
        <v>453</v>
      </c>
      <c r="E42" s="19">
        <v>54462.29</v>
      </c>
      <c r="F42" s="18">
        <v>2489.33</v>
      </c>
      <c r="G42" s="20">
        <f t="shared" si="10"/>
        <v>56951.62</v>
      </c>
    </row>
    <row r="43" spans="1:7" x14ac:dyDescent="0.2">
      <c r="A43" s="30"/>
      <c r="B43" s="16" t="s">
        <v>62</v>
      </c>
      <c r="C43" s="17">
        <v>1712</v>
      </c>
      <c r="D43" s="31">
        <v>845</v>
      </c>
      <c r="E43" s="19">
        <v>84473.09</v>
      </c>
      <c r="F43" s="18">
        <v>995.21</v>
      </c>
      <c r="G43" s="20">
        <f t="shared" si="10"/>
        <v>85468.3</v>
      </c>
    </row>
    <row r="44" spans="1:7" x14ac:dyDescent="0.2">
      <c r="A44" s="30"/>
      <c r="B44" s="16" t="s">
        <v>63</v>
      </c>
      <c r="C44" s="17">
        <v>627</v>
      </c>
      <c r="D44" s="31">
        <v>326</v>
      </c>
      <c r="E44" s="19">
        <v>24893.69</v>
      </c>
      <c r="F44" s="18">
        <v>59.06</v>
      </c>
      <c r="G44" s="20">
        <f t="shared" si="10"/>
        <v>24952.75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4979</v>
      </c>
      <c r="D46" s="23">
        <f>SUM(D40:D45)</f>
        <v>2470</v>
      </c>
      <c r="E46" s="24">
        <f>SUM(E40:E45)</f>
        <v>282120.84999999998</v>
      </c>
      <c r="F46" s="24">
        <f>SUM(F40:F45)</f>
        <v>5006.46</v>
      </c>
      <c r="G46" s="24">
        <f>SUM(G40:G45)</f>
        <v>287127.31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492</v>
      </c>
      <c r="D48" s="17">
        <v>249</v>
      </c>
      <c r="E48" s="19">
        <v>35155.85</v>
      </c>
      <c r="F48" s="19">
        <v>476.74</v>
      </c>
      <c r="G48" s="20">
        <f t="shared" ref="G48:G53" si="11">E48+F48</f>
        <v>35632.589999999997</v>
      </c>
    </row>
    <row r="49" spans="1:7" x14ac:dyDescent="0.2">
      <c r="A49" s="30"/>
      <c r="B49" s="16" t="s">
        <v>60</v>
      </c>
      <c r="C49" s="17">
        <v>260</v>
      </c>
      <c r="D49" s="17">
        <v>122</v>
      </c>
      <c r="E49" s="19">
        <v>17664.919999999998</v>
      </c>
      <c r="F49" s="19">
        <v>223.8</v>
      </c>
      <c r="G49" s="20">
        <f t="shared" si="11"/>
        <v>17888.719999999998</v>
      </c>
    </row>
    <row r="50" spans="1:7" x14ac:dyDescent="0.2">
      <c r="A50" s="30"/>
      <c r="B50" s="16" t="s">
        <v>61</v>
      </c>
      <c r="C50" s="17">
        <v>346</v>
      </c>
      <c r="D50" s="17">
        <v>160</v>
      </c>
      <c r="E50" s="19">
        <v>21201.72</v>
      </c>
      <c r="F50" s="19">
        <v>0</v>
      </c>
      <c r="G50" s="20">
        <f t="shared" si="11"/>
        <v>21201.72</v>
      </c>
    </row>
    <row r="51" spans="1:7" x14ac:dyDescent="0.2">
      <c r="A51" s="30"/>
      <c r="B51" s="16" t="s">
        <v>62</v>
      </c>
      <c r="C51" s="17">
        <v>410</v>
      </c>
      <c r="D51" s="17">
        <v>206</v>
      </c>
      <c r="E51" s="19">
        <v>20284.38</v>
      </c>
      <c r="F51" s="19">
        <v>195.81</v>
      </c>
      <c r="G51" s="20">
        <f t="shared" si="11"/>
        <v>20480.190000000002</v>
      </c>
    </row>
    <row r="52" spans="1:7" x14ac:dyDescent="0.2">
      <c r="A52" s="30"/>
      <c r="B52" s="16" t="s">
        <v>63</v>
      </c>
      <c r="C52" s="17">
        <v>186</v>
      </c>
      <c r="D52" s="17">
        <v>86</v>
      </c>
      <c r="E52" s="19">
        <v>7680.31</v>
      </c>
      <c r="F52" s="19">
        <v>256.32</v>
      </c>
      <c r="G52" s="20">
        <f t="shared" si="11"/>
        <v>7936.63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1694</v>
      </c>
      <c r="D54" s="23">
        <f>SUM(D48:D53)</f>
        <v>823</v>
      </c>
      <c r="E54" s="24">
        <f>SUM(E48:E53)</f>
        <v>101987.18</v>
      </c>
      <c r="F54" s="24">
        <f>SUM(F48:F53)</f>
        <v>1152.6699999999998</v>
      </c>
      <c r="G54" s="24">
        <f>SUM(G48:G53)</f>
        <v>103139.85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7</v>
      </c>
      <c r="D57" s="17">
        <v>3</v>
      </c>
      <c r="E57" s="41">
        <v>574.59</v>
      </c>
      <c r="F57" s="19">
        <v>0</v>
      </c>
      <c r="G57" s="20">
        <f t="shared" ref="G57:G62" si="12">E57+F57</f>
        <v>574.59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13</v>
      </c>
      <c r="D60" s="17">
        <v>7</v>
      </c>
      <c r="E60" s="41">
        <v>609.48</v>
      </c>
      <c r="F60" s="19">
        <v>111.23</v>
      </c>
      <c r="G60" s="20">
        <f t="shared" si="12"/>
        <v>720.71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12.36</v>
      </c>
      <c r="G61" s="20">
        <f t="shared" si="12"/>
        <v>582.24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38</v>
      </c>
      <c r="D63" s="23">
        <f>SUM(D57:D62)</f>
        <v>17</v>
      </c>
      <c r="E63" s="24">
        <f>SUM(E57:E62)</f>
        <v>2204.5100000000002</v>
      </c>
      <c r="F63" s="24">
        <f>SUM(F57:F62)</f>
        <v>123.59</v>
      </c>
      <c r="G63" s="24">
        <f>SUM(G57:G62)</f>
        <v>2328.1000000000004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24789</v>
      </c>
      <c r="D65" s="17">
        <v>10585</v>
      </c>
      <c r="E65" s="41">
        <v>1915567.12</v>
      </c>
      <c r="F65" s="19">
        <v>24822.06</v>
      </c>
      <c r="G65" s="20">
        <f t="shared" ref="G65:G70" si="13">E65+F65</f>
        <v>1940389.1800000002</v>
      </c>
    </row>
    <row r="66" spans="1:7" x14ac:dyDescent="0.2">
      <c r="A66" s="30"/>
      <c r="B66" s="16" t="s">
        <v>60</v>
      </c>
      <c r="C66" s="17">
        <v>9203</v>
      </c>
      <c r="D66" s="17">
        <v>3668</v>
      </c>
      <c r="E66" s="41">
        <v>661421.11</v>
      </c>
      <c r="F66" s="19">
        <v>13001.77</v>
      </c>
      <c r="G66" s="20">
        <f t="shared" si="13"/>
        <v>674422.88</v>
      </c>
    </row>
    <row r="67" spans="1:7" x14ac:dyDescent="0.2">
      <c r="A67" s="30"/>
      <c r="B67" s="16" t="s">
        <v>61</v>
      </c>
      <c r="C67" s="17">
        <v>10213</v>
      </c>
      <c r="D67" s="17">
        <v>4753</v>
      </c>
      <c r="E67" s="41">
        <v>621652.63</v>
      </c>
      <c r="F67" s="19">
        <v>6514.94</v>
      </c>
      <c r="G67" s="20">
        <f t="shared" si="13"/>
        <v>628167.56999999995</v>
      </c>
    </row>
    <row r="68" spans="1:7" x14ac:dyDescent="0.2">
      <c r="A68" s="30"/>
      <c r="B68" s="16" t="s">
        <v>62</v>
      </c>
      <c r="C68" s="17">
        <v>9673</v>
      </c>
      <c r="D68" s="17">
        <v>5060</v>
      </c>
      <c r="E68" s="41">
        <v>480621.72</v>
      </c>
      <c r="F68" s="19">
        <v>3717.79</v>
      </c>
      <c r="G68" s="20">
        <f t="shared" si="13"/>
        <v>484339.50999999995</v>
      </c>
    </row>
    <row r="69" spans="1:7" x14ac:dyDescent="0.2">
      <c r="A69" s="30"/>
      <c r="B69" s="16" t="s">
        <v>63</v>
      </c>
      <c r="C69" s="17">
        <v>2307</v>
      </c>
      <c r="D69" s="17">
        <v>1317</v>
      </c>
      <c r="E69" s="41">
        <v>88044.39</v>
      </c>
      <c r="F69" s="19">
        <v>1418.42</v>
      </c>
      <c r="G69" s="20">
        <f t="shared" si="13"/>
        <v>89462.81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308.99</v>
      </c>
      <c r="F70" s="19">
        <v>0</v>
      </c>
      <c r="G70" s="20">
        <f t="shared" si="13"/>
        <v>308.99</v>
      </c>
    </row>
    <row r="71" spans="1:7" x14ac:dyDescent="0.2">
      <c r="A71" s="33"/>
      <c r="B71" s="34" t="s">
        <v>30</v>
      </c>
      <c r="C71" s="23">
        <f>SUM(C65:C70)</f>
        <v>56190</v>
      </c>
      <c r="D71" s="23">
        <f>SUM(D65:D70)</f>
        <v>25386</v>
      </c>
      <c r="E71" s="24">
        <f>SUM(E65:E70)</f>
        <v>3767615.9600000004</v>
      </c>
      <c r="F71" s="24">
        <f>SUM(F65:F70)</f>
        <v>49474.98</v>
      </c>
      <c r="G71" s="24">
        <f>SUM(G65:G70)</f>
        <v>3817090.94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OŽUJAK 2025. (ISPLATA U TRAVNJU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537</v>
      </c>
      <c r="D82" s="17">
        <v>279</v>
      </c>
      <c r="E82" s="41">
        <v>41792.32</v>
      </c>
      <c r="F82" s="41">
        <v>1139.76</v>
      </c>
      <c r="G82" s="20">
        <f t="shared" ref="G82:G87" si="14">E82+F82</f>
        <v>42932.08</v>
      </c>
    </row>
    <row r="83" spans="1:16" x14ac:dyDescent="0.2">
      <c r="A83" s="30"/>
      <c r="B83" s="16" t="s">
        <v>60</v>
      </c>
      <c r="C83" s="17">
        <v>860</v>
      </c>
      <c r="D83" s="17">
        <v>550</v>
      </c>
      <c r="E83" s="41">
        <v>55135.92</v>
      </c>
      <c r="F83" s="41">
        <v>540.91999999999996</v>
      </c>
      <c r="G83" s="20">
        <f t="shared" si="14"/>
        <v>55676.84</v>
      </c>
    </row>
    <row r="84" spans="1:16" x14ac:dyDescent="0.2">
      <c r="A84" s="30"/>
      <c r="B84" s="16" t="s">
        <v>61</v>
      </c>
      <c r="C84" s="17">
        <v>993</v>
      </c>
      <c r="D84" s="17">
        <v>631</v>
      </c>
      <c r="E84" s="41">
        <v>56422.06</v>
      </c>
      <c r="F84" s="41">
        <v>531.84</v>
      </c>
      <c r="G84" s="20">
        <f t="shared" si="14"/>
        <v>56953.899999999994</v>
      </c>
    </row>
    <row r="85" spans="1:16" x14ac:dyDescent="0.2">
      <c r="A85" s="30"/>
      <c r="B85" s="16" t="s">
        <v>62</v>
      </c>
      <c r="C85" s="17">
        <v>1831</v>
      </c>
      <c r="D85" s="17">
        <v>1269</v>
      </c>
      <c r="E85" s="41">
        <v>79808.960000000006</v>
      </c>
      <c r="F85" s="41">
        <v>639.78</v>
      </c>
      <c r="G85" s="20">
        <f t="shared" si="14"/>
        <v>80448.740000000005</v>
      </c>
    </row>
    <row r="86" spans="1:16" x14ac:dyDescent="0.2">
      <c r="A86" s="30"/>
      <c r="B86" s="16" t="s">
        <v>63</v>
      </c>
      <c r="C86" s="17">
        <v>753</v>
      </c>
      <c r="D86" s="17">
        <v>587</v>
      </c>
      <c r="E86" s="41">
        <v>24137.52</v>
      </c>
      <c r="F86" s="41">
        <v>301.7</v>
      </c>
      <c r="G86" s="20">
        <f t="shared" si="14"/>
        <v>24439.22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4990</v>
      </c>
      <c r="D88" s="56">
        <f>SUM(D82:D87)</f>
        <v>3331</v>
      </c>
      <c r="E88" s="57">
        <f>SUM(E82:E87)</f>
        <v>258532.78</v>
      </c>
      <c r="F88" s="57">
        <f>SUM(F82:F87)</f>
        <v>3154</v>
      </c>
      <c r="G88" s="25">
        <f>SUM(G82:G87)</f>
        <v>261686.78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31093</v>
      </c>
      <c r="D90" s="61">
        <f t="shared" si="15"/>
        <v>13625</v>
      </c>
      <c r="E90" s="62">
        <f t="shared" si="15"/>
        <v>2385384.98</v>
      </c>
      <c r="F90" s="62">
        <f t="shared" si="15"/>
        <v>29800.75</v>
      </c>
      <c r="G90" s="62">
        <f t="shared" ref="G90:G95" si="16">E90+F90</f>
        <v>2415185.73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23744</v>
      </c>
      <c r="D91" s="61">
        <f t="shared" si="15"/>
        <v>9672</v>
      </c>
      <c r="E91" s="62">
        <f t="shared" si="15"/>
        <v>1695559.19</v>
      </c>
      <c r="F91" s="62">
        <f t="shared" si="15"/>
        <v>25674.89</v>
      </c>
      <c r="G91" s="62">
        <f t="shared" si="16"/>
        <v>1721234.0799999998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37271</v>
      </c>
      <c r="D92" s="61">
        <f t="shared" si="15"/>
        <v>17048</v>
      </c>
      <c r="E92" s="62">
        <f t="shared" si="15"/>
        <v>2278259.1700000004</v>
      </c>
      <c r="F92" s="62">
        <f t="shared" si="15"/>
        <v>23077.52</v>
      </c>
      <c r="G92" s="62">
        <f t="shared" si="16"/>
        <v>2301336.6900000004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90091</v>
      </c>
      <c r="D93" s="61">
        <f t="shared" si="15"/>
        <v>44581</v>
      </c>
      <c r="E93" s="62">
        <f t="shared" si="15"/>
        <v>4499846.6599999992</v>
      </c>
      <c r="F93" s="62">
        <f t="shared" si="15"/>
        <v>56754.13</v>
      </c>
      <c r="G93" s="62">
        <f t="shared" si="16"/>
        <v>4556600.7899999991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64747</v>
      </c>
      <c r="D94" s="61">
        <f t="shared" si="15"/>
        <v>35192</v>
      </c>
      <c r="E94" s="62">
        <f t="shared" si="15"/>
        <v>2422196.9300000002</v>
      </c>
      <c r="F94" s="62">
        <f t="shared" si="15"/>
        <v>37658.609999999993</v>
      </c>
      <c r="G94" s="62">
        <f t="shared" si="16"/>
        <v>2459855.54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2471.9899999999998</v>
      </c>
      <c r="F95" s="62">
        <f t="shared" si="15"/>
        <v>0</v>
      </c>
      <c r="G95" s="62">
        <f t="shared" si="16"/>
        <v>2471.9899999999998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246979</v>
      </c>
      <c r="D96" s="65">
        <f>SUM(D90:D95)</f>
        <v>120146</v>
      </c>
      <c r="E96" s="24">
        <f t="shared" ref="E96:F96" si="17">SUM(E90:E95)</f>
        <v>13283718.92</v>
      </c>
      <c r="F96" s="24">
        <f t="shared" si="17"/>
        <v>172965.9</v>
      </c>
      <c r="G96" s="24">
        <f>SUM(G90:G95)</f>
        <v>13456684.819999998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1466</v>
      </c>
      <c r="D97" s="61">
        <v>716</v>
      </c>
      <c r="E97" s="24">
        <v>75102.350000000006</v>
      </c>
      <c r="F97" s="24">
        <v>46081.36</v>
      </c>
      <c r="G97" s="24">
        <f>E97+F97</f>
        <v>121183.71</v>
      </c>
    </row>
    <row r="98" spans="1:15" x14ac:dyDescent="0.2">
      <c r="A98" s="63"/>
      <c r="B98" s="64" t="s">
        <v>38</v>
      </c>
      <c r="C98" s="65">
        <f>C96+C97</f>
        <v>248445</v>
      </c>
      <c r="D98" s="65">
        <f>D96+D97</f>
        <v>120862</v>
      </c>
      <c r="E98" s="24">
        <f>E96+E97</f>
        <v>13358821.27</v>
      </c>
      <c r="F98" s="24">
        <f>F96+F97</f>
        <v>219047.26</v>
      </c>
      <c r="G98" s="24">
        <f>G96+G97</f>
        <v>13577868.529999999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23792</v>
      </c>
      <c r="E103" s="75">
        <v>1578837.12</v>
      </c>
      <c r="F103" s="75">
        <v>14001.96</v>
      </c>
      <c r="G103" s="76">
        <f>E103+F103</f>
        <v>1592839.08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8526</v>
      </c>
      <c r="E104" s="75">
        <v>1131570.72</v>
      </c>
      <c r="F104" s="75">
        <v>2123.52</v>
      </c>
      <c r="G104" s="76">
        <f>E104+F104</f>
        <v>1133694.24</v>
      </c>
    </row>
    <row r="105" spans="1:15" x14ac:dyDescent="0.2">
      <c r="A105" s="116" t="s">
        <v>47</v>
      </c>
      <c r="B105" s="117"/>
      <c r="C105" s="112" t="s">
        <v>41</v>
      </c>
      <c r="D105" s="77">
        <f>D103+D104</f>
        <v>32318</v>
      </c>
      <c r="E105" s="95">
        <f t="shared" ref="E105:G105" si="18">E103+E104</f>
        <v>2710407.84</v>
      </c>
      <c r="F105" s="24">
        <f t="shared" si="18"/>
        <v>16125.48</v>
      </c>
      <c r="G105" s="24">
        <f t="shared" si="18"/>
        <v>2726533.3200000003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206</v>
      </c>
      <c r="E106" s="76">
        <v>16722.72</v>
      </c>
      <c r="F106" s="76">
        <v>9489.48</v>
      </c>
      <c r="G106" s="76">
        <f>E106+F106</f>
        <v>26212.2</v>
      </c>
    </row>
    <row r="107" spans="1:15" x14ac:dyDescent="0.2">
      <c r="A107" s="116" t="s">
        <v>54</v>
      </c>
      <c r="B107" s="117"/>
      <c r="C107" s="112" t="s">
        <v>41</v>
      </c>
      <c r="D107" s="77">
        <f>D106</f>
        <v>206</v>
      </c>
      <c r="E107" s="95">
        <f t="shared" ref="E107:G107" si="19">E106</f>
        <v>16722.72</v>
      </c>
      <c r="F107" s="24">
        <f t="shared" si="19"/>
        <v>9489.48</v>
      </c>
      <c r="G107" s="24">
        <f t="shared" si="19"/>
        <v>26212.2</v>
      </c>
    </row>
    <row r="108" spans="1:15" x14ac:dyDescent="0.2">
      <c r="A108" s="116" t="s">
        <v>49</v>
      </c>
      <c r="B108" s="117"/>
      <c r="C108" s="80"/>
      <c r="D108" s="77">
        <f>D107+D105</f>
        <v>32524</v>
      </c>
      <c r="E108" s="24">
        <f>E107+E105</f>
        <v>2727130.56</v>
      </c>
      <c r="F108" s="24">
        <f>F107+F105</f>
        <v>25614.959999999999</v>
      </c>
      <c r="G108" s="24">
        <f>G107+G105</f>
        <v>2752745.5200000005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9" t="str">
        <f>A22</f>
        <v>* Dana 1. ožujka 2024. stupio je na snagu Zakon o izmjenama i dopunama Zakona o doplatku za djecu (NN 156/23)</v>
      </c>
      <c r="B110" s="119"/>
      <c r="C110" s="119"/>
      <c r="D110" s="119"/>
      <c r="E110" s="119"/>
      <c r="F110" s="119"/>
      <c r="G110" s="119"/>
    </row>
    <row r="111" spans="1:15" x14ac:dyDescent="0.2">
      <c r="A111" s="119"/>
      <c r="B111" s="119"/>
      <c r="C111" s="119"/>
      <c r="D111" s="119"/>
      <c r="E111" s="119"/>
      <c r="F111" s="119"/>
      <c r="G111" s="119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OŽUJAK 2025. (ISPLATA U TRAVNJU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0"/>
      <c r="G118" s="120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19" t="str">
        <f>A110</f>
        <v>* Dana 1. ožujka 2024. stupio je na snagu Zakon o izmjenama i dopunama Zakona o doplatku za djecu (NN 156/23)</v>
      </c>
      <c r="B129" s="119"/>
      <c r="C129" s="119"/>
      <c r="D129" s="119"/>
      <c r="E129" s="119"/>
      <c r="F129" s="119"/>
      <c r="G129" s="119"/>
    </row>
    <row r="130" spans="1:7" hidden="1" x14ac:dyDescent="0.2">
      <c r="A130" s="121" t="s">
        <v>66</v>
      </c>
      <c r="B130" s="121"/>
      <c r="C130" s="121"/>
      <c r="D130" s="121"/>
      <c r="E130" s="121"/>
      <c r="F130" s="121"/>
      <c r="G130" s="121"/>
    </row>
    <row r="133" spans="1:7" x14ac:dyDescent="0.2">
      <c r="A133" s="81" t="s">
        <v>75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isplata u siječnju</vt:lpstr>
      <vt:lpstr>isplata u veljači</vt:lpstr>
      <vt:lpstr>isplata u ožujku</vt:lpstr>
      <vt:lpstr>isplata u travnju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Goran Krstičević</cp:lastModifiedBy>
  <cp:lastPrinted>2022-03-11T07:43:55Z</cp:lastPrinted>
  <dcterms:created xsi:type="dcterms:W3CDTF">2022-01-14T07:11:05Z</dcterms:created>
  <dcterms:modified xsi:type="dcterms:W3CDTF">2025-04-15T07:47:09Z</dcterms:modified>
</cp:coreProperties>
</file>