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5"/>
  </bookViews>
  <sheets>
    <sheet name="isplata u siječnju" sheetId="60" r:id="rId1"/>
    <sheet name="isplata u veljači" sheetId="61" r:id="rId2"/>
    <sheet name="isplata u ožujku" sheetId="62" r:id="rId3"/>
    <sheet name="isplata u travnju" sheetId="63" r:id="rId4"/>
    <sheet name="isplata u svibnju" sheetId="64" r:id="rId5"/>
    <sheet name="isplata u lipnju" sheetId="6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65" l="1"/>
  <c r="E126" i="65"/>
  <c r="E19" i="65" s="1"/>
  <c r="D126" i="65"/>
  <c r="D19" i="65" s="1"/>
  <c r="C126" i="65"/>
  <c r="G125" i="65"/>
  <c r="G124" i="65"/>
  <c r="G123" i="65"/>
  <c r="G122" i="65"/>
  <c r="G121" i="65"/>
  <c r="G126" i="65" s="1"/>
  <c r="G19" i="65" s="1"/>
  <c r="A115" i="65"/>
  <c r="A109" i="65"/>
  <c r="A128" i="65" s="1"/>
  <c r="F106" i="65"/>
  <c r="E106" i="65"/>
  <c r="D106" i="65"/>
  <c r="G105" i="65"/>
  <c r="G106" i="65" s="1"/>
  <c r="F104" i="65"/>
  <c r="E104" i="65"/>
  <c r="E107" i="65" s="1"/>
  <c r="D104" i="65"/>
  <c r="G103" i="65"/>
  <c r="G102" i="65"/>
  <c r="G96" i="65"/>
  <c r="G18" i="65" s="1"/>
  <c r="F94" i="65"/>
  <c r="E94" i="65"/>
  <c r="D94" i="65"/>
  <c r="C94" i="65"/>
  <c r="F93" i="65"/>
  <c r="E93" i="65"/>
  <c r="G93" i="65" s="1"/>
  <c r="D93" i="65"/>
  <c r="C93" i="65"/>
  <c r="F92" i="65"/>
  <c r="E92" i="65"/>
  <c r="G92" i="65" s="1"/>
  <c r="D92" i="65"/>
  <c r="C92" i="65"/>
  <c r="F91" i="65"/>
  <c r="E91" i="65"/>
  <c r="D91" i="65"/>
  <c r="C91" i="65"/>
  <c r="F90" i="65"/>
  <c r="E90" i="65"/>
  <c r="D90" i="65"/>
  <c r="C90" i="65"/>
  <c r="F89" i="65"/>
  <c r="E89" i="65"/>
  <c r="D89" i="65"/>
  <c r="C89" i="65"/>
  <c r="F87" i="65"/>
  <c r="E87" i="65"/>
  <c r="E17" i="65" s="1"/>
  <c r="D87" i="65"/>
  <c r="D17" i="65" s="1"/>
  <c r="C87" i="65"/>
  <c r="G86" i="65"/>
  <c r="G85" i="65"/>
  <c r="G84" i="65"/>
  <c r="G83" i="65"/>
  <c r="G82" i="65"/>
  <c r="G81" i="65"/>
  <c r="A75" i="65"/>
  <c r="G70" i="65"/>
  <c r="G16" i="65" s="1"/>
  <c r="F70" i="65"/>
  <c r="F16" i="65" s="1"/>
  <c r="E70" i="65"/>
  <c r="E16" i="65" s="1"/>
  <c r="D70" i="65"/>
  <c r="D16" i="65" s="1"/>
  <c r="C70" i="65"/>
  <c r="C16" i="65" s="1"/>
  <c r="G69" i="65"/>
  <c r="G68" i="65"/>
  <c r="G67" i="65"/>
  <c r="G66" i="65"/>
  <c r="G65" i="65"/>
  <c r="G64" i="65"/>
  <c r="F62" i="65"/>
  <c r="E62" i="65"/>
  <c r="E15" i="65" s="1"/>
  <c r="D62" i="65"/>
  <c r="D15" i="65" s="1"/>
  <c r="C62" i="65"/>
  <c r="C15" i="65" s="1"/>
  <c r="G61" i="65"/>
  <c r="G60" i="65"/>
  <c r="G59" i="65"/>
  <c r="G58" i="65"/>
  <c r="G57" i="65"/>
  <c r="G56" i="65"/>
  <c r="G62" i="65" s="1"/>
  <c r="G15" i="65" s="1"/>
  <c r="F54" i="65"/>
  <c r="F14" i="65" s="1"/>
  <c r="E54" i="65"/>
  <c r="E14" i="65" s="1"/>
  <c r="D54" i="65"/>
  <c r="D14" i="65" s="1"/>
  <c r="C54" i="65"/>
  <c r="C14" i="65" s="1"/>
  <c r="G53" i="65"/>
  <c r="G52" i="65"/>
  <c r="G51" i="65"/>
  <c r="G50" i="65"/>
  <c r="G49" i="65"/>
  <c r="G48" i="65"/>
  <c r="G54" i="65" s="1"/>
  <c r="G14" i="65" s="1"/>
  <c r="F46" i="65"/>
  <c r="F13" i="65" s="1"/>
  <c r="E46" i="65"/>
  <c r="E13" i="65" s="1"/>
  <c r="D46" i="65"/>
  <c r="D13" i="65" s="1"/>
  <c r="C46" i="65"/>
  <c r="C13" i="65" s="1"/>
  <c r="G45" i="65"/>
  <c r="G44" i="65"/>
  <c r="G43" i="65"/>
  <c r="G42" i="65"/>
  <c r="G41" i="65"/>
  <c r="G40" i="65"/>
  <c r="G46" i="65" s="1"/>
  <c r="G13" i="65" s="1"/>
  <c r="F38" i="65"/>
  <c r="F12" i="65" s="1"/>
  <c r="E38" i="65"/>
  <c r="E12" i="65" s="1"/>
  <c r="D38" i="65"/>
  <c r="D12" i="65" s="1"/>
  <c r="C38" i="65"/>
  <c r="C12" i="65" s="1"/>
  <c r="G37" i="65"/>
  <c r="G36" i="65"/>
  <c r="G35" i="65"/>
  <c r="G34" i="65"/>
  <c r="G33" i="65"/>
  <c r="G32" i="65"/>
  <c r="G38" i="65" s="1"/>
  <c r="G12" i="65" s="1"/>
  <c r="A26" i="65"/>
  <c r="F19" i="65"/>
  <c r="C19" i="65"/>
  <c r="F18" i="65"/>
  <c r="E18" i="65"/>
  <c r="D18" i="65"/>
  <c r="C18" i="65"/>
  <c r="F17" i="65"/>
  <c r="C17" i="65"/>
  <c r="F15" i="65"/>
  <c r="G104" i="65" l="1"/>
  <c r="G107" i="65" s="1"/>
  <c r="G90" i="65"/>
  <c r="D107" i="65"/>
  <c r="F107" i="65"/>
  <c r="G87" i="65"/>
  <c r="G17" i="65" s="1"/>
  <c r="G20" i="65" s="1"/>
  <c r="G94" i="65"/>
  <c r="F20" i="65"/>
  <c r="C20" i="65"/>
  <c r="D20" i="65"/>
  <c r="E20" i="65"/>
  <c r="D95" i="65"/>
  <c r="D97" i="65" s="1"/>
  <c r="G91" i="65"/>
  <c r="E95" i="65"/>
  <c r="E97" i="65" s="1"/>
  <c r="G89" i="65"/>
  <c r="C95" i="65"/>
  <c r="C97" i="65" s="1"/>
  <c r="F95" i="65"/>
  <c r="F97" i="65" s="1"/>
  <c r="G32" i="64"/>
  <c r="G33" i="64"/>
  <c r="G34" i="64"/>
  <c r="G35" i="64"/>
  <c r="G36" i="64"/>
  <c r="G37" i="64"/>
  <c r="G95" i="65" l="1"/>
  <c r="G97" i="65" s="1"/>
  <c r="F127" i="64"/>
  <c r="F19" i="64" s="1"/>
  <c r="E127" i="64"/>
  <c r="D127" i="64"/>
  <c r="C127" i="64"/>
  <c r="G126" i="64"/>
  <c r="G125" i="64"/>
  <c r="G124" i="64"/>
  <c r="G123" i="64"/>
  <c r="G122" i="64"/>
  <c r="G127" i="64" s="1"/>
  <c r="G19" i="64" s="1"/>
  <c r="A116" i="64"/>
  <c r="A110" i="64"/>
  <c r="A129" i="64" s="1"/>
  <c r="F107" i="64"/>
  <c r="E107" i="64"/>
  <c r="D107" i="64"/>
  <c r="G106" i="64"/>
  <c r="G107" i="64" s="1"/>
  <c r="F105" i="64"/>
  <c r="E105" i="64"/>
  <c r="D105" i="64"/>
  <c r="G104" i="64"/>
  <c r="G103" i="64"/>
  <c r="G105" i="64" s="1"/>
  <c r="G97" i="64"/>
  <c r="G18" i="64" s="1"/>
  <c r="F95" i="64"/>
  <c r="E95" i="64"/>
  <c r="D95" i="64"/>
  <c r="C95" i="64"/>
  <c r="F94" i="64"/>
  <c r="E94" i="64"/>
  <c r="D94" i="64"/>
  <c r="C94" i="64"/>
  <c r="F93" i="64"/>
  <c r="E93" i="64"/>
  <c r="D93" i="64"/>
  <c r="C93" i="64"/>
  <c r="F92" i="64"/>
  <c r="E92" i="64"/>
  <c r="D92" i="64"/>
  <c r="C92" i="64"/>
  <c r="F91" i="64"/>
  <c r="E91" i="64"/>
  <c r="D91" i="64"/>
  <c r="C91" i="64"/>
  <c r="F90" i="64"/>
  <c r="E90" i="64"/>
  <c r="D90" i="64"/>
  <c r="C90" i="64"/>
  <c r="C96" i="64" s="1"/>
  <c r="C98" i="64" s="1"/>
  <c r="F88" i="64"/>
  <c r="F17" i="64" s="1"/>
  <c r="E88" i="64"/>
  <c r="E17" i="64" s="1"/>
  <c r="D88" i="64"/>
  <c r="D17" i="64" s="1"/>
  <c r="C88" i="64"/>
  <c r="G87" i="64"/>
  <c r="G86" i="64"/>
  <c r="G85" i="64"/>
  <c r="G84" i="64"/>
  <c r="G83" i="64"/>
  <c r="G82" i="64"/>
  <c r="A76" i="64"/>
  <c r="F71" i="64"/>
  <c r="E71" i="64"/>
  <c r="E16" i="64" s="1"/>
  <c r="D71" i="64"/>
  <c r="D16" i="64" s="1"/>
  <c r="C71" i="64"/>
  <c r="C16" i="64" s="1"/>
  <c r="G70" i="64"/>
  <c r="G69" i="64"/>
  <c r="G68" i="64"/>
  <c r="G67" i="64"/>
  <c r="G66" i="64"/>
  <c r="G65" i="64"/>
  <c r="F63" i="64"/>
  <c r="F15" i="64" s="1"/>
  <c r="E63" i="64"/>
  <c r="E15" i="64" s="1"/>
  <c r="D63" i="64"/>
  <c r="D15" i="64" s="1"/>
  <c r="C63" i="64"/>
  <c r="C15" i="64" s="1"/>
  <c r="G62" i="64"/>
  <c r="G61" i="64"/>
  <c r="G60" i="64"/>
  <c r="G59" i="64"/>
  <c r="G58" i="64"/>
  <c r="G57" i="64"/>
  <c r="F54" i="64"/>
  <c r="E54" i="64"/>
  <c r="D54" i="64"/>
  <c r="D14" i="64" s="1"/>
  <c r="C54" i="64"/>
  <c r="C14" i="64" s="1"/>
  <c r="G53" i="64"/>
  <c r="G52" i="64"/>
  <c r="G51" i="64"/>
  <c r="G50" i="64"/>
  <c r="G49" i="64"/>
  <c r="G48" i="64"/>
  <c r="F46" i="64"/>
  <c r="F13" i="64" s="1"/>
  <c r="E46" i="64"/>
  <c r="E13" i="64" s="1"/>
  <c r="D46" i="64"/>
  <c r="C46" i="64"/>
  <c r="G45" i="64"/>
  <c r="G44" i="64"/>
  <c r="G43" i="64"/>
  <c r="G42" i="64"/>
  <c r="G41" i="64"/>
  <c r="G40" i="64"/>
  <c r="G46" i="64" s="1"/>
  <c r="G13" i="64" s="1"/>
  <c r="F38" i="64"/>
  <c r="F12" i="64" s="1"/>
  <c r="E38" i="64"/>
  <c r="E12" i="64" s="1"/>
  <c r="D38" i="64"/>
  <c r="C38" i="64"/>
  <c r="G38" i="64"/>
  <c r="G12" i="64" s="1"/>
  <c r="A26" i="64"/>
  <c r="E19" i="64"/>
  <c r="D19" i="64"/>
  <c r="C19" i="64"/>
  <c r="F18" i="64"/>
  <c r="E18" i="64"/>
  <c r="D18" i="64"/>
  <c r="C18" i="64"/>
  <c r="C17" i="64"/>
  <c r="F16" i="64"/>
  <c r="F14" i="64"/>
  <c r="E14" i="64"/>
  <c r="D13" i="64"/>
  <c r="C13" i="64"/>
  <c r="D12" i="64"/>
  <c r="C12" i="64"/>
  <c r="G71" i="64" l="1"/>
  <c r="G16" i="64" s="1"/>
  <c r="F108" i="64"/>
  <c r="D108" i="64"/>
  <c r="E108" i="64"/>
  <c r="G88" i="64"/>
  <c r="G17" i="64" s="1"/>
  <c r="G93" i="64"/>
  <c r="G63" i="64"/>
  <c r="G15" i="64" s="1"/>
  <c r="G90" i="64"/>
  <c r="G54" i="64"/>
  <c r="G14" i="64" s="1"/>
  <c r="D20" i="64"/>
  <c r="G94" i="64"/>
  <c r="E96" i="64"/>
  <c r="E98" i="64" s="1"/>
  <c r="F96" i="64"/>
  <c r="F98" i="64" s="1"/>
  <c r="D96" i="64"/>
  <c r="D98" i="64" s="1"/>
  <c r="G95" i="64"/>
  <c r="E20" i="64"/>
  <c r="F20" i="64"/>
  <c r="C20" i="64"/>
  <c r="G108" i="64"/>
  <c r="G91" i="64"/>
  <c r="G92" i="64"/>
  <c r="F127" i="63"/>
  <c r="E127" i="63"/>
  <c r="E19" i="63" s="1"/>
  <c r="D127" i="63"/>
  <c r="C127" i="63"/>
  <c r="G126" i="63"/>
  <c r="G125" i="63"/>
  <c r="G124" i="63"/>
  <c r="G123" i="63"/>
  <c r="G122" i="63"/>
  <c r="G127" i="63" s="1"/>
  <c r="G19" i="63" s="1"/>
  <c r="A116" i="63"/>
  <c r="A110" i="63"/>
  <c r="A129" i="63" s="1"/>
  <c r="F107" i="63"/>
  <c r="E107" i="63"/>
  <c r="D107" i="63"/>
  <c r="G106" i="63"/>
  <c r="G107" i="63" s="1"/>
  <c r="F105" i="63"/>
  <c r="E105" i="63"/>
  <c r="D105" i="63"/>
  <c r="G104" i="63"/>
  <c r="G103" i="63"/>
  <c r="G105" i="63" s="1"/>
  <c r="G97" i="63"/>
  <c r="F95" i="63"/>
  <c r="E95" i="63"/>
  <c r="D95" i="63"/>
  <c r="C95" i="63"/>
  <c r="F94" i="63"/>
  <c r="E94" i="63"/>
  <c r="D94" i="63"/>
  <c r="C94" i="63"/>
  <c r="F93" i="63"/>
  <c r="E93" i="63"/>
  <c r="D93" i="63"/>
  <c r="C93" i="63"/>
  <c r="F92" i="63"/>
  <c r="E92" i="63"/>
  <c r="D92" i="63"/>
  <c r="C92" i="63"/>
  <c r="F91" i="63"/>
  <c r="E91" i="63"/>
  <c r="D91" i="63"/>
  <c r="C91" i="63"/>
  <c r="F90" i="63"/>
  <c r="E90" i="63"/>
  <c r="D90" i="63"/>
  <c r="D96" i="63" s="1"/>
  <c r="D98" i="63" s="1"/>
  <c r="C90" i="63"/>
  <c r="F88" i="63"/>
  <c r="F17" i="63" s="1"/>
  <c r="E88" i="63"/>
  <c r="E17" i="63" s="1"/>
  <c r="D88" i="63"/>
  <c r="C88" i="63"/>
  <c r="C17" i="63" s="1"/>
  <c r="G87" i="63"/>
  <c r="G86" i="63"/>
  <c r="G85" i="63"/>
  <c r="G84" i="63"/>
  <c r="G83" i="63"/>
  <c r="G82" i="63"/>
  <c r="A76" i="63"/>
  <c r="F71" i="63"/>
  <c r="E71" i="63"/>
  <c r="D71" i="63"/>
  <c r="C71" i="63"/>
  <c r="G70" i="63"/>
  <c r="G69" i="63"/>
  <c r="G68" i="63"/>
  <c r="G67" i="63"/>
  <c r="G66" i="63"/>
  <c r="G65" i="63"/>
  <c r="F63" i="63"/>
  <c r="E63" i="63"/>
  <c r="E15" i="63" s="1"/>
  <c r="D63" i="63"/>
  <c r="D15" i="63" s="1"/>
  <c r="C63" i="63"/>
  <c r="G62" i="63"/>
  <c r="G61" i="63"/>
  <c r="G60" i="63"/>
  <c r="G59" i="63"/>
  <c r="G58" i="63"/>
  <c r="G57" i="63"/>
  <c r="G63" i="63" s="1"/>
  <c r="G15" i="63" s="1"/>
  <c r="F54" i="63"/>
  <c r="E54" i="63"/>
  <c r="D54" i="63"/>
  <c r="C54" i="63"/>
  <c r="C14" i="63" s="1"/>
  <c r="G53" i="63"/>
  <c r="G52" i="63"/>
  <c r="G51" i="63"/>
  <c r="G50" i="63"/>
  <c r="G54" i="63" s="1"/>
  <c r="G14" i="63" s="1"/>
  <c r="G49" i="63"/>
  <c r="G48" i="63"/>
  <c r="F46" i="63"/>
  <c r="F13" i="63" s="1"/>
  <c r="E46" i="63"/>
  <c r="E13" i="63" s="1"/>
  <c r="D46" i="63"/>
  <c r="C46" i="63"/>
  <c r="C13" i="63" s="1"/>
  <c r="G45" i="63"/>
  <c r="G44" i="63"/>
  <c r="G43" i="63"/>
  <c r="G42" i="63"/>
  <c r="G41" i="63"/>
  <c r="G40" i="63"/>
  <c r="F38" i="63"/>
  <c r="F12" i="63" s="1"/>
  <c r="E38" i="63"/>
  <c r="D38" i="63"/>
  <c r="C38" i="63"/>
  <c r="C12" i="63" s="1"/>
  <c r="G37" i="63"/>
  <c r="G36" i="63"/>
  <c r="G35" i="63"/>
  <c r="G34" i="63"/>
  <c r="G33" i="63"/>
  <c r="G32" i="63"/>
  <c r="A26" i="63"/>
  <c r="F19" i="63"/>
  <c r="D19" i="63"/>
  <c r="C19" i="63"/>
  <c r="G18" i="63"/>
  <c r="F18" i="63"/>
  <c r="E18" i="63"/>
  <c r="D18" i="63"/>
  <c r="C18" i="63"/>
  <c r="D17" i="63"/>
  <c r="F16" i="63"/>
  <c r="E16" i="63"/>
  <c r="D16" i="63"/>
  <c r="C16" i="63"/>
  <c r="F15" i="63"/>
  <c r="C15" i="63"/>
  <c r="F14" i="63"/>
  <c r="E14" i="63"/>
  <c r="D14" i="63"/>
  <c r="D13" i="63"/>
  <c r="E12" i="63"/>
  <c r="D12" i="63"/>
  <c r="G20" i="64" l="1"/>
  <c r="G96" i="64"/>
  <c r="G98" i="64" s="1"/>
  <c r="F108" i="63"/>
  <c r="D108" i="63"/>
  <c r="E108" i="63"/>
  <c r="G88" i="63"/>
  <c r="G17" i="63" s="1"/>
  <c r="G71" i="63"/>
  <c r="G16" i="63" s="1"/>
  <c r="G91" i="63"/>
  <c r="G93" i="63"/>
  <c r="G94" i="63"/>
  <c r="G95" i="63"/>
  <c r="G46" i="63"/>
  <c r="G13" i="63" s="1"/>
  <c r="E20" i="63"/>
  <c r="G38" i="63"/>
  <c r="G12" i="63" s="1"/>
  <c r="C96" i="63"/>
  <c r="C98" i="63" s="1"/>
  <c r="G92" i="63"/>
  <c r="E96" i="63"/>
  <c r="E98" i="63" s="1"/>
  <c r="F20" i="63"/>
  <c r="G108" i="63"/>
  <c r="C20" i="63"/>
  <c r="D20" i="63"/>
  <c r="F96" i="63"/>
  <c r="F98" i="63" s="1"/>
  <c r="G90" i="63"/>
  <c r="G104" i="62"/>
  <c r="G62" i="62"/>
  <c r="G61" i="62"/>
  <c r="G60" i="62"/>
  <c r="G59" i="62"/>
  <c r="G58" i="62"/>
  <c r="G57" i="62"/>
  <c r="G20" i="63" l="1"/>
  <c r="G96" i="63"/>
  <c r="G98" i="63" s="1"/>
  <c r="F127" i="62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<sst xmlns="http://schemas.openxmlformats.org/spreadsheetml/2006/main" count="953" uniqueCount="81">
  <si>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</si>
  <si>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</si>
  <si>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</si>
  <si>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</si>
  <si>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</si>
  <si>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</si>
  <si>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</si>
  <si>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</si>
  <si>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</si>
  <si>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</si>
  <si>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</si>
  <si>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</si>
  <si>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</si>
  <si>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</si>
  <si>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</si>
  <si>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</si>
  <si>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</si>
  <si>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</si>
  <si>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</si>
  <si>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</si>
  <si>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</si>
  <si>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</si>
  <si>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</si>
  <si>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</si>
  <si>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</si>
  <si>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</si>
  <si>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</si>
  <si>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</si>
  <si>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</si>
  <si>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</si>
  <si>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</si>
  <si>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</si>
  <si>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</si>
  <si>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</si>
  <si>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</si>
  <si>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</si>
  <si>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</si>
  <si>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</si>
  <si>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</si>
  <si>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</si>
  <si>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</si>
  <si>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</si>
  <si>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</si>
  <si>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</si>
  <si>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</si>
  <si>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</si>
  <si>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</si>
  <si>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</si>
  <si>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</si>
  <si>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</si>
  <si>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</si>
  <si>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</si>
  <si>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</si>
  <si>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</si>
  <si>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</si>
  <si>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</si>
  <si>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</si>
  <si>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</si>
  <si>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</si>
  <si>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</si>
  <si>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</si>
  <si>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</si>
  <si>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</si>
  <si>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</si>
  <si>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</si>
  <si>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</si>
  <si>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</si>
  <si>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</si>
  <si>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</si>
  <si>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</si>
  <si>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</si>
  <si>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</si>
  <si>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</si>
  <si>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</si>
  <si>
    <t>OBRADA ZA OŽUJAK 2025. (ISPLATA U TRAVNJU 2025.)</t>
  </si>
  <si>
    <t>Zagreb, 15. travnja 2025.</t>
  </si>
  <si>
    <t>OBRADA ZA TRAVANJ 2025. (ISPLATA U SVIBNJU 2025.)</t>
  </si>
  <si>
    <t>Zagreb, 16. svibnja 2025.</t>
  </si>
  <si>
    <t>OBRADA ZA SVIBANJ 2025. (ISPLATA U LIPNJU 2025.)</t>
  </si>
  <si>
    <t>Zagreb, 13. lipnja 2025.</t>
  </si>
  <si>
    <t>OSOBE KOJE SAMOSTALNO OBAVLJAJU PROF.DJ.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</si>
</sst>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2"/>
      <c r="F9" s="122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20" t="s">
        <v>47</v>
      </c>
      <c r="B105" s="121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20" t="s">
        <v>54</v>
      </c>
      <c r="B107" s="121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20" t="s">
        <v>49</v>
      </c>
      <c r="B108" s="121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3" t="str">
        <f>A22</f>
        <v>* Dana 1. ožujka 2024. stupio je na snagu Zakon o izmjenama i dopunama Zakona o doplatku za djecu (NN 156/23)</v>
      </c>
      <c r="B110" s="123"/>
      <c r="C110" s="123"/>
      <c r="D110" s="123"/>
      <c r="E110" s="123"/>
      <c r="F110" s="123"/>
      <c r="G110" s="123"/>
    </row>
    <row r="111" spans="1:15" x14ac:dyDescent="0.2">
      <c r="A111" s="123"/>
      <c r="B111" s="123"/>
      <c r="C111" s="123"/>
      <c r="D111" s="123"/>
      <c r="E111" s="123"/>
      <c r="F111" s="123"/>
      <c r="G111" s="123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4"/>
      <c r="G118" s="124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3" t="str">
        <f>A110</f>
        <v>* Dana 1. ožujka 2024. stupio je na snagu Zakon o izmjenama i dopunama Zakona o doplatku za djecu (NN 156/23)</v>
      </c>
      <c r="B129" s="123"/>
      <c r="C129" s="123"/>
      <c r="D129" s="123"/>
      <c r="E129" s="123"/>
      <c r="F129" s="123"/>
      <c r="G129" s="123"/>
    </row>
    <row r="130" spans="1:7" x14ac:dyDescent="0.2">
      <c r="A130" s="125" t="s">
        <v>66</v>
      </c>
      <c r="B130" s="125"/>
      <c r="C130" s="125"/>
      <c r="D130" s="125"/>
      <c r="E130" s="125"/>
      <c r="F130" s="125"/>
      <c r="G130" s="125"/>
    </row>
    <row r="133" spans="1:7" x14ac:dyDescent="0.2">
      <c r="A133" s="81" t="s">
        <v>69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22"/>
      <c r="F9" s="122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20" t="s">
        <v>47</v>
      </c>
      <c r="B105" s="121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20" t="s">
        <v>54</v>
      </c>
      <c r="B107" s="121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20" t="s">
        <v>49</v>
      </c>
      <c r="B108" s="121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3" t="str">
        <f>A22</f>
        <v>* Dana 1. ožujka 2024. stupio je na snagu Zakon o izmjenama i dopunama Zakona o doplatku za djecu (NN 156/23)</v>
      </c>
      <c r="B110" s="123"/>
      <c r="C110" s="123"/>
      <c r="D110" s="123"/>
      <c r="E110" s="123"/>
      <c r="F110" s="123"/>
      <c r="G110" s="123"/>
    </row>
    <row r="111" spans="1:15" x14ac:dyDescent="0.2">
      <c r="A111" s="123"/>
      <c r="B111" s="123"/>
      <c r="C111" s="123"/>
      <c r="D111" s="123"/>
      <c r="E111" s="123"/>
      <c r="F111" s="123"/>
      <c r="G111" s="123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4"/>
      <c r="G118" s="124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3" t="str">
        <f>A110</f>
        <v>* Dana 1. ožujka 2024. stupio je na snagu Zakon o izmjenama i dopunama Zakona o doplatku za djecu (NN 156/23)</v>
      </c>
      <c r="B129" s="123"/>
      <c r="C129" s="123"/>
      <c r="D129" s="123"/>
      <c r="E129" s="123"/>
      <c r="F129" s="123"/>
      <c r="G129" s="123"/>
    </row>
    <row r="130" spans="1:7" x14ac:dyDescent="0.2">
      <c r="A130" s="125" t="s">
        <v>66</v>
      </c>
      <c r="B130" s="125"/>
      <c r="C130" s="125"/>
      <c r="D130" s="125"/>
      <c r="E130" s="125"/>
      <c r="F130" s="125"/>
      <c r="G130" s="125"/>
    </row>
    <row r="133" spans="1:7" x14ac:dyDescent="0.2">
      <c r="A133" s="81" t="s">
        <v>71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68" zoomScaleNormal="100" workbookViewId="0">
      <selection activeCell="D91" sqref="D91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2"/>
      <c r="F9" s="122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20" t="s">
        <v>47</v>
      </c>
      <c r="B105" s="121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20" t="s">
        <v>54</v>
      </c>
      <c r="B107" s="121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20" t="s">
        <v>49</v>
      </c>
      <c r="B108" s="121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3" t="str">
        <f>A22</f>
        <v>* Dana 1. ožujka 2024. stupio je na snagu Zakon o izmjenama i dopunama Zakona o doplatku za djecu (NN 156/23)</v>
      </c>
      <c r="B110" s="123"/>
      <c r="C110" s="123"/>
      <c r="D110" s="123"/>
      <c r="E110" s="123"/>
      <c r="F110" s="123"/>
      <c r="G110" s="123"/>
    </row>
    <row r="111" spans="1:15" x14ac:dyDescent="0.2">
      <c r="A111" s="123"/>
      <c r="B111" s="123"/>
      <c r="C111" s="123"/>
      <c r="D111" s="123"/>
      <c r="E111" s="123"/>
      <c r="F111" s="123"/>
      <c r="G111" s="123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4"/>
      <c r="G118" s="124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3" t="str">
        <f>A110</f>
        <v>* Dana 1. ožujka 2024. stupio je na snagu Zakon o izmjenama i dopunama Zakona o doplatku za djecu (NN 156/23)</v>
      </c>
      <c r="B129" s="123"/>
      <c r="C129" s="123"/>
      <c r="D129" s="123"/>
      <c r="E129" s="123"/>
      <c r="F129" s="123"/>
      <c r="G129" s="123"/>
    </row>
    <row r="130" spans="1:7" hidden="1" x14ac:dyDescent="0.2">
      <c r="A130" s="125" t="s">
        <v>66</v>
      </c>
      <c r="B130" s="125"/>
      <c r="C130" s="125"/>
      <c r="D130" s="125"/>
      <c r="E130" s="125"/>
      <c r="F130" s="125"/>
      <c r="G130" s="125"/>
    </row>
    <row r="133" spans="1:7" x14ac:dyDescent="0.2">
      <c r="A133" s="81" t="s">
        <v>73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79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74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2"/>
      <c r="F9" s="122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179088</v>
      </c>
      <c r="D12" s="84">
        <f t="shared" ref="D12:G12" si="0">D38</f>
        <v>88119</v>
      </c>
      <c r="E12" s="97">
        <f t="shared" si="0"/>
        <v>8871257.6400000006</v>
      </c>
      <c r="F12" s="98">
        <f t="shared" si="0"/>
        <v>114054.2</v>
      </c>
      <c r="G12" s="97">
        <f t="shared" si="0"/>
        <v>8985311.8399999999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4979</v>
      </c>
      <c r="D13" s="84">
        <f t="shared" ref="D13:G13" si="1">D46</f>
        <v>2470</v>
      </c>
      <c r="E13" s="97">
        <f t="shared" si="1"/>
        <v>282120.84999999998</v>
      </c>
      <c r="F13" s="98">
        <f t="shared" si="1"/>
        <v>5006.46</v>
      </c>
      <c r="G13" s="97">
        <f t="shared" si="1"/>
        <v>287127.31</v>
      </c>
    </row>
    <row r="14" spans="1:9" ht="15" customHeight="1" x14ac:dyDescent="0.2">
      <c r="A14" s="86" t="s">
        <v>21</v>
      </c>
      <c r="B14" s="14" t="s">
        <v>22</v>
      </c>
      <c r="C14" s="84">
        <f>C54</f>
        <v>1694</v>
      </c>
      <c r="D14" s="84">
        <f t="shared" ref="D14:G14" si="2">D54</f>
        <v>823</v>
      </c>
      <c r="E14" s="97">
        <f t="shared" si="2"/>
        <v>101987.18</v>
      </c>
      <c r="F14" s="98">
        <f t="shared" si="2"/>
        <v>1152.6699999999998</v>
      </c>
      <c r="G14" s="97">
        <f t="shared" si="2"/>
        <v>103139.85</v>
      </c>
    </row>
    <row r="15" spans="1:9" ht="15" customHeight="1" x14ac:dyDescent="0.2">
      <c r="A15" s="86" t="s">
        <v>24</v>
      </c>
      <c r="B15" s="85" t="s">
        <v>51</v>
      </c>
      <c r="C15" s="84">
        <f>C63</f>
        <v>38</v>
      </c>
      <c r="D15" s="84">
        <f t="shared" ref="D15:G15" si="3">D63</f>
        <v>17</v>
      </c>
      <c r="E15" s="97">
        <f t="shared" si="3"/>
        <v>2204.5100000000002</v>
      </c>
      <c r="F15" s="99">
        <f t="shared" si="3"/>
        <v>123.59</v>
      </c>
      <c r="G15" s="97">
        <f t="shared" si="3"/>
        <v>2328.1000000000004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56190</v>
      </c>
      <c r="D16" s="84">
        <f t="shared" ref="D16:G16" si="4">D71</f>
        <v>25386</v>
      </c>
      <c r="E16" s="97">
        <f t="shared" si="4"/>
        <v>3767615.9600000004</v>
      </c>
      <c r="F16" s="98">
        <f t="shared" si="4"/>
        <v>49474.98</v>
      </c>
      <c r="G16" s="97">
        <f t="shared" si="4"/>
        <v>3817090.94</v>
      </c>
    </row>
    <row r="17" spans="1:7" ht="15" customHeight="1" x14ac:dyDescent="0.2">
      <c r="A17" s="72" t="s">
        <v>31</v>
      </c>
      <c r="B17" s="73" t="s">
        <v>32</v>
      </c>
      <c r="C17" s="84">
        <f>C88</f>
        <v>4990</v>
      </c>
      <c r="D17" s="84">
        <f t="shared" ref="D17:G17" si="5">D88</f>
        <v>3331</v>
      </c>
      <c r="E17" s="97">
        <f t="shared" si="5"/>
        <v>258532.78</v>
      </c>
      <c r="F17" s="98">
        <f t="shared" si="5"/>
        <v>3154</v>
      </c>
      <c r="G17" s="97">
        <f t="shared" si="5"/>
        <v>261686.78</v>
      </c>
    </row>
    <row r="18" spans="1:7" ht="15" customHeight="1" x14ac:dyDescent="0.2">
      <c r="A18" s="72" t="s">
        <v>36</v>
      </c>
      <c r="B18" s="73" t="s">
        <v>37</v>
      </c>
      <c r="C18" s="84">
        <f>C97</f>
        <v>1466</v>
      </c>
      <c r="D18" s="84">
        <f t="shared" ref="D18:G18" si="6">D97</f>
        <v>716</v>
      </c>
      <c r="E18" s="97">
        <f t="shared" si="6"/>
        <v>75102.350000000006</v>
      </c>
      <c r="F18" s="98">
        <f t="shared" si="6"/>
        <v>46081.36</v>
      </c>
      <c r="G18" s="97">
        <f t="shared" si="6"/>
        <v>121183.71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1"/>
      <c r="B20" s="64" t="s">
        <v>50</v>
      </c>
      <c r="C20" s="83">
        <f>SUM(C12:C19)</f>
        <v>248445</v>
      </c>
      <c r="D20" s="83">
        <f t="shared" ref="D20:G20" si="8">SUM(D12:D19)</f>
        <v>120862</v>
      </c>
      <c r="E20" s="96">
        <f t="shared" si="8"/>
        <v>13358821.27</v>
      </c>
      <c r="F20" s="24">
        <f t="shared" si="8"/>
        <v>219047.26</v>
      </c>
      <c r="G20" s="24">
        <f t="shared" si="8"/>
        <v>13577868.529999999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OŽUJAK 2025. (ISPLATA U TRAVNJU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4508</v>
      </c>
      <c r="D32" s="17">
        <v>2125</v>
      </c>
      <c r="E32" s="18">
        <v>337890.23</v>
      </c>
      <c r="F32" s="19">
        <v>2483.9</v>
      </c>
      <c r="G32" s="20">
        <f t="shared" ref="G32:G37" si="9">E32+F32</f>
        <v>340374.13</v>
      </c>
    </row>
    <row r="33" spans="1:7" x14ac:dyDescent="0.2">
      <c r="A33" s="15"/>
      <c r="B33" s="16" t="s">
        <v>60</v>
      </c>
      <c r="C33" s="17">
        <v>12466</v>
      </c>
      <c r="D33" s="17">
        <v>4869</v>
      </c>
      <c r="E33" s="18">
        <v>897096.89</v>
      </c>
      <c r="F33" s="19">
        <v>11323.83</v>
      </c>
      <c r="G33" s="20">
        <f t="shared" si="9"/>
        <v>908420.72</v>
      </c>
    </row>
    <row r="34" spans="1:7" x14ac:dyDescent="0.2">
      <c r="A34" s="15"/>
      <c r="B34" s="16" t="s">
        <v>61</v>
      </c>
      <c r="C34" s="17">
        <v>24788</v>
      </c>
      <c r="D34" s="17">
        <v>11050</v>
      </c>
      <c r="E34" s="18">
        <v>1524423.35</v>
      </c>
      <c r="F34" s="19">
        <v>13541.41</v>
      </c>
      <c r="G34" s="20">
        <f t="shared" si="9"/>
        <v>1537964.76</v>
      </c>
    </row>
    <row r="35" spans="1:7" x14ac:dyDescent="0.2">
      <c r="A35" s="15"/>
      <c r="B35" s="16" t="s">
        <v>62</v>
      </c>
      <c r="C35" s="17">
        <v>76452</v>
      </c>
      <c r="D35" s="17">
        <v>37194</v>
      </c>
      <c r="E35" s="18">
        <v>3834049.03</v>
      </c>
      <c r="F35" s="19">
        <v>51094.31</v>
      </c>
      <c r="G35" s="20">
        <f t="shared" si="9"/>
        <v>3885143.34</v>
      </c>
    </row>
    <row r="36" spans="1:7" x14ac:dyDescent="0.2">
      <c r="A36" s="15"/>
      <c r="B36" s="16" t="s">
        <v>63</v>
      </c>
      <c r="C36" s="17">
        <v>60862</v>
      </c>
      <c r="D36" s="17">
        <v>32871</v>
      </c>
      <c r="E36" s="18">
        <v>2276871.14</v>
      </c>
      <c r="F36" s="19">
        <v>35610.75</v>
      </c>
      <c r="G36" s="20">
        <f t="shared" si="9"/>
        <v>2312481.89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179088</v>
      </c>
      <c r="D38" s="23">
        <f>SUM(D32:D37)</f>
        <v>88119</v>
      </c>
      <c r="E38" s="24">
        <f>SUM(E32:E37)</f>
        <v>8871257.6400000006</v>
      </c>
      <c r="F38" s="24">
        <f>SUM(F32:F37)</f>
        <v>114054.2</v>
      </c>
      <c r="G38" s="25">
        <f>SUM(G32:G37)</f>
        <v>8985311.8399999999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760</v>
      </c>
      <c r="D40" s="17">
        <v>384</v>
      </c>
      <c r="E40" s="19">
        <v>54404.87</v>
      </c>
      <c r="F40" s="18">
        <v>878.29</v>
      </c>
      <c r="G40" s="20">
        <f t="shared" ref="G40:G45" si="10">E40+F40</f>
        <v>55283.16</v>
      </c>
    </row>
    <row r="41" spans="1:7" x14ac:dyDescent="0.2">
      <c r="A41" s="30"/>
      <c r="B41" s="16" t="s">
        <v>60</v>
      </c>
      <c r="C41" s="17">
        <v>951</v>
      </c>
      <c r="D41" s="17">
        <v>462</v>
      </c>
      <c r="E41" s="19">
        <v>63886.91</v>
      </c>
      <c r="F41" s="18">
        <v>584.57000000000005</v>
      </c>
      <c r="G41" s="20">
        <f t="shared" si="10"/>
        <v>64471.48</v>
      </c>
    </row>
    <row r="42" spans="1:7" x14ac:dyDescent="0.2">
      <c r="A42" s="30"/>
      <c r="B42" s="16" t="s">
        <v>61</v>
      </c>
      <c r="C42" s="17">
        <v>929</v>
      </c>
      <c r="D42" s="31">
        <v>453</v>
      </c>
      <c r="E42" s="19">
        <v>54462.29</v>
      </c>
      <c r="F42" s="18">
        <v>2489.33</v>
      </c>
      <c r="G42" s="20">
        <f t="shared" si="10"/>
        <v>56951.62</v>
      </c>
    </row>
    <row r="43" spans="1:7" x14ac:dyDescent="0.2">
      <c r="A43" s="30"/>
      <c r="B43" s="16" t="s">
        <v>62</v>
      </c>
      <c r="C43" s="17">
        <v>1712</v>
      </c>
      <c r="D43" s="31">
        <v>845</v>
      </c>
      <c r="E43" s="19">
        <v>84473.09</v>
      </c>
      <c r="F43" s="18">
        <v>995.21</v>
      </c>
      <c r="G43" s="20">
        <f t="shared" si="10"/>
        <v>85468.3</v>
      </c>
    </row>
    <row r="44" spans="1:7" x14ac:dyDescent="0.2">
      <c r="A44" s="30"/>
      <c r="B44" s="16" t="s">
        <v>63</v>
      </c>
      <c r="C44" s="17">
        <v>627</v>
      </c>
      <c r="D44" s="31">
        <v>326</v>
      </c>
      <c r="E44" s="19">
        <v>24893.69</v>
      </c>
      <c r="F44" s="18">
        <v>59.06</v>
      </c>
      <c r="G44" s="20">
        <f t="shared" si="10"/>
        <v>24952.75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4979</v>
      </c>
      <c r="D46" s="23">
        <f>SUM(D40:D45)</f>
        <v>2470</v>
      </c>
      <c r="E46" s="24">
        <f>SUM(E40:E45)</f>
        <v>282120.84999999998</v>
      </c>
      <c r="F46" s="24">
        <f>SUM(F40:F45)</f>
        <v>5006.46</v>
      </c>
      <c r="G46" s="24">
        <f>SUM(G40:G45)</f>
        <v>287127.31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492</v>
      </c>
      <c r="D48" s="17">
        <v>249</v>
      </c>
      <c r="E48" s="19">
        <v>35155.85</v>
      </c>
      <c r="F48" s="19">
        <v>476.74</v>
      </c>
      <c r="G48" s="20">
        <f t="shared" ref="G48:G53" si="11">E48+F48</f>
        <v>35632.589999999997</v>
      </c>
    </row>
    <row r="49" spans="1:7" x14ac:dyDescent="0.2">
      <c r="A49" s="30"/>
      <c r="B49" s="16" t="s">
        <v>60</v>
      </c>
      <c r="C49" s="17">
        <v>260</v>
      </c>
      <c r="D49" s="17">
        <v>122</v>
      </c>
      <c r="E49" s="19">
        <v>17664.919999999998</v>
      </c>
      <c r="F49" s="19">
        <v>223.8</v>
      </c>
      <c r="G49" s="20">
        <f t="shared" si="11"/>
        <v>17888.719999999998</v>
      </c>
    </row>
    <row r="50" spans="1:7" x14ac:dyDescent="0.2">
      <c r="A50" s="30"/>
      <c r="B50" s="16" t="s">
        <v>61</v>
      </c>
      <c r="C50" s="17">
        <v>346</v>
      </c>
      <c r="D50" s="17">
        <v>160</v>
      </c>
      <c r="E50" s="19">
        <v>21201.72</v>
      </c>
      <c r="F50" s="19">
        <v>0</v>
      </c>
      <c r="G50" s="20">
        <f t="shared" si="11"/>
        <v>21201.72</v>
      </c>
    </row>
    <row r="51" spans="1:7" x14ac:dyDescent="0.2">
      <c r="A51" s="30"/>
      <c r="B51" s="16" t="s">
        <v>62</v>
      </c>
      <c r="C51" s="17">
        <v>410</v>
      </c>
      <c r="D51" s="17">
        <v>206</v>
      </c>
      <c r="E51" s="19">
        <v>20284.38</v>
      </c>
      <c r="F51" s="19">
        <v>195.81</v>
      </c>
      <c r="G51" s="20">
        <f t="shared" si="11"/>
        <v>20480.190000000002</v>
      </c>
    </row>
    <row r="52" spans="1:7" x14ac:dyDescent="0.2">
      <c r="A52" s="30"/>
      <c r="B52" s="16" t="s">
        <v>63</v>
      </c>
      <c r="C52" s="17">
        <v>186</v>
      </c>
      <c r="D52" s="17">
        <v>86</v>
      </c>
      <c r="E52" s="19">
        <v>7680.31</v>
      </c>
      <c r="F52" s="19">
        <v>256.32</v>
      </c>
      <c r="G52" s="20">
        <f t="shared" si="11"/>
        <v>7936.63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1694</v>
      </c>
      <c r="D54" s="23">
        <f>SUM(D48:D53)</f>
        <v>823</v>
      </c>
      <c r="E54" s="24">
        <f>SUM(E48:E53)</f>
        <v>101987.18</v>
      </c>
      <c r="F54" s="24">
        <f>SUM(F48:F53)</f>
        <v>1152.6699999999998</v>
      </c>
      <c r="G54" s="24">
        <f>SUM(G48:G53)</f>
        <v>103139.85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7</v>
      </c>
      <c r="D57" s="17">
        <v>3</v>
      </c>
      <c r="E57" s="41">
        <v>574.59</v>
      </c>
      <c r="F57" s="19">
        <v>0</v>
      </c>
      <c r="G57" s="20">
        <f t="shared" ref="G57:G62" si="12">E57+F57</f>
        <v>574.59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13</v>
      </c>
      <c r="D60" s="17">
        <v>7</v>
      </c>
      <c r="E60" s="41">
        <v>609.48</v>
      </c>
      <c r="F60" s="19">
        <v>111.23</v>
      </c>
      <c r="G60" s="20">
        <f t="shared" si="12"/>
        <v>720.71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12.36</v>
      </c>
      <c r="G61" s="20">
        <f t="shared" si="12"/>
        <v>582.24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38</v>
      </c>
      <c r="D63" s="23">
        <f>SUM(D57:D62)</f>
        <v>17</v>
      </c>
      <c r="E63" s="24">
        <f>SUM(E57:E62)</f>
        <v>2204.5100000000002</v>
      </c>
      <c r="F63" s="24">
        <f>SUM(F57:F62)</f>
        <v>123.59</v>
      </c>
      <c r="G63" s="24">
        <f>SUM(G57:G62)</f>
        <v>2328.1000000000004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24789</v>
      </c>
      <c r="D65" s="17">
        <v>10585</v>
      </c>
      <c r="E65" s="41">
        <v>1915567.12</v>
      </c>
      <c r="F65" s="19">
        <v>24822.06</v>
      </c>
      <c r="G65" s="20">
        <f t="shared" ref="G65:G70" si="13">E65+F65</f>
        <v>1940389.1800000002</v>
      </c>
    </row>
    <row r="66" spans="1:7" x14ac:dyDescent="0.2">
      <c r="A66" s="30"/>
      <c r="B66" s="16" t="s">
        <v>60</v>
      </c>
      <c r="C66" s="17">
        <v>9203</v>
      </c>
      <c r="D66" s="17">
        <v>3668</v>
      </c>
      <c r="E66" s="41">
        <v>661421.11</v>
      </c>
      <c r="F66" s="19">
        <v>13001.77</v>
      </c>
      <c r="G66" s="20">
        <f t="shared" si="13"/>
        <v>674422.88</v>
      </c>
    </row>
    <row r="67" spans="1:7" x14ac:dyDescent="0.2">
      <c r="A67" s="30"/>
      <c r="B67" s="16" t="s">
        <v>61</v>
      </c>
      <c r="C67" s="17">
        <v>10213</v>
      </c>
      <c r="D67" s="17">
        <v>4753</v>
      </c>
      <c r="E67" s="41">
        <v>621652.63</v>
      </c>
      <c r="F67" s="19">
        <v>6514.94</v>
      </c>
      <c r="G67" s="20">
        <f t="shared" si="13"/>
        <v>628167.56999999995</v>
      </c>
    </row>
    <row r="68" spans="1:7" x14ac:dyDescent="0.2">
      <c r="A68" s="30"/>
      <c r="B68" s="16" t="s">
        <v>62</v>
      </c>
      <c r="C68" s="17">
        <v>9673</v>
      </c>
      <c r="D68" s="17">
        <v>5060</v>
      </c>
      <c r="E68" s="41">
        <v>480621.72</v>
      </c>
      <c r="F68" s="19">
        <v>3717.79</v>
      </c>
      <c r="G68" s="20">
        <f t="shared" si="13"/>
        <v>484339.50999999995</v>
      </c>
    </row>
    <row r="69" spans="1:7" x14ac:dyDescent="0.2">
      <c r="A69" s="30"/>
      <c r="B69" s="16" t="s">
        <v>63</v>
      </c>
      <c r="C69" s="17">
        <v>2307</v>
      </c>
      <c r="D69" s="17">
        <v>1317</v>
      </c>
      <c r="E69" s="41">
        <v>88044.39</v>
      </c>
      <c r="F69" s="19">
        <v>1418.42</v>
      </c>
      <c r="G69" s="20">
        <f t="shared" si="13"/>
        <v>89462.81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308.99</v>
      </c>
      <c r="F70" s="19">
        <v>0</v>
      </c>
      <c r="G70" s="20">
        <f t="shared" si="13"/>
        <v>308.99</v>
      </c>
    </row>
    <row r="71" spans="1:7" x14ac:dyDescent="0.2">
      <c r="A71" s="33"/>
      <c r="B71" s="34" t="s">
        <v>30</v>
      </c>
      <c r="C71" s="23">
        <f>SUM(C65:C70)</f>
        <v>56190</v>
      </c>
      <c r="D71" s="23">
        <f>SUM(D65:D70)</f>
        <v>25386</v>
      </c>
      <c r="E71" s="24">
        <f>SUM(E65:E70)</f>
        <v>3767615.9600000004</v>
      </c>
      <c r="F71" s="24">
        <f>SUM(F65:F70)</f>
        <v>49474.98</v>
      </c>
      <c r="G71" s="24">
        <f>SUM(G65:G70)</f>
        <v>3817090.94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OŽUJAK 2025. (ISPLATA U TRAVNJU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537</v>
      </c>
      <c r="D82" s="17">
        <v>279</v>
      </c>
      <c r="E82" s="41">
        <v>41792.32</v>
      </c>
      <c r="F82" s="41">
        <v>1139.76</v>
      </c>
      <c r="G82" s="20">
        <f t="shared" ref="G82:G87" si="14">E82+F82</f>
        <v>42932.08</v>
      </c>
    </row>
    <row r="83" spans="1:16" x14ac:dyDescent="0.2">
      <c r="A83" s="30"/>
      <c r="B83" s="16" t="s">
        <v>60</v>
      </c>
      <c r="C83" s="17">
        <v>860</v>
      </c>
      <c r="D83" s="17">
        <v>550</v>
      </c>
      <c r="E83" s="41">
        <v>55135.92</v>
      </c>
      <c r="F83" s="41">
        <v>540.91999999999996</v>
      </c>
      <c r="G83" s="20">
        <f t="shared" si="14"/>
        <v>55676.84</v>
      </c>
    </row>
    <row r="84" spans="1:16" x14ac:dyDescent="0.2">
      <c r="A84" s="30"/>
      <c r="B84" s="16" t="s">
        <v>61</v>
      </c>
      <c r="C84" s="17">
        <v>993</v>
      </c>
      <c r="D84" s="17">
        <v>631</v>
      </c>
      <c r="E84" s="41">
        <v>56422.06</v>
      </c>
      <c r="F84" s="41">
        <v>531.84</v>
      </c>
      <c r="G84" s="20">
        <f t="shared" si="14"/>
        <v>56953.899999999994</v>
      </c>
    </row>
    <row r="85" spans="1:16" x14ac:dyDescent="0.2">
      <c r="A85" s="30"/>
      <c r="B85" s="16" t="s">
        <v>62</v>
      </c>
      <c r="C85" s="17">
        <v>1831</v>
      </c>
      <c r="D85" s="17">
        <v>1269</v>
      </c>
      <c r="E85" s="41">
        <v>79808.960000000006</v>
      </c>
      <c r="F85" s="41">
        <v>639.78</v>
      </c>
      <c r="G85" s="20">
        <f t="shared" si="14"/>
        <v>80448.740000000005</v>
      </c>
    </row>
    <row r="86" spans="1:16" x14ac:dyDescent="0.2">
      <c r="A86" s="30"/>
      <c r="B86" s="16" t="s">
        <v>63</v>
      </c>
      <c r="C86" s="17">
        <v>753</v>
      </c>
      <c r="D86" s="17">
        <v>587</v>
      </c>
      <c r="E86" s="41">
        <v>24137.52</v>
      </c>
      <c r="F86" s="41">
        <v>301.7</v>
      </c>
      <c r="G86" s="20">
        <f t="shared" si="14"/>
        <v>24439.22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4990</v>
      </c>
      <c r="D88" s="56">
        <f>SUM(D82:D87)</f>
        <v>3331</v>
      </c>
      <c r="E88" s="57">
        <f>SUM(E82:E87)</f>
        <v>258532.78</v>
      </c>
      <c r="F88" s="57">
        <f>SUM(F82:F87)</f>
        <v>3154</v>
      </c>
      <c r="G88" s="25">
        <f>SUM(G82:G87)</f>
        <v>261686.78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31093</v>
      </c>
      <c r="D90" s="61">
        <f t="shared" si="15"/>
        <v>13625</v>
      </c>
      <c r="E90" s="62">
        <f t="shared" si="15"/>
        <v>2385384.98</v>
      </c>
      <c r="F90" s="62">
        <f t="shared" si="15"/>
        <v>29800.75</v>
      </c>
      <c r="G90" s="62">
        <f t="shared" ref="G90:G95" si="16">E90+F90</f>
        <v>2415185.73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23744</v>
      </c>
      <c r="D91" s="61">
        <f t="shared" si="15"/>
        <v>9672</v>
      </c>
      <c r="E91" s="62">
        <f t="shared" si="15"/>
        <v>1695559.19</v>
      </c>
      <c r="F91" s="62">
        <f t="shared" si="15"/>
        <v>25674.89</v>
      </c>
      <c r="G91" s="62">
        <f t="shared" si="16"/>
        <v>1721234.0799999998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37271</v>
      </c>
      <c r="D92" s="61">
        <f t="shared" si="15"/>
        <v>17048</v>
      </c>
      <c r="E92" s="62">
        <f t="shared" si="15"/>
        <v>2278259.1700000004</v>
      </c>
      <c r="F92" s="62">
        <f t="shared" si="15"/>
        <v>23077.52</v>
      </c>
      <c r="G92" s="62">
        <f t="shared" si="16"/>
        <v>2301336.6900000004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90091</v>
      </c>
      <c r="D93" s="61">
        <f t="shared" si="15"/>
        <v>44581</v>
      </c>
      <c r="E93" s="62">
        <f t="shared" si="15"/>
        <v>4499846.6599999992</v>
      </c>
      <c r="F93" s="62">
        <f t="shared" si="15"/>
        <v>56754.13</v>
      </c>
      <c r="G93" s="62">
        <f t="shared" si="16"/>
        <v>4556600.7899999991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64747</v>
      </c>
      <c r="D94" s="61">
        <f t="shared" si="15"/>
        <v>35192</v>
      </c>
      <c r="E94" s="62">
        <f t="shared" si="15"/>
        <v>2422196.9300000002</v>
      </c>
      <c r="F94" s="62">
        <f t="shared" si="15"/>
        <v>37658.609999999993</v>
      </c>
      <c r="G94" s="62">
        <f t="shared" si="16"/>
        <v>2459855.54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2471.9899999999998</v>
      </c>
      <c r="F95" s="62">
        <f t="shared" si="15"/>
        <v>0</v>
      </c>
      <c r="G95" s="62">
        <f t="shared" si="16"/>
        <v>2471.9899999999998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246979</v>
      </c>
      <c r="D96" s="65">
        <f>SUM(D90:D95)</f>
        <v>120146</v>
      </c>
      <c r="E96" s="24">
        <f t="shared" ref="E96:F96" si="17">SUM(E90:E95)</f>
        <v>13283718.92</v>
      </c>
      <c r="F96" s="24">
        <f t="shared" si="17"/>
        <v>172965.9</v>
      </c>
      <c r="G96" s="24">
        <f>SUM(G90:G95)</f>
        <v>13456684.819999998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1466</v>
      </c>
      <c r="D97" s="61">
        <v>716</v>
      </c>
      <c r="E97" s="24">
        <v>75102.350000000006</v>
      </c>
      <c r="F97" s="24">
        <v>46081.36</v>
      </c>
      <c r="G97" s="24">
        <f>E97+F97</f>
        <v>121183.71</v>
      </c>
    </row>
    <row r="98" spans="1:15" x14ac:dyDescent="0.2">
      <c r="A98" s="63"/>
      <c r="B98" s="64" t="s">
        <v>38</v>
      </c>
      <c r="C98" s="65">
        <f>C96+C97</f>
        <v>248445</v>
      </c>
      <c r="D98" s="65">
        <f>D96+D97</f>
        <v>120862</v>
      </c>
      <c r="E98" s="24">
        <f>E96+E97</f>
        <v>13358821.27</v>
      </c>
      <c r="F98" s="24">
        <f>F96+F97</f>
        <v>219047.26</v>
      </c>
      <c r="G98" s="24">
        <f>G96+G97</f>
        <v>13577868.529999999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23792</v>
      </c>
      <c r="E103" s="75">
        <v>1578837.12</v>
      </c>
      <c r="F103" s="75">
        <v>14001.96</v>
      </c>
      <c r="G103" s="76">
        <f>E103+F103</f>
        <v>1592839.08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8526</v>
      </c>
      <c r="E104" s="75">
        <v>1131570.72</v>
      </c>
      <c r="F104" s="75">
        <v>2123.52</v>
      </c>
      <c r="G104" s="76">
        <f>E104+F104</f>
        <v>1133694.24</v>
      </c>
    </row>
    <row r="105" spans="1:15" x14ac:dyDescent="0.2">
      <c r="A105" s="120" t="s">
        <v>47</v>
      </c>
      <c r="B105" s="121"/>
      <c r="C105" s="112" t="s">
        <v>41</v>
      </c>
      <c r="D105" s="77">
        <f>D103+D104</f>
        <v>32318</v>
      </c>
      <c r="E105" s="95">
        <f t="shared" ref="E105:G105" si="18">E103+E104</f>
        <v>2710407.84</v>
      </c>
      <c r="F105" s="24">
        <f t="shared" si="18"/>
        <v>16125.48</v>
      </c>
      <c r="G105" s="24">
        <f t="shared" si="18"/>
        <v>2726533.3200000003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206</v>
      </c>
      <c r="E106" s="76">
        <v>16722.72</v>
      </c>
      <c r="F106" s="76">
        <v>9489.48</v>
      </c>
      <c r="G106" s="76">
        <f>E106+F106</f>
        <v>26212.2</v>
      </c>
    </row>
    <row r="107" spans="1:15" x14ac:dyDescent="0.2">
      <c r="A107" s="120" t="s">
        <v>54</v>
      </c>
      <c r="B107" s="121"/>
      <c r="C107" s="112" t="s">
        <v>41</v>
      </c>
      <c r="D107" s="77">
        <f>D106</f>
        <v>206</v>
      </c>
      <c r="E107" s="95">
        <f t="shared" ref="E107:G107" si="19">E106</f>
        <v>16722.72</v>
      </c>
      <c r="F107" s="24">
        <f t="shared" si="19"/>
        <v>9489.48</v>
      </c>
      <c r="G107" s="24">
        <f t="shared" si="19"/>
        <v>26212.2</v>
      </c>
    </row>
    <row r="108" spans="1:15" x14ac:dyDescent="0.2">
      <c r="A108" s="120" t="s">
        <v>49</v>
      </c>
      <c r="B108" s="121"/>
      <c r="C108" s="80"/>
      <c r="D108" s="77">
        <f>D107+D105</f>
        <v>32524</v>
      </c>
      <c r="E108" s="24">
        <f>E107+E105</f>
        <v>2727130.56</v>
      </c>
      <c r="F108" s="24">
        <f>F107+F105</f>
        <v>25614.959999999999</v>
      </c>
      <c r="G108" s="24">
        <f>G107+G105</f>
        <v>2752745.5200000005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3" t="str">
        <f>A22</f>
        <v>* Dana 1. ožujka 2024. stupio je na snagu Zakon o izmjenama i dopunama Zakona o doplatku za djecu (NN 156/23)</v>
      </c>
      <c r="B110" s="123"/>
      <c r="C110" s="123"/>
      <c r="D110" s="123"/>
      <c r="E110" s="123"/>
      <c r="F110" s="123"/>
      <c r="G110" s="123"/>
    </row>
    <row r="111" spans="1:15" x14ac:dyDescent="0.2">
      <c r="A111" s="123"/>
      <c r="B111" s="123"/>
      <c r="C111" s="123"/>
      <c r="D111" s="123"/>
      <c r="E111" s="123"/>
      <c r="F111" s="123"/>
      <c r="G111" s="123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OŽUJAK 2025. (ISPLATA U TRAVNJU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4"/>
      <c r="G118" s="124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3" t="str">
        <f>A110</f>
        <v>* Dana 1. ožujka 2024. stupio je na snagu Zakon o izmjenama i dopunama Zakona o doplatku za djecu (NN 156/23)</v>
      </c>
      <c r="B129" s="123"/>
      <c r="C129" s="123"/>
      <c r="D129" s="123"/>
      <c r="E129" s="123"/>
      <c r="F129" s="123"/>
      <c r="G129" s="123"/>
    </row>
    <row r="130" spans="1:7" hidden="1" x14ac:dyDescent="0.2">
      <c r="A130" s="125" t="s">
        <v>66</v>
      </c>
      <c r="B130" s="125"/>
      <c r="C130" s="125"/>
      <c r="D130" s="125"/>
      <c r="E130" s="125"/>
      <c r="F130" s="125"/>
      <c r="G130" s="125"/>
    </row>
    <row r="133" spans="1:7" x14ac:dyDescent="0.2">
      <c r="A133" s="81" t="s">
        <v>75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23" zoomScaleNormal="100" workbookViewId="0">
      <selection activeCell="H134" sqref="H13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76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2"/>
      <c r="F9" s="122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196193</v>
      </c>
      <c r="D12" s="84">
        <f t="shared" ref="D12:G12" si="0">D38</f>
        <v>96694</v>
      </c>
      <c r="E12" s="97">
        <f t="shared" si="0"/>
        <v>9711604.3999999985</v>
      </c>
      <c r="F12" s="98">
        <f t="shared" si="0"/>
        <v>821353.9</v>
      </c>
      <c r="G12" s="97">
        <f t="shared" si="0"/>
        <v>10532958.299999999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6170</v>
      </c>
      <c r="D13" s="84">
        <f t="shared" ref="D13:G13" si="1">D46</f>
        <v>3088</v>
      </c>
      <c r="E13" s="97">
        <f t="shared" si="1"/>
        <v>349391.67</v>
      </c>
      <c r="F13" s="98">
        <f t="shared" si="1"/>
        <v>65403.070000000007</v>
      </c>
      <c r="G13" s="97">
        <f t="shared" si="1"/>
        <v>414794.74</v>
      </c>
    </row>
    <row r="14" spans="1:9" ht="15" customHeight="1" x14ac:dyDescent="0.2">
      <c r="A14" s="86" t="s">
        <v>21</v>
      </c>
      <c r="B14" s="14" t="s">
        <v>22</v>
      </c>
      <c r="C14" s="84">
        <f>C54</f>
        <v>1855</v>
      </c>
      <c r="D14" s="84">
        <f t="shared" ref="D14:G14" si="2">D54</f>
        <v>902</v>
      </c>
      <c r="E14" s="97">
        <f t="shared" si="2"/>
        <v>112258.94</v>
      </c>
      <c r="F14" s="98">
        <f t="shared" si="2"/>
        <v>9788.619999999999</v>
      </c>
      <c r="G14" s="97">
        <f t="shared" si="2"/>
        <v>122047.56</v>
      </c>
    </row>
    <row r="15" spans="1:9" ht="15" customHeight="1" x14ac:dyDescent="0.2">
      <c r="A15" s="86" t="s">
        <v>24</v>
      </c>
      <c r="B15" s="85" t="s">
        <v>51</v>
      </c>
      <c r="C15" s="84">
        <f>C63</f>
        <v>44</v>
      </c>
      <c r="D15" s="84">
        <f t="shared" ref="D15:G15" si="3">D63</f>
        <v>20</v>
      </c>
      <c r="E15" s="97">
        <f t="shared" si="3"/>
        <v>2575.61</v>
      </c>
      <c r="F15" s="99">
        <f t="shared" si="3"/>
        <v>375.22</v>
      </c>
      <c r="G15" s="97">
        <f t="shared" si="3"/>
        <v>2950.83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59890</v>
      </c>
      <c r="D16" s="84">
        <f t="shared" ref="D16:G16" si="4">D71</f>
        <v>27090</v>
      </c>
      <c r="E16" s="97">
        <f t="shared" si="4"/>
        <v>4013975.88</v>
      </c>
      <c r="F16" s="98">
        <f t="shared" si="4"/>
        <v>272388.33</v>
      </c>
      <c r="G16" s="97">
        <f t="shared" si="4"/>
        <v>4286364.209999999</v>
      </c>
    </row>
    <row r="17" spans="1:7" ht="15" customHeight="1" x14ac:dyDescent="0.2">
      <c r="A17" s="72" t="s">
        <v>31</v>
      </c>
      <c r="B17" s="73" t="s">
        <v>32</v>
      </c>
      <c r="C17" s="84">
        <f>C88</f>
        <v>5287</v>
      </c>
      <c r="D17" s="84">
        <f t="shared" ref="D17:G17" si="5">D88</f>
        <v>3526</v>
      </c>
      <c r="E17" s="97">
        <f t="shared" si="5"/>
        <v>273148.59999999998</v>
      </c>
      <c r="F17" s="98">
        <f t="shared" si="5"/>
        <v>14445.969999999998</v>
      </c>
      <c r="G17" s="97">
        <f t="shared" si="5"/>
        <v>287594.57000000007</v>
      </c>
    </row>
    <row r="18" spans="1:7" ht="15" customHeight="1" x14ac:dyDescent="0.2">
      <c r="A18" s="72" t="s">
        <v>36</v>
      </c>
      <c r="B18" s="73" t="s">
        <v>37</v>
      </c>
      <c r="C18" s="84">
        <f>C97</f>
        <v>2363</v>
      </c>
      <c r="D18" s="84">
        <f t="shared" ref="D18:G18" si="6">D97</f>
        <v>1135</v>
      </c>
      <c r="E18" s="97">
        <f t="shared" si="6"/>
        <v>124074.98</v>
      </c>
      <c r="F18" s="98">
        <f t="shared" si="6"/>
        <v>46871.13</v>
      </c>
      <c r="G18" s="97">
        <f t="shared" si="6"/>
        <v>170946.11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6"/>
      <c r="B20" s="64" t="s">
        <v>50</v>
      </c>
      <c r="C20" s="83">
        <f>SUM(C12:C19)</f>
        <v>271802</v>
      </c>
      <c r="D20" s="83">
        <f t="shared" ref="D20:G20" si="8">SUM(D12:D19)</f>
        <v>132455</v>
      </c>
      <c r="E20" s="96">
        <f t="shared" si="8"/>
        <v>14587030.079999996</v>
      </c>
      <c r="F20" s="24">
        <f t="shared" si="8"/>
        <v>1230626.2399999998</v>
      </c>
      <c r="G20" s="24">
        <f t="shared" si="8"/>
        <v>15817656.319999998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TRAVANJ 2025. (ISPLATA U SVIBNJU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4764</v>
      </c>
      <c r="D32" s="17">
        <v>2228</v>
      </c>
      <c r="E32" s="18">
        <v>356828.82</v>
      </c>
      <c r="F32" s="19">
        <v>31802.87</v>
      </c>
      <c r="G32" s="20">
        <f t="shared" ref="G32:G37" si="9">E32+F32</f>
        <v>388631.69</v>
      </c>
    </row>
    <row r="33" spans="1:7" x14ac:dyDescent="0.2">
      <c r="A33" s="15"/>
      <c r="B33" s="16" t="s">
        <v>60</v>
      </c>
      <c r="C33" s="17">
        <v>13399</v>
      </c>
      <c r="D33" s="17">
        <v>5279</v>
      </c>
      <c r="E33" s="18">
        <v>964892.74</v>
      </c>
      <c r="F33" s="19">
        <v>80889.37</v>
      </c>
      <c r="G33" s="20">
        <f t="shared" si="9"/>
        <v>1045782.11</v>
      </c>
    </row>
    <row r="34" spans="1:7" x14ac:dyDescent="0.2">
      <c r="A34" s="15"/>
      <c r="B34" s="16" t="s">
        <v>61</v>
      </c>
      <c r="C34" s="17">
        <v>27119</v>
      </c>
      <c r="D34" s="17">
        <v>12032</v>
      </c>
      <c r="E34" s="18">
        <v>1672790.03</v>
      </c>
      <c r="F34" s="19">
        <v>147216.6</v>
      </c>
      <c r="G34" s="20">
        <f t="shared" si="9"/>
        <v>1820006.6300000001</v>
      </c>
    </row>
    <row r="35" spans="1:7" x14ac:dyDescent="0.2">
      <c r="A35" s="15"/>
      <c r="B35" s="16" t="s">
        <v>62</v>
      </c>
      <c r="C35" s="17">
        <v>83551</v>
      </c>
      <c r="D35" s="17">
        <v>40724</v>
      </c>
      <c r="E35" s="18">
        <v>4192257.78</v>
      </c>
      <c r="F35" s="19">
        <v>331198.81</v>
      </c>
      <c r="G35" s="20">
        <f t="shared" si="9"/>
        <v>4523456.59</v>
      </c>
    </row>
    <row r="36" spans="1:7" x14ac:dyDescent="0.2">
      <c r="A36" s="15"/>
      <c r="B36" s="16" t="s">
        <v>63</v>
      </c>
      <c r="C36" s="17">
        <v>67348</v>
      </c>
      <c r="D36" s="17">
        <v>36421</v>
      </c>
      <c r="E36" s="18">
        <v>2523908.0299999998</v>
      </c>
      <c r="F36" s="19">
        <v>230246.25</v>
      </c>
      <c r="G36" s="20">
        <f t="shared" si="9"/>
        <v>2754154.28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196193</v>
      </c>
      <c r="D38" s="23">
        <f>SUM(D32:D37)</f>
        <v>96694</v>
      </c>
      <c r="E38" s="24">
        <f>SUM(E32:E37)</f>
        <v>9711604.3999999985</v>
      </c>
      <c r="F38" s="24">
        <f>SUM(F32:F37)</f>
        <v>821353.9</v>
      </c>
      <c r="G38" s="25">
        <f>SUM(G32:G37)</f>
        <v>10532958.299999999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914</v>
      </c>
      <c r="D40" s="17">
        <v>472</v>
      </c>
      <c r="E40" s="19">
        <v>65553.86</v>
      </c>
      <c r="F40" s="18">
        <v>10966.36</v>
      </c>
      <c r="G40" s="20">
        <f t="shared" ref="G40:G45" si="10">E40+F40</f>
        <v>76520.22</v>
      </c>
    </row>
    <row r="41" spans="1:7" x14ac:dyDescent="0.2">
      <c r="A41" s="30"/>
      <c r="B41" s="16" t="s">
        <v>60</v>
      </c>
      <c r="C41" s="17">
        <v>1189</v>
      </c>
      <c r="D41" s="17">
        <v>583</v>
      </c>
      <c r="E41" s="19">
        <v>79497.7</v>
      </c>
      <c r="F41" s="18">
        <v>15374.51</v>
      </c>
      <c r="G41" s="20">
        <f t="shared" si="10"/>
        <v>94872.209999999992</v>
      </c>
    </row>
    <row r="42" spans="1:7" x14ac:dyDescent="0.2">
      <c r="A42" s="30"/>
      <c r="B42" s="16" t="s">
        <v>61</v>
      </c>
      <c r="C42" s="17">
        <v>1166</v>
      </c>
      <c r="D42" s="31">
        <v>565</v>
      </c>
      <c r="E42" s="19">
        <v>68762.14</v>
      </c>
      <c r="F42" s="18">
        <v>13651.7</v>
      </c>
      <c r="G42" s="20">
        <f t="shared" si="10"/>
        <v>82413.84</v>
      </c>
    </row>
    <row r="43" spans="1:7" x14ac:dyDescent="0.2">
      <c r="A43" s="30"/>
      <c r="B43" s="16" t="s">
        <v>62</v>
      </c>
      <c r="C43" s="17">
        <v>2082</v>
      </c>
      <c r="D43" s="31">
        <v>1042</v>
      </c>
      <c r="E43" s="19">
        <v>103017.24</v>
      </c>
      <c r="F43" s="18">
        <v>17822.16</v>
      </c>
      <c r="G43" s="20">
        <f t="shared" si="10"/>
        <v>120839.40000000001</v>
      </c>
    </row>
    <row r="44" spans="1:7" x14ac:dyDescent="0.2">
      <c r="A44" s="30"/>
      <c r="B44" s="16" t="s">
        <v>63</v>
      </c>
      <c r="C44" s="17">
        <v>819</v>
      </c>
      <c r="D44" s="31">
        <v>426</v>
      </c>
      <c r="E44" s="19">
        <v>32560.73</v>
      </c>
      <c r="F44" s="18">
        <v>7588.34</v>
      </c>
      <c r="G44" s="20">
        <f t="shared" si="10"/>
        <v>40149.07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6170</v>
      </c>
      <c r="D46" s="23">
        <f>SUM(D40:D45)</f>
        <v>3088</v>
      </c>
      <c r="E46" s="24">
        <f>SUM(E40:E45)</f>
        <v>349391.67</v>
      </c>
      <c r="F46" s="24">
        <f>SUM(F40:F45)</f>
        <v>65403.070000000007</v>
      </c>
      <c r="G46" s="24">
        <f>SUM(G40:G45)</f>
        <v>414794.74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531</v>
      </c>
      <c r="D48" s="17">
        <v>268</v>
      </c>
      <c r="E48" s="19">
        <v>38070.300000000003</v>
      </c>
      <c r="F48" s="19">
        <v>2715.51</v>
      </c>
      <c r="G48" s="20">
        <f t="shared" ref="G48:G53" si="11">E48+F48</f>
        <v>40785.810000000005</v>
      </c>
    </row>
    <row r="49" spans="1:7" x14ac:dyDescent="0.2">
      <c r="A49" s="30"/>
      <c r="B49" s="16" t="s">
        <v>60</v>
      </c>
      <c r="C49" s="17">
        <v>284</v>
      </c>
      <c r="D49" s="17">
        <v>134</v>
      </c>
      <c r="E49" s="19">
        <v>19287.68</v>
      </c>
      <c r="F49" s="19">
        <v>1523.4</v>
      </c>
      <c r="G49" s="20">
        <f t="shared" si="11"/>
        <v>20811.080000000002</v>
      </c>
    </row>
    <row r="50" spans="1:7" x14ac:dyDescent="0.2">
      <c r="A50" s="30"/>
      <c r="B50" s="16" t="s">
        <v>61</v>
      </c>
      <c r="C50" s="17">
        <v>394</v>
      </c>
      <c r="D50" s="17">
        <v>179</v>
      </c>
      <c r="E50" s="19">
        <v>24146.04</v>
      </c>
      <c r="F50" s="19">
        <v>2970.16</v>
      </c>
      <c r="G50" s="20">
        <f t="shared" si="11"/>
        <v>27116.2</v>
      </c>
    </row>
    <row r="51" spans="1:7" x14ac:dyDescent="0.2">
      <c r="A51" s="30"/>
      <c r="B51" s="16" t="s">
        <v>62</v>
      </c>
      <c r="C51" s="17">
        <v>454</v>
      </c>
      <c r="D51" s="17">
        <v>231</v>
      </c>
      <c r="E51" s="19">
        <v>22439.84</v>
      </c>
      <c r="F51" s="19">
        <v>2009.67</v>
      </c>
      <c r="G51" s="20">
        <f t="shared" si="11"/>
        <v>24449.510000000002</v>
      </c>
    </row>
    <row r="52" spans="1:7" x14ac:dyDescent="0.2">
      <c r="A52" s="30"/>
      <c r="B52" s="16" t="s">
        <v>63</v>
      </c>
      <c r="C52" s="17">
        <v>192</v>
      </c>
      <c r="D52" s="17">
        <v>90</v>
      </c>
      <c r="E52" s="19">
        <v>8315.08</v>
      </c>
      <c r="F52" s="19">
        <v>569.88</v>
      </c>
      <c r="G52" s="20">
        <f t="shared" si="11"/>
        <v>8884.9599999999991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1855</v>
      </c>
      <c r="D54" s="23">
        <f>SUM(D48:D53)</f>
        <v>902</v>
      </c>
      <c r="E54" s="24">
        <f>SUM(E48:E53)</f>
        <v>112258.94</v>
      </c>
      <c r="F54" s="24">
        <f>SUM(F48:F53)</f>
        <v>9788.619999999999</v>
      </c>
      <c r="G54" s="24">
        <f>SUM(G48:G53)</f>
        <v>122047.56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8</v>
      </c>
      <c r="D57" s="17">
        <v>4</v>
      </c>
      <c r="E57" s="41">
        <v>574.59</v>
      </c>
      <c r="F57" s="19">
        <v>4.12</v>
      </c>
      <c r="G57" s="20">
        <f t="shared" ref="G57:G62" si="12">E57+F57</f>
        <v>578.71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18</v>
      </c>
      <c r="D60" s="17">
        <v>9</v>
      </c>
      <c r="E60" s="41">
        <v>980.58</v>
      </c>
      <c r="F60" s="19">
        <v>371.1</v>
      </c>
      <c r="G60" s="20">
        <f t="shared" si="12"/>
        <v>1351.68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0</v>
      </c>
      <c r="G61" s="20">
        <f t="shared" si="12"/>
        <v>569.88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44</v>
      </c>
      <c r="D63" s="23">
        <f>SUM(D57:D62)</f>
        <v>20</v>
      </c>
      <c r="E63" s="24">
        <f>SUM(E57:E62)</f>
        <v>2575.61</v>
      </c>
      <c r="F63" s="24">
        <f>SUM(F57:F62)</f>
        <v>375.22</v>
      </c>
      <c r="G63" s="24">
        <f>SUM(G57:G62)</f>
        <v>2950.83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26031</v>
      </c>
      <c r="D65" s="17">
        <v>11110</v>
      </c>
      <c r="E65" s="41">
        <v>2011021.93</v>
      </c>
      <c r="F65" s="19">
        <v>126193.24</v>
      </c>
      <c r="G65" s="20">
        <f t="shared" ref="G65:G70" si="13">E65+F65</f>
        <v>2137215.17</v>
      </c>
    </row>
    <row r="66" spans="1:7" x14ac:dyDescent="0.2">
      <c r="A66" s="30"/>
      <c r="B66" s="16" t="s">
        <v>60</v>
      </c>
      <c r="C66" s="17">
        <v>9984</v>
      </c>
      <c r="D66" s="17">
        <v>3987</v>
      </c>
      <c r="E66" s="41">
        <v>721199.28</v>
      </c>
      <c r="F66" s="19">
        <v>56485.39</v>
      </c>
      <c r="G66" s="20">
        <f t="shared" si="13"/>
        <v>777684.67</v>
      </c>
    </row>
    <row r="67" spans="1:7" x14ac:dyDescent="0.2">
      <c r="A67" s="30"/>
      <c r="B67" s="16" t="s">
        <v>61</v>
      </c>
      <c r="C67" s="17">
        <v>10846</v>
      </c>
      <c r="D67" s="17">
        <v>5039</v>
      </c>
      <c r="E67" s="41">
        <v>662476.82999999996</v>
      </c>
      <c r="F67" s="19">
        <v>41005.24</v>
      </c>
      <c r="G67" s="20">
        <f t="shared" si="13"/>
        <v>703482.07</v>
      </c>
    </row>
    <row r="68" spans="1:7" x14ac:dyDescent="0.2">
      <c r="A68" s="30"/>
      <c r="B68" s="16" t="s">
        <v>62</v>
      </c>
      <c r="C68" s="17">
        <v>10474</v>
      </c>
      <c r="D68" s="17">
        <v>5496</v>
      </c>
      <c r="E68" s="41">
        <v>521264.96</v>
      </c>
      <c r="F68" s="19">
        <v>39583.03</v>
      </c>
      <c r="G68" s="20">
        <f t="shared" si="13"/>
        <v>560847.99</v>
      </c>
    </row>
    <row r="69" spans="1:7" x14ac:dyDescent="0.2">
      <c r="A69" s="30"/>
      <c r="B69" s="16" t="s">
        <v>63</v>
      </c>
      <c r="C69" s="17">
        <v>2550</v>
      </c>
      <c r="D69" s="17">
        <v>1455</v>
      </c>
      <c r="E69" s="41">
        <v>97626.63</v>
      </c>
      <c r="F69" s="19">
        <v>9121.43</v>
      </c>
      <c r="G69" s="20">
        <f t="shared" si="13"/>
        <v>106748.06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59890</v>
      </c>
      <c r="D71" s="23">
        <f>SUM(D65:D70)</f>
        <v>27090</v>
      </c>
      <c r="E71" s="24">
        <f>SUM(E65:E70)</f>
        <v>4013975.88</v>
      </c>
      <c r="F71" s="24">
        <f>SUM(F65:F70)</f>
        <v>272388.33</v>
      </c>
      <c r="G71" s="24">
        <f>SUM(G65:G70)</f>
        <v>4286364.209999999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TRAVANJ 2025. (ISPLATA U SVIBNJU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535</v>
      </c>
      <c r="D82" s="17">
        <v>276</v>
      </c>
      <c r="E82" s="41">
        <v>41811.39</v>
      </c>
      <c r="F82" s="41">
        <v>384.39</v>
      </c>
      <c r="G82" s="20">
        <f t="shared" ref="G82:G87" si="14">E82+F82</f>
        <v>42195.78</v>
      </c>
    </row>
    <row r="83" spans="1:16" x14ac:dyDescent="0.2">
      <c r="A83" s="30"/>
      <c r="B83" s="16" t="s">
        <v>60</v>
      </c>
      <c r="C83" s="17">
        <v>913</v>
      </c>
      <c r="D83" s="17">
        <v>577</v>
      </c>
      <c r="E83" s="41">
        <v>58555.33</v>
      </c>
      <c r="F83" s="41">
        <v>3013.12</v>
      </c>
      <c r="G83" s="20">
        <f t="shared" si="14"/>
        <v>61568.450000000004</v>
      </c>
    </row>
    <row r="84" spans="1:16" x14ac:dyDescent="0.2">
      <c r="A84" s="30"/>
      <c r="B84" s="16" t="s">
        <v>61</v>
      </c>
      <c r="C84" s="17">
        <v>1044</v>
      </c>
      <c r="D84" s="17">
        <v>670</v>
      </c>
      <c r="E84" s="41">
        <v>59004.84</v>
      </c>
      <c r="F84" s="41">
        <v>3366.2</v>
      </c>
      <c r="G84" s="20">
        <f t="shared" si="14"/>
        <v>62371.039999999994</v>
      </c>
    </row>
    <row r="85" spans="1:16" x14ac:dyDescent="0.2">
      <c r="A85" s="30"/>
      <c r="B85" s="16" t="s">
        <v>62</v>
      </c>
      <c r="C85" s="17">
        <v>1971</v>
      </c>
      <c r="D85" s="17">
        <v>1361</v>
      </c>
      <c r="E85" s="41">
        <v>86192.5</v>
      </c>
      <c r="F85" s="41">
        <v>6002.96</v>
      </c>
      <c r="G85" s="20">
        <f t="shared" si="14"/>
        <v>92195.46</v>
      </c>
    </row>
    <row r="86" spans="1:16" x14ac:dyDescent="0.2">
      <c r="A86" s="30"/>
      <c r="B86" s="16" t="s">
        <v>63</v>
      </c>
      <c r="C86" s="17">
        <v>808</v>
      </c>
      <c r="D86" s="17">
        <v>627</v>
      </c>
      <c r="E86" s="41">
        <v>26348.54</v>
      </c>
      <c r="F86" s="41">
        <v>1679.3</v>
      </c>
      <c r="G86" s="20">
        <f t="shared" si="14"/>
        <v>28027.84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5287</v>
      </c>
      <c r="D88" s="56">
        <f>SUM(D82:D87)</f>
        <v>3526</v>
      </c>
      <c r="E88" s="57">
        <f>SUM(E82:E87)</f>
        <v>273148.59999999998</v>
      </c>
      <c r="F88" s="57">
        <f>SUM(F82:F87)</f>
        <v>14445.969999999998</v>
      </c>
      <c r="G88" s="25">
        <f>SUM(G82:G87)</f>
        <v>287594.57000000007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32783</v>
      </c>
      <c r="D90" s="61">
        <f t="shared" si="15"/>
        <v>14358</v>
      </c>
      <c r="E90" s="62">
        <f t="shared" si="15"/>
        <v>2513860.89</v>
      </c>
      <c r="F90" s="62">
        <f t="shared" si="15"/>
        <v>172066.49000000002</v>
      </c>
      <c r="G90" s="62">
        <f t="shared" ref="G90:G95" si="16">E90+F90</f>
        <v>2685927.3800000004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25773</v>
      </c>
      <c r="D91" s="61">
        <f t="shared" si="15"/>
        <v>10561</v>
      </c>
      <c r="E91" s="62">
        <f t="shared" si="15"/>
        <v>1843786.17</v>
      </c>
      <c r="F91" s="62">
        <f t="shared" si="15"/>
        <v>157285.78999999998</v>
      </c>
      <c r="G91" s="62">
        <f t="shared" si="16"/>
        <v>2001071.96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40571</v>
      </c>
      <c r="D92" s="61">
        <f t="shared" si="15"/>
        <v>18486</v>
      </c>
      <c r="E92" s="62">
        <f t="shared" si="15"/>
        <v>2487277</v>
      </c>
      <c r="F92" s="62">
        <f t="shared" si="15"/>
        <v>208209.90000000002</v>
      </c>
      <c r="G92" s="62">
        <f t="shared" si="16"/>
        <v>2695486.9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98550</v>
      </c>
      <c r="D93" s="61">
        <f t="shared" si="15"/>
        <v>48863</v>
      </c>
      <c r="E93" s="62">
        <f t="shared" si="15"/>
        <v>4926152.8999999994</v>
      </c>
      <c r="F93" s="62">
        <f t="shared" si="15"/>
        <v>396987.72999999992</v>
      </c>
      <c r="G93" s="62">
        <f t="shared" si="16"/>
        <v>5323140.629999999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71729</v>
      </c>
      <c r="D94" s="61">
        <f t="shared" si="15"/>
        <v>39024</v>
      </c>
      <c r="E94" s="62">
        <f t="shared" si="15"/>
        <v>2689328.8899999997</v>
      </c>
      <c r="F94" s="62">
        <f t="shared" si="15"/>
        <v>249205.19999999998</v>
      </c>
      <c r="G94" s="62">
        <f t="shared" si="16"/>
        <v>2938534.09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2549.25</v>
      </c>
      <c r="F95" s="62">
        <f t="shared" si="15"/>
        <v>0</v>
      </c>
      <c r="G95" s="62">
        <f t="shared" si="16"/>
        <v>2549.25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269439</v>
      </c>
      <c r="D96" s="65">
        <f>SUM(D90:D95)</f>
        <v>131320</v>
      </c>
      <c r="E96" s="24">
        <f t="shared" ref="E96:F96" si="17">SUM(E90:E95)</f>
        <v>14462955.100000001</v>
      </c>
      <c r="F96" s="24">
        <f t="shared" si="17"/>
        <v>1183755.1099999999</v>
      </c>
      <c r="G96" s="24">
        <f>SUM(G90:G95)</f>
        <v>15646710.209999999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2363</v>
      </c>
      <c r="D97" s="61">
        <v>1135</v>
      </c>
      <c r="E97" s="24">
        <v>124074.98</v>
      </c>
      <c r="F97" s="24">
        <v>46871.13</v>
      </c>
      <c r="G97" s="24">
        <f>E97+F97</f>
        <v>170946.11</v>
      </c>
    </row>
    <row r="98" spans="1:15" x14ac:dyDescent="0.2">
      <c r="A98" s="63"/>
      <c r="B98" s="64" t="s">
        <v>38</v>
      </c>
      <c r="C98" s="65">
        <f>C96+C97</f>
        <v>271802</v>
      </c>
      <c r="D98" s="65">
        <f>D96+D97</f>
        <v>132455</v>
      </c>
      <c r="E98" s="24">
        <f>E96+E97</f>
        <v>14587030.080000002</v>
      </c>
      <c r="F98" s="24">
        <f>F96+F97</f>
        <v>1230626.2399999998</v>
      </c>
      <c r="G98" s="24">
        <f>G96+G97</f>
        <v>15817656.319999998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25826</v>
      </c>
      <c r="E103" s="75">
        <v>1713813.36</v>
      </c>
      <c r="F103" s="75">
        <v>129269.28</v>
      </c>
      <c r="G103" s="76">
        <f>E103+F103</f>
        <v>1843082.6400000001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9230</v>
      </c>
      <c r="E104" s="75">
        <v>1225005.6000000001</v>
      </c>
      <c r="F104" s="75">
        <v>84542.64</v>
      </c>
      <c r="G104" s="76">
        <f>E104+F104</f>
        <v>1309548.24</v>
      </c>
    </row>
    <row r="105" spans="1:15" x14ac:dyDescent="0.2">
      <c r="A105" s="120" t="s">
        <v>47</v>
      </c>
      <c r="B105" s="121"/>
      <c r="C105" s="117" t="s">
        <v>41</v>
      </c>
      <c r="D105" s="77">
        <f>D103+D104</f>
        <v>35056</v>
      </c>
      <c r="E105" s="95">
        <f t="shared" ref="E105:G105" si="18">E103+E104</f>
        <v>2938818.96</v>
      </c>
      <c r="F105" s="24">
        <f t="shared" si="18"/>
        <v>213811.91999999998</v>
      </c>
      <c r="G105" s="24">
        <f t="shared" si="18"/>
        <v>3152630.88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346</v>
      </c>
      <c r="E106" s="76">
        <v>28667.52</v>
      </c>
      <c r="F106" s="76">
        <v>8560.44</v>
      </c>
      <c r="G106" s="76">
        <f>E106+F106</f>
        <v>37227.96</v>
      </c>
    </row>
    <row r="107" spans="1:15" x14ac:dyDescent="0.2">
      <c r="A107" s="120" t="s">
        <v>54</v>
      </c>
      <c r="B107" s="121"/>
      <c r="C107" s="117" t="s">
        <v>41</v>
      </c>
      <c r="D107" s="77">
        <f>D106</f>
        <v>346</v>
      </c>
      <c r="E107" s="95">
        <f t="shared" ref="E107:G107" si="19">E106</f>
        <v>28667.52</v>
      </c>
      <c r="F107" s="24">
        <f t="shared" si="19"/>
        <v>8560.44</v>
      </c>
      <c r="G107" s="24">
        <f t="shared" si="19"/>
        <v>37227.96</v>
      </c>
    </row>
    <row r="108" spans="1:15" x14ac:dyDescent="0.2">
      <c r="A108" s="120" t="s">
        <v>49</v>
      </c>
      <c r="B108" s="121"/>
      <c r="C108" s="80"/>
      <c r="D108" s="77">
        <f>D107+D105</f>
        <v>35402</v>
      </c>
      <c r="E108" s="24">
        <f>E107+E105</f>
        <v>2967486.48</v>
      </c>
      <c r="F108" s="24">
        <f>F107+F105</f>
        <v>222372.36</v>
      </c>
      <c r="G108" s="24">
        <f>G107+G105</f>
        <v>3189858.84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3" t="str">
        <f>A22</f>
        <v>* Dana 1. ožujka 2024. stupio je na snagu Zakon o izmjenama i dopunama Zakona o doplatku za djecu (NN 156/23)</v>
      </c>
      <c r="B110" s="123"/>
      <c r="C110" s="123"/>
      <c r="D110" s="123"/>
      <c r="E110" s="123"/>
      <c r="F110" s="123"/>
      <c r="G110" s="123"/>
    </row>
    <row r="111" spans="1:15" x14ac:dyDescent="0.2">
      <c r="A111" s="123"/>
      <c r="B111" s="123"/>
      <c r="C111" s="123"/>
      <c r="D111" s="123"/>
      <c r="E111" s="123"/>
      <c r="F111" s="123"/>
      <c r="G111" s="123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TRAVANJ 2025. (ISPLATA U SVIBNJU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4"/>
      <c r="G118" s="124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3" t="str">
        <f>A110</f>
        <v>* Dana 1. ožujka 2024. stupio je na snagu Zakon o izmjenama i dopunama Zakona o doplatku za djecu (NN 156/23)</v>
      </c>
      <c r="B129" s="123"/>
      <c r="C129" s="123"/>
      <c r="D129" s="123"/>
      <c r="E129" s="123"/>
      <c r="F129" s="123"/>
      <c r="G129" s="123"/>
    </row>
    <row r="130" spans="1:7" hidden="1" x14ac:dyDescent="0.2">
      <c r="A130" s="125" t="s">
        <v>66</v>
      </c>
      <c r="B130" s="125"/>
      <c r="C130" s="125"/>
      <c r="D130" s="125"/>
      <c r="E130" s="125"/>
      <c r="F130" s="125"/>
      <c r="G130" s="125"/>
    </row>
    <row r="133" spans="1:7" x14ac:dyDescent="0.2">
      <c r="A133" s="81" t="s">
        <v>77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zoomScaleNormal="100" workbookViewId="0">
      <selection activeCell="G24" sqref="G2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78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22"/>
      <c r="F9" s="122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205044</v>
      </c>
      <c r="D12" s="84">
        <f t="shared" ref="D12:G12" si="0">D38</f>
        <v>101219</v>
      </c>
      <c r="E12" s="97">
        <f t="shared" si="0"/>
        <v>10151378.32</v>
      </c>
      <c r="F12" s="98">
        <f t="shared" si="0"/>
        <v>695038.72</v>
      </c>
      <c r="G12" s="97">
        <f t="shared" si="0"/>
        <v>10846417.039999999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6701</v>
      </c>
      <c r="D13" s="84">
        <f t="shared" ref="D13:G13" si="1">D46</f>
        <v>3362</v>
      </c>
      <c r="E13" s="97">
        <f t="shared" si="1"/>
        <v>379011.93000000005</v>
      </c>
      <c r="F13" s="98">
        <f t="shared" si="1"/>
        <v>51151.250000000007</v>
      </c>
      <c r="G13" s="97">
        <f t="shared" si="1"/>
        <v>430163.17999999993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1945</v>
      </c>
      <c r="D14" s="84">
        <f t="shared" ref="D14:G14" si="2">D54</f>
        <v>941</v>
      </c>
      <c r="E14" s="97">
        <f t="shared" si="2"/>
        <v>118183.68000000001</v>
      </c>
      <c r="F14" s="98">
        <f t="shared" si="2"/>
        <v>11464.13</v>
      </c>
      <c r="G14" s="97">
        <f t="shared" si="2"/>
        <v>129647.81000000001</v>
      </c>
    </row>
    <row r="15" spans="1:9" ht="15" customHeight="1" x14ac:dyDescent="0.2">
      <c r="A15" s="86" t="s">
        <v>24</v>
      </c>
      <c r="B15" s="85" t="s">
        <v>51</v>
      </c>
      <c r="C15" s="84">
        <f>C62</f>
        <v>52</v>
      </c>
      <c r="D15" s="84">
        <f t="shared" ref="D15:G15" si="3">D62</f>
        <v>24</v>
      </c>
      <c r="E15" s="97">
        <f t="shared" si="3"/>
        <v>2944.35</v>
      </c>
      <c r="F15" s="99">
        <f t="shared" si="3"/>
        <v>692.74</v>
      </c>
      <c r="G15" s="97">
        <f t="shared" si="3"/>
        <v>3637.09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61424</v>
      </c>
      <c r="D16" s="84">
        <f t="shared" ref="D16:G16" si="4">D70</f>
        <v>27747</v>
      </c>
      <c r="E16" s="97">
        <f t="shared" si="4"/>
        <v>4120267.98</v>
      </c>
      <c r="F16" s="98">
        <f t="shared" si="4"/>
        <v>268800.76</v>
      </c>
      <c r="G16" s="97">
        <f t="shared" si="4"/>
        <v>4389068.74</v>
      </c>
    </row>
    <row r="17" spans="1:7" ht="15" customHeight="1" x14ac:dyDescent="0.2">
      <c r="A17" s="72" t="s">
        <v>31</v>
      </c>
      <c r="B17" s="73" t="s">
        <v>32</v>
      </c>
      <c r="C17" s="84">
        <f>C87</f>
        <v>5397</v>
      </c>
      <c r="D17" s="84">
        <f t="shared" ref="D17:G17" si="5">D87</f>
        <v>3604</v>
      </c>
      <c r="E17" s="97">
        <f t="shared" si="5"/>
        <v>274436.07999999996</v>
      </c>
      <c r="F17" s="98">
        <f t="shared" si="5"/>
        <v>7598.06</v>
      </c>
      <c r="G17" s="97">
        <f t="shared" si="5"/>
        <v>282034.14</v>
      </c>
    </row>
    <row r="18" spans="1:7" ht="15" customHeight="1" x14ac:dyDescent="0.2">
      <c r="A18" s="72" t="s">
        <v>36</v>
      </c>
      <c r="B18" s="73" t="s">
        <v>37</v>
      </c>
      <c r="C18" s="84">
        <f>C96</f>
        <v>3125</v>
      </c>
      <c r="D18" s="84">
        <f t="shared" ref="D18:G18" si="6">D96</f>
        <v>1485</v>
      </c>
      <c r="E18" s="97">
        <f t="shared" si="6"/>
        <v>164836.68</v>
      </c>
      <c r="F18" s="98">
        <f t="shared" si="6"/>
        <v>91339.13</v>
      </c>
      <c r="G18" s="97">
        <f t="shared" si="6"/>
        <v>256175.81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8"/>
      <c r="B20" s="64" t="s">
        <v>50</v>
      </c>
      <c r="C20" s="83">
        <f>SUM(C12:C19)</f>
        <v>283688</v>
      </c>
      <c r="D20" s="83">
        <f t="shared" ref="D20:G20" si="8">SUM(D12:D19)</f>
        <v>138382</v>
      </c>
      <c r="E20" s="96">
        <f t="shared" si="8"/>
        <v>15211059.02</v>
      </c>
      <c r="F20" s="24">
        <f t="shared" si="8"/>
        <v>1126084.79</v>
      </c>
      <c r="G20" s="24">
        <f t="shared" si="8"/>
        <v>16337143.810000001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3" t="s">
        <v>67</v>
      </c>
      <c r="B22" s="123"/>
      <c r="C22" s="123"/>
      <c r="D22" s="123"/>
      <c r="E22" s="123"/>
      <c r="F22" s="123"/>
      <c r="G22" s="123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SVIBANJ 2025. (ISPLATA U LIPNJU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4"/>
      <c r="G28" s="124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4703</v>
      </c>
      <c r="D32" s="17">
        <v>2187</v>
      </c>
      <c r="E32" s="18">
        <v>354300.26</v>
      </c>
      <c r="F32" s="19">
        <v>27563.919999999998</v>
      </c>
      <c r="G32" s="20">
        <f t="shared" ref="G32:G37" si="9">E32+F32</f>
        <v>381864.18</v>
      </c>
    </row>
    <row r="33" spans="1:7" x14ac:dyDescent="0.2">
      <c r="A33" s="15"/>
      <c r="B33" s="16" t="s">
        <v>60</v>
      </c>
      <c r="C33" s="17">
        <v>13704</v>
      </c>
      <c r="D33" s="17">
        <v>5402</v>
      </c>
      <c r="E33" s="18">
        <v>987796.84</v>
      </c>
      <c r="F33" s="19">
        <v>72687.22</v>
      </c>
      <c r="G33" s="20">
        <f t="shared" si="9"/>
        <v>1060484.06</v>
      </c>
    </row>
    <row r="34" spans="1:7" x14ac:dyDescent="0.2">
      <c r="A34" s="15"/>
      <c r="B34" s="16" t="s">
        <v>61</v>
      </c>
      <c r="C34" s="17">
        <v>27977</v>
      </c>
      <c r="D34" s="17">
        <v>12378</v>
      </c>
      <c r="E34" s="18">
        <v>1732019.8</v>
      </c>
      <c r="F34" s="19">
        <v>120442.59</v>
      </c>
      <c r="G34" s="20">
        <f t="shared" si="9"/>
        <v>1852462.3900000001</v>
      </c>
    </row>
    <row r="35" spans="1:7" x14ac:dyDescent="0.2">
      <c r="A35" s="15"/>
      <c r="B35" s="16" t="s">
        <v>62</v>
      </c>
      <c r="C35" s="17">
        <v>87250</v>
      </c>
      <c r="D35" s="17">
        <v>42493</v>
      </c>
      <c r="E35" s="18">
        <v>4392028</v>
      </c>
      <c r="F35" s="19">
        <v>280969.7</v>
      </c>
      <c r="G35" s="20">
        <f t="shared" si="9"/>
        <v>4672997.7</v>
      </c>
    </row>
    <row r="36" spans="1:7" x14ac:dyDescent="0.2">
      <c r="A36" s="15"/>
      <c r="B36" s="16" t="s">
        <v>63</v>
      </c>
      <c r="C36" s="17">
        <v>71398</v>
      </c>
      <c r="D36" s="17">
        <v>38749</v>
      </c>
      <c r="E36" s="18">
        <v>2684306.42</v>
      </c>
      <c r="F36" s="19">
        <v>193375.29</v>
      </c>
      <c r="G36" s="20">
        <f t="shared" si="9"/>
        <v>2877681.71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205044</v>
      </c>
      <c r="D38" s="23">
        <f>SUM(D32:D37)</f>
        <v>101219</v>
      </c>
      <c r="E38" s="24">
        <f>SUM(E32:E37)</f>
        <v>10151378.32</v>
      </c>
      <c r="F38" s="24">
        <f>SUM(F32:F37)</f>
        <v>695038.72</v>
      </c>
      <c r="G38" s="25">
        <f>SUM(G32:G37)</f>
        <v>10846417.039999999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985</v>
      </c>
      <c r="D40" s="17">
        <v>506</v>
      </c>
      <c r="E40" s="19">
        <v>70697.960000000006</v>
      </c>
      <c r="F40" s="18">
        <v>11291.79</v>
      </c>
      <c r="G40" s="20">
        <f t="shared" ref="G40:G45" si="10">E40+F40</f>
        <v>81989.75</v>
      </c>
    </row>
    <row r="41" spans="1:7" x14ac:dyDescent="0.2">
      <c r="A41" s="30"/>
      <c r="B41" s="16" t="s">
        <v>60</v>
      </c>
      <c r="C41" s="17">
        <v>1237</v>
      </c>
      <c r="D41" s="17">
        <v>603</v>
      </c>
      <c r="E41" s="19">
        <v>83094.23</v>
      </c>
      <c r="F41" s="18">
        <v>10015.620000000001</v>
      </c>
      <c r="G41" s="20">
        <f t="shared" si="10"/>
        <v>93109.849999999991</v>
      </c>
    </row>
    <row r="42" spans="1:7" x14ac:dyDescent="0.2">
      <c r="A42" s="30"/>
      <c r="B42" s="16" t="s">
        <v>61</v>
      </c>
      <c r="C42" s="17">
        <v>1313</v>
      </c>
      <c r="D42" s="31">
        <v>638</v>
      </c>
      <c r="E42" s="19">
        <v>77582.14</v>
      </c>
      <c r="F42" s="18">
        <v>13023.65</v>
      </c>
      <c r="G42" s="20">
        <f t="shared" si="10"/>
        <v>90605.79</v>
      </c>
    </row>
    <row r="43" spans="1:7" x14ac:dyDescent="0.2">
      <c r="A43" s="30"/>
      <c r="B43" s="16" t="s">
        <v>62</v>
      </c>
      <c r="C43" s="17">
        <v>2281</v>
      </c>
      <c r="D43" s="31">
        <v>1153</v>
      </c>
      <c r="E43" s="19">
        <v>112600.6</v>
      </c>
      <c r="F43" s="18">
        <v>13531.2</v>
      </c>
      <c r="G43" s="20">
        <f t="shared" si="10"/>
        <v>126131.8</v>
      </c>
    </row>
    <row r="44" spans="1:7" x14ac:dyDescent="0.2">
      <c r="A44" s="30"/>
      <c r="B44" s="16" t="s">
        <v>63</v>
      </c>
      <c r="C44" s="17">
        <v>885</v>
      </c>
      <c r="D44" s="31">
        <v>462</v>
      </c>
      <c r="E44" s="19">
        <v>35037</v>
      </c>
      <c r="F44" s="18">
        <v>3288.99</v>
      </c>
      <c r="G44" s="20">
        <f t="shared" si="10"/>
        <v>38325.99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6701</v>
      </c>
      <c r="D46" s="23">
        <f>SUM(D40:D45)</f>
        <v>3362</v>
      </c>
      <c r="E46" s="24">
        <f>SUM(E40:E45)</f>
        <v>379011.93000000005</v>
      </c>
      <c r="F46" s="24">
        <f>SUM(F40:F45)</f>
        <v>51151.250000000007</v>
      </c>
      <c r="G46" s="24">
        <f>SUM(G40:G45)</f>
        <v>430163.17999999993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545</v>
      </c>
      <c r="D48" s="17">
        <v>272</v>
      </c>
      <c r="E48" s="19">
        <v>39588.660000000003</v>
      </c>
      <c r="F48" s="19">
        <v>3524.2</v>
      </c>
      <c r="G48" s="20">
        <f t="shared" ref="G48:G53" si="11">E48+F48</f>
        <v>43112.86</v>
      </c>
    </row>
    <row r="49" spans="1:7" x14ac:dyDescent="0.2">
      <c r="A49" s="30"/>
      <c r="B49" s="16" t="s">
        <v>60</v>
      </c>
      <c r="C49" s="17">
        <v>301</v>
      </c>
      <c r="D49" s="17">
        <v>141</v>
      </c>
      <c r="E49" s="19">
        <v>20429.55</v>
      </c>
      <c r="F49" s="19">
        <v>2212.0300000000002</v>
      </c>
      <c r="G49" s="20">
        <f t="shared" si="11"/>
        <v>22641.579999999998</v>
      </c>
    </row>
    <row r="50" spans="1:7" x14ac:dyDescent="0.2">
      <c r="A50" s="30"/>
      <c r="B50" s="16" t="s">
        <v>61</v>
      </c>
      <c r="C50" s="17">
        <v>415</v>
      </c>
      <c r="D50" s="17">
        <v>188</v>
      </c>
      <c r="E50" s="19">
        <v>25504.880000000001</v>
      </c>
      <c r="F50" s="19">
        <v>1793.41</v>
      </c>
      <c r="G50" s="20">
        <f t="shared" si="11"/>
        <v>27298.29</v>
      </c>
    </row>
    <row r="51" spans="1:7" x14ac:dyDescent="0.2">
      <c r="A51" s="30"/>
      <c r="B51" s="16" t="s">
        <v>62</v>
      </c>
      <c r="C51" s="17">
        <v>478</v>
      </c>
      <c r="D51" s="17">
        <v>242</v>
      </c>
      <c r="E51" s="19">
        <v>23759.59</v>
      </c>
      <c r="F51" s="19">
        <v>2990.72</v>
      </c>
      <c r="G51" s="20">
        <f t="shared" si="11"/>
        <v>26750.31</v>
      </c>
    </row>
    <row r="52" spans="1:7" x14ac:dyDescent="0.2">
      <c r="A52" s="30"/>
      <c r="B52" s="16" t="s">
        <v>63</v>
      </c>
      <c r="C52" s="17">
        <v>206</v>
      </c>
      <c r="D52" s="17">
        <v>98</v>
      </c>
      <c r="E52" s="19">
        <v>8901</v>
      </c>
      <c r="F52" s="19">
        <v>943.77</v>
      </c>
      <c r="G52" s="20">
        <f t="shared" si="11"/>
        <v>9844.77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1945</v>
      </c>
      <c r="D54" s="23">
        <f>SUM(D48:D53)</f>
        <v>941</v>
      </c>
      <c r="E54" s="24">
        <f>SUM(E48:E53)</f>
        <v>118183.68000000001</v>
      </c>
      <c r="F54" s="24">
        <f>SUM(F48:F53)</f>
        <v>11464.13</v>
      </c>
      <c r="G54" s="24">
        <f>SUM(G48:G53)</f>
        <v>129647.81000000001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88.28</v>
      </c>
      <c r="G57" s="20">
        <f t="shared" si="12"/>
        <v>496.9</v>
      </c>
    </row>
    <row r="58" spans="1:7" x14ac:dyDescent="0.2">
      <c r="A58" s="15"/>
      <c r="B58" s="16" t="s">
        <v>61</v>
      </c>
      <c r="C58" s="35">
        <v>2</v>
      </c>
      <c r="D58" s="35">
        <v>1</v>
      </c>
      <c r="E58" s="41">
        <v>97.12</v>
      </c>
      <c r="F58" s="19">
        <v>0</v>
      </c>
      <c r="G58" s="20">
        <f t="shared" si="12"/>
        <v>97.12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20</v>
      </c>
      <c r="D60" s="17">
        <v>9</v>
      </c>
      <c r="E60" s="41">
        <v>883.44</v>
      </c>
      <c r="F60" s="19">
        <v>604.46</v>
      </c>
      <c r="G60" s="20">
        <f t="shared" si="12"/>
        <v>1487.9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52</v>
      </c>
      <c r="D62" s="23">
        <f>SUM(D56:D61)</f>
        <v>24</v>
      </c>
      <c r="E62" s="24">
        <f>SUM(E56:E61)</f>
        <v>2944.35</v>
      </c>
      <c r="F62" s="24">
        <f>SUM(F56:F61)</f>
        <v>692.74</v>
      </c>
      <c r="G62" s="24">
        <f>SUM(G56:G61)</f>
        <v>3637.09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26246</v>
      </c>
      <c r="D64" s="17">
        <v>11111</v>
      </c>
      <c r="E64" s="41">
        <v>2034710.55</v>
      </c>
      <c r="F64" s="19">
        <v>151493.45000000001</v>
      </c>
      <c r="G64" s="20">
        <f t="shared" ref="G64:G69" si="13">E64+F64</f>
        <v>2186204</v>
      </c>
    </row>
    <row r="65" spans="1:7" x14ac:dyDescent="0.2">
      <c r="A65" s="30"/>
      <c r="B65" s="16" t="s">
        <v>60</v>
      </c>
      <c r="C65" s="17">
        <v>10449</v>
      </c>
      <c r="D65" s="17">
        <v>4172</v>
      </c>
      <c r="E65" s="41">
        <v>756041</v>
      </c>
      <c r="F65" s="19">
        <v>42510.28</v>
      </c>
      <c r="G65" s="20">
        <f t="shared" si="13"/>
        <v>798551.28</v>
      </c>
    </row>
    <row r="66" spans="1:7" x14ac:dyDescent="0.2">
      <c r="A66" s="30"/>
      <c r="B66" s="16" t="s">
        <v>61</v>
      </c>
      <c r="C66" s="17">
        <v>11138</v>
      </c>
      <c r="D66" s="17">
        <v>5190</v>
      </c>
      <c r="E66" s="41">
        <v>682458.31</v>
      </c>
      <c r="F66" s="19">
        <v>32014.02</v>
      </c>
      <c r="G66" s="20">
        <f t="shared" si="13"/>
        <v>714472.33000000007</v>
      </c>
    </row>
    <row r="67" spans="1:7" x14ac:dyDescent="0.2">
      <c r="A67" s="30"/>
      <c r="B67" s="16" t="s">
        <v>62</v>
      </c>
      <c r="C67" s="17">
        <v>10898</v>
      </c>
      <c r="D67" s="17">
        <v>5726</v>
      </c>
      <c r="E67" s="41">
        <v>543011.4</v>
      </c>
      <c r="F67" s="19">
        <v>34964.769999999997</v>
      </c>
      <c r="G67" s="20">
        <f t="shared" si="13"/>
        <v>577976.17000000004</v>
      </c>
    </row>
    <row r="68" spans="1:7" x14ac:dyDescent="0.2">
      <c r="A68" s="30"/>
      <c r="B68" s="16" t="s">
        <v>63</v>
      </c>
      <c r="C68" s="17">
        <v>2688</v>
      </c>
      <c r="D68" s="17">
        <v>1545</v>
      </c>
      <c r="E68" s="41">
        <v>103660.47</v>
      </c>
      <c r="F68" s="19">
        <v>7818.24</v>
      </c>
      <c r="G68" s="20">
        <f t="shared" si="13"/>
        <v>111478.71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61424</v>
      </c>
      <c r="D70" s="23">
        <f>SUM(D64:D69)</f>
        <v>27747</v>
      </c>
      <c r="E70" s="24">
        <f>SUM(E64:E69)</f>
        <v>4120267.98</v>
      </c>
      <c r="F70" s="24">
        <f>SUM(F64:F69)</f>
        <v>268800.76</v>
      </c>
      <c r="G70" s="24">
        <f>SUM(G64:G69)</f>
        <v>4389068.74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SVIBANJ 2025. (ISPLATA U LIPNJU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328</v>
      </c>
      <c r="D81" s="17">
        <v>159</v>
      </c>
      <c r="E81" s="41">
        <v>25711.35</v>
      </c>
      <c r="F81" s="41">
        <v>123.6</v>
      </c>
      <c r="G81" s="20">
        <f t="shared" ref="G81:G86" si="14">E81+F81</f>
        <v>25834.949999999997</v>
      </c>
    </row>
    <row r="82" spans="1:19" x14ac:dyDescent="0.2">
      <c r="A82" s="30"/>
      <c r="B82" s="16" t="s">
        <v>60</v>
      </c>
      <c r="C82" s="17">
        <v>927</v>
      </c>
      <c r="D82" s="17">
        <v>556</v>
      </c>
      <c r="E82" s="41">
        <v>60630.43</v>
      </c>
      <c r="F82" s="41">
        <v>1530.03</v>
      </c>
      <c r="G82" s="20">
        <f t="shared" si="14"/>
        <v>62160.46</v>
      </c>
    </row>
    <row r="83" spans="1:19" x14ac:dyDescent="0.2">
      <c r="A83" s="30"/>
      <c r="B83" s="16" t="s">
        <v>61</v>
      </c>
      <c r="C83" s="17">
        <v>1142</v>
      </c>
      <c r="D83" s="17">
        <v>725</v>
      </c>
      <c r="E83" s="41">
        <v>65345.7</v>
      </c>
      <c r="F83" s="41">
        <v>1857.22</v>
      </c>
      <c r="G83" s="20">
        <f t="shared" si="14"/>
        <v>67202.92</v>
      </c>
    </row>
    <row r="84" spans="1:19" x14ac:dyDescent="0.2">
      <c r="A84" s="30"/>
      <c r="B84" s="16" t="s">
        <v>62</v>
      </c>
      <c r="C84" s="17">
        <v>2105</v>
      </c>
      <c r="D84" s="17">
        <v>1468</v>
      </c>
      <c r="E84" s="41">
        <v>92352.35</v>
      </c>
      <c r="F84" s="41">
        <v>2879.16</v>
      </c>
      <c r="G84" s="20">
        <f t="shared" si="14"/>
        <v>95231.510000000009</v>
      </c>
    </row>
    <row r="85" spans="1:19" x14ac:dyDescent="0.2">
      <c r="A85" s="30"/>
      <c r="B85" s="16" t="s">
        <v>63</v>
      </c>
      <c r="C85" s="17">
        <v>879</v>
      </c>
      <c r="D85" s="17">
        <v>681</v>
      </c>
      <c r="E85" s="41">
        <v>29160.25</v>
      </c>
      <c r="F85" s="41">
        <v>1208.05</v>
      </c>
      <c r="G85" s="20">
        <f t="shared" si="14"/>
        <v>30368.3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5397</v>
      </c>
      <c r="D87" s="56">
        <f>SUM(D81:D86)</f>
        <v>3604</v>
      </c>
      <c r="E87" s="57">
        <f>SUM(E81:E86)</f>
        <v>274436.07999999996</v>
      </c>
      <c r="F87" s="57">
        <f>SUM(F81:F86)</f>
        <v>7598.06</v>
      </c>
      <c r="G87" s="25">
        <f>SUM(G81:G86)</f>
        <v>282034.14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>C32+C40+C48+C56+C64+C81</f>
        <v>32814</v>
      </c>
      <c r="D89" s="61">
        <f>D32+D40+D48+D56+D64+D81</f>
        <v>14238</v>
      </c>
      <c r="E89" s="62">
        <f>E32+E40+E48+E56+E64+E81</f>
        <v>2525583.37</v>
      </c>
      <c r="F89" s="62">
        <f>F32+F40+F48+F56+F64+F81</f>
        <v>193996.96000000002</v>
      </c>
      <c r="G89" s="62">
        <f t="shared" ref="G89:G94" si="15">E89+F89</f>
        <v>2719580.33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>C33+C41+C49+C57+C65+C82</f>
        <v>26623</v>
      </c>
      <c r="D90" s="61">
        <f>D33+D41+D49+D57+D65+D82</f>
        <v>10876</v>
      </c>
      <c r="E90" s="62">
        <f>E33+E41+E49+E57+E65+E82</f>
        <v>1908400.6700000002</v>
      </c>
      <c r="F90" s="62">
        <f>F33+F41+F49+F57+F65+F82</f>
        <v>129043.45999999999</v>
      </c>
      <c r="G90" s="62">
        <f t="shared" si="15"/>
        <v>2037444.1300000001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>C34+C42+C50+C58+C66+C83</f>
        <v>41987</v>
      </c>
      <c r="D91" s="61">
        <f>D34+D42+D50+D58+D66+D83</f>
        <v>19120</v>
      </c>
      <c r="E91" s="62">
        <f>E34+E42+E50+E58+E66+E83</f>
        <v>2583007.9500000002</v>
      </c>
      <c r="F91" s="62">
        <f>F34+F42+F50+F58+F66+F83</f>
        <v>169130.88999999998</v>
      </c>
      <c r="G91" s="62">
        <f t="shared" si="15"/>
        <v>2752138.8400000003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>C35+C43+C51+C59+C67+C84</f>
        <v>103030</v>
      </c>
      <c r="D92" s="61">
        <f>D35+D43+D51+D59+D67+D84</f>
        <v>51091</v>
      </c>
      <c r="E92" s="62">
        <f>E35+E43+E51+E59+E67+E84</f>
        <v>5164732.5199999996</v>
      </c>
      <c r="F92" s="62">
        <f>F35+F43+F51+F59+F67+F84</f>
        <v>335335.55</v>
      </c>
      <c r="G92" s="62">
        <f t="shared" si="15"/>
        <v>5500068.0699999994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>C36+C44+C52+C60+C68+C85</f>
        <v>76076</v>
      </c>
      <c r="D93" s="61">
        <f>D36+D44+D52+D60+D68+D85</f>
        <v>41544</v>
      </c>
      <c r="E93" s="62">
        <f>E36+E44+E52+E60+E68+E85</f>
        <v>2861948.58</v>
      </c>
      <c r="F93" s="62">
        <f>F36+F44+F52+F60+F68+F85</f>
        <v>207238.79999999996</v>
      </c>
      <c r="G93" s="62">
        <f t="shared" si="15"/>
        <v>3069187.38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>C37+C45+C53+C61+C69+C86</f>
        <v>33</v>
      </c>
      <c r="D94" s="61">
        <f>D37+D45+D53+D61+D69+D86</f>
        <v>28</v>
      </c>
      <c r="E94" s="62">
        <f>E37+E45+E53+E61+E69+E86</f>
        <v>2549.25</v>
      </c>
      <c r="F94" s="62">
        <f>F37+F45+F53+F61+F69+F86</f>
        <v>0</v>
      </c>
      <c r="G94" s="62">
        <f t="shared" si="15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280563</v>
      </c>
      <c r="D95" s="65">
        <f>SUM(D89:D94)</f>
        <v>136897</v>
      </c>
      <c r="E95" s="24">
        <f t="shared" ref="E95:F95" si="16">SUM(E89:E94)</f>
        <v>15046222.34</v>
      </c>
      <c r="F95" s="24">
        <f t="shared" si="16"/>
        <v>1034745.66</v>
      </c>
      <c r="G95" s="24">
        <f>SUM(G89:G94)</f>
        <v>16080968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3125</v>
      </c>
      <c r="D96" s="61">
        <v>1485</v>
      </c>
      <c r="E96" s="24">
        <v>164836.68</v>
      </c>
      <c r="F96" s="24">
        <v>91339.13</v>
      </c>
      <c r="G96" s="24">
        <f>E96+F96</f>
        <v>256175.81</v>
      </c>
    </row>
    <row r="97" spans="1:15" x14ac:dyDescent="0.2">
      <c r="A97" s="63"/>
      <c r="B97" s="64" t="s">
        <v>38</v>
      </c>
      <c r="C97" s="65">
        <f>C95+C96</f>
        <v>283688</v>
      </c>
      <c r="D97" s="65">
        <f>D95+D96</f>
        <v>138382</v>
      </c>
      <c r="E97" s="24">
        <f>E95+E96</f>
        <v>15211059.02</v>
      </c>
      <c r="F97" s="24">
        <f>F95+F96</f>
        <v>1126084.79</v>
      </c>
      <c r="G97" s="24">
        <f>G95+G96</f>
        <v>16337143.810000001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26849</v>
      </c>
      <c r="E102" s="75">
        <v>1781699.64</v>
      </c>
      <c r="F102" s="75">
        <v>113342.88</v>
      </c>
      <c r="G102" s="76">
        <f>E102+F102</f>
        <v>1895042.52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9556</v>
      </c>
      <c r="E103" s="75">
        <v>1268272.32</v>
      </c>
      <c r="F103" s="75">
        <v>66890.880000000005</v>
      </c>
      <c r="G103" s="76">
        <f>E103+F103</f>
        <v>1335163.2000000002</v>
      </c>
    </row>
    <row r="104" spans="1:15" x14ac:dyDescent="0.2">
      <c r="A104" s="120" t="s">
        <v>47</v>
      </c>
      <c r="B104" s="121"/>
      <c r="C104" s="119" t="s">
        <v>41</v>
      </c>
      <c r="D104" s="77">
        <f>D102+D103</f>
        <v>36405</v>
      </c>
      <c r="E104" s="95">
        <f t="shared" ref="E104:G104" si="17">E102+E103</f>
        <v>3049971.96</v>
      </c>
      <c r="F104" s="24">
        <f t="shared" si="17"/>
        <v>180233.76</v>
      </c>
      <c r="G104" s="24">
        <f t="shared" si="17"/>
        <v>3230205.72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467</v>
      </c>
      <c r="E105" s="76">
        <v>38488.800000000003</v>
      </c>
      <c r="F105" s="76">
        <v>22695.119999999999</v>
      </c>
      <c r="G105" s="76">
        <f>E105+F105</f>
        <v>61183.92</v>
      </c>
    </row>
    <row r="106" spans="1:15" x14ac:dyDescent="0.2">
      <c r="A106" s="120" t="s">
        <v>54</v>
      </c>
      <c r="B106" s="121"/>
      <c r="C106" s="119" t="s">
        <v>41</v>
      </c>
      <c r="D106" s="77">
        <f>D105</f>
        <v>467</v>
      </c>
      <c r="E106" s="95">
        <f t="shared" ref="E106:G106" si="18">E105</f>
        <v>38488.800000000003</v>
      </c>
      <c r="F106" s="24">
        <f t="shared" si="18"/>
        <v>22695.119999999999</v>
      </c>
      <c r="G106" s="24">
        <f t="shared" si="18"/>
        <v>61183.92</v>
      </c>
    </row>
    <row r="107" spans="1:15" x14ac:dyDescent="0.2">
      <c r="A107" s="120" t="s">
        <v>49</v>
      </c>
      <c r="B107" s="121"/>
      <c r="C107" s="80"/>
      <c r="D107" s="77">
        <f>D106+D104</f>
        <v>36872</v>
      </c>
      <c r="E107" s="24">
        <f>E106+E104</f>
        <v>3088460.76</v>
      </c>
      <c r="F107" s="24">
        <f>F106+F104</f>
        <v>202928.88</v>
      </c>
      <c r="G107" s="24">
        <f>G106+G104</f>
        <v>3291389.64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3" t="str">
        <f>A22</f>
        <v>* Dana 1. ožujka 2024. stupio je na snagu Zakon o izmjenama i dopunama Zakona o doplatku za djecu (NN 156/23)</v>
      </c>
      <c r="B109" s="123"/>
      <c r="C109" s="123"/>
      <c r="D109" s="123"/>
      <c r="E109" s="123"/>
      <c r="F109" s="123"/>
      <c r="G109" s="123"/>
    </row>
    <row r="110" spans="1:15" x14ac:dyDescent="0.2">
      <c r="A110" s="123"/>
      <c r="B110" s="123"/>
      <c r="C110" s="123"/>
      <c r="D110" s="123"/>
      <c r="E110" s="123"/>
      <c r="F110" s="123"/>
      <c r="G110" s="123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SVIBANJ 2025. (ISPLATA U LIPNJU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4"/>
      <c r="G117" s="124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19">SUM(D121:D125)</f>
        <v>0</v>
      </c>
      <c r="E126" s="24">
        <f t="shared" si="19"/>
        <v>0</v>
      </c>
      <c r="F126" s="24">
        <f t="shared" si="19"/>
        <v>0</v>
      </c>
      <c r="G126" s="24">
        <f t="shared" si="19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3" t="str">
        <f>A109</f>
        <v>* Dana 1. ožujka 2024. stupio je na snagu Zakon o izmjenama i dopunama Zakona o doplatku za djecu (NN 156/23)</v>
      </c>
      <c r="B128" s="123"/>
      <c r="C128" s="123"/>
      <c r="D128" s="123"/>
      <c r="E128" s="123"/>
      <c r="F128" s="123"/>
      <c r="G128" s="123"/>
    </row>
    <row r="129" spans="1:7" hidden="1" x14ac:dyDescent="0.2">
      <c r="A129" s="125" t="s">
        <v>66</v>
      </c>
      <c r="B129" s="125"/>
      <c r="C129" s="125"/>
      <c r="D129" s="125"/>
      <c r="E129" s="125"/>
      <c r="F129" s="125"/>
      <c r="G129" s="125"/>
    </row>
    <row r="132" spans="1:7" x14ac:dyDescent="0.2">
      <c r="A132" s="81" t="s">
        <v>79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E9:F9"/>
    <mergeCell ref="A22:G22"/>
    <mergeCell ref="F28:G28"/>
    <mergeCell ref="A104:B104"/>
    <mergeCell ref="A106:B106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isplata u siječnju</vt:lpstr>
      <vt:lpstr>isplata u veljači</vt:lpstr>
      <vt:lpstr>isplata u ožujku</vt:lpstr>
      <vt:lpstr>isplata u travnju</vt:lpstr>
      <vt:lpstr>isplata u svibnju</vt:lpstr>
      <vt:lpstr>isplata u lipnju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Josipa Perica</cp:lastModifiedBy>
  <cp:lastPrinted>2022-03-11T07:43:55Z</cp:lastPrinted>
  <dcterms:created xsi:type="dcterms:W3CDTF">2022-01-14T07:11:05Z</dcterms:created>
  <dcterms:modified xsi:type="dcterms:W3CDTF">2025-06-13T07:12:35Z</dcterms:modified>
</cp:coreProperties>
</file>