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DOPLATAK ZA DJECU\"/>
    </mc:Choice>
  </mc:AlternateContent>
  <bookViews>
    <workbookView xWindow="0" yWindow="0" windowWidth="28800" windowHeight="11400" tabRatio="902" activeTab="8"/>
  </bookViews>
  <sheets>
    <sheet name="isplata u siječnju" sheetId="60" r:id="rId1"/>
    <sheet name="isplata u veljači" sheetId="61" r:id="rId2"/>
    <sheet name="isplata u ožujku" sheetId="62" r:id="rId3"/>
    <sheet name="isplata u travnju" sheetId="63" r:id="rId4"/>
    <sheet name="isplata u svibnju" sheetId="64" r:id="rId5"/>
    <sheet name="isplata u lipnju" sheetId="65" r:id="rId6"/>
    <sheet name="isplata u srpnju" sheetId="66" r:id="rId7"/>
    <sheet name="isplata u kolovozu" sheetId="67" r:id="rId8"/>
    <sheet name="isplata u rujnu" sheetId="6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68" l="1"/>
  <c r="E126" i="68"/>
  <c r="E19" i="68" s="1"/>
  <c r="D126" i="68"/>
  <c r="C126" i="68"/>
  <c r="G125" i="68"/>
  <c r="G124" i="68"/>
  <c r="G123" i="68"/>
  <c r="G122" i="68"/>
  <c r="G121" i="68"/>
  <c r="G126" i="68" s="1"/>
  <c r="G19" i="68" s="1"/>
  <c r="A115" i="68"/>
  <c r="A109" i="68"/>
  <c r="A128" i="68" s="1"/>
  <c r="F106" i="68"/>
  <c r="E106" i="68"/>
  <c r="D106" i="68"/>
  <c r="G105" i="68"/>
  <c r="G106" i="68" s="1"/>
  <c r="F104" i="68"/>
  <c r="E104" i="68"/>
  <c r="D104" i="68"/>
  <c r="G103" i="68"/>
  <c r="G102" i="68"/>
  <c r="G104" i="68" s="1"/>
  <c r="G96" i="68"/>
  <c r="F94" i="68"/>
  <c r="E94" i="68"/>
  <c r="D94" i="68"/>
  <c r="C94" i="68"/>
  <c r="F93" i="68"/>
  <c r="E93" i="68"/>
  <c r="D93" i="68"/>
  <c r="C93" i="68"/>
  <c r="F92" i="68"/>
  <c r="E92" i="68"/>
  <c r="D92" i="68"/>
  <c r="C92" i="68"/>
  <c r="F91" i="68"/>
  <c r="E91" i="68"/>
  <c r="D91" i="68"/>
  <c r="C91" i="68"/>
  <c r="F90" i="68"/>
  <c r="E90" i="68"/>
  <c r="D90" i="68"/>
  <c r="C90" i="68"/>
  <c r="F89" i="68"/>
  <c r="E89" i="68"/>
  <c r="D89" i="68"/>
  <c r="D95" i="68" s="1"/>
  <c r="D97" i="68" s="1"/>
  <c r="C89" i="68"/>
  <c r="F87" i="68"/>
  <c r="F17" i="68" s="1"/>
  <c r="E87" i="68"/>
  <c r="E17" i="68" s="1"/>
  <c r="D87" i="68"/>
  <c r="C87" i="68"/>
  <c r="C17" i="68" s="1"/>
  <c r="G86" i="68"/>
  <c r="G85" i="68"/>
  <c r="G84" i="68"/>
  <c r="G83" i="68"/>
  <c r="G82" i="68"/>
  <c r="G81" i="68"/>
  <c r="A75" i="68"/>
  <c r="F70" i="68"/>
  <c r="E70" i="68"/>
  <c r="D70" i="68"/>
  <c r="C70" i="68"/>
  <c r="G69" i="68"/>
  <c r="G68" i="68"/>
  <c r="G67" i="68"/>
  <c r="G66" i="68"/>
  <c r="G65" i="68"/>
  <c r="G64" i="68"/>
  <c r="F62" i="68"/>
  <c r="E62" i="68"/>
  <c r="E15" i="68" s="1"/>
  <c r="D62" i="68"/>
  <c r="D15" i="68" s="1"/>
  <c r="C62" i="68"/>
  <c r="G61" i="68"/>
  <c r="G60" i="68"/>
  <c r="G59" i="68"/>
  <c r="G58" i="68"/>
  <c r="G57" i="68"/>
  <c r="G56" i="68"/>
  <c r="F54" i="68"/>
  <c r="F14" i="68" s="1"/>
  <c r="E54" i="68"/>
  <c r="D54" i="68"/>
  <c r="C54" i="68"/>
  <c r="C14" i="68" s="1"/>
  <c r="G53" i="68"/>
  <c r="G52" i="68"/>
  <c r="G51" i="68"/>
  <c r="G50" i="68"/>
  <c r="G49" i="68"/>
  <c r="G48" i="68"/>
  <c r="F46" i="68"/>
  <c r="F13" i="68" s="1"/>
  <c r="E46" i="68"/>
  <c r="E13" i="68" s="1"/>
  <c r="D46" i="68"/>
  <c r="C46" i="68"/>
  <c r="C13" i="68" s="1"/>
  <c r="G45" i="68"/>
  <c r="G44" i="68"/>
  <c r="G43" i="68"/>
  <c r="G42" i="68"/>
  <c r="G41" i="68"/>
  <c r="G40" i="68"/>
  <c r="F38" i="68"/>
  <c r="E38" i="68"/>
  <c r="D38" i="68"/>
  <c r="D12" i="68" s="1"/>
  <c r="C38" i="68"/>
  <c r="C12" i="68" s="1"/>
  <c r="G37" i="68"/>
  <c r="G36" i="68"/>
  <c r="G35" i="68"/>
  <c r="G34" i="68"/>
  <c r="G33" i="68"/>
  <c r="G32" i="68"/>
  <c r="A26" i="68"/>
  <c r="F19" i="68"/>
  <c r="D19" i="68"/>
  <c r="C19" i="68"/>
  <c r="G18" i="68"/>
  <c r="F18" i="68"/>
  <c r="E18" i="68"/>
  <c r="D18" i="68"/>
  <c r="C18" i="68"/>
  <c r="D17" i="68"/>
  <c r="F16" i="68"/>
  <c r="E16" i="68"/>
  <c r="D16" i="68"/>
  <c r="C16" i="68"/>
  <c r="F15" i="68"/>
  <c r="C15" i="68"/>
  <c r="E14" i="68"/>
  <c r="D14" i="68"/>
  <c r="D13" i="68"/>
  <c r="F12" i="68"/>
  <c r="E12" i="68"/>
  <c r="G62" i="68" l="1"/>
  <c r="G15" i="68" s="1"/>
  <c r="G92" i="68"/>
  <c r="G93" i="68"/>
  <c r="G94" i="68"/>
  <c r="G54" i="68"/>
  <c r="G14" i="68" s="1"/>
  <c r="G38" i="68"/>
  <c r="G12" i="68" s="1"/>
  <c r="F107" i="68"/>
  <c r="D107" i="68"/>
  <c r="E107" i="68"/>
  <c r="G87" i="68"/>
  <c r="G17" i="68" s="1"/>
  <c r="G90" i="68"/>
  <c r="G70" i="68"/>
  <c r="G16" i="68" s="1"/>
  <c r="G46" i="68"/>
  <c r="G13" i="68" s="1"/>
  <c r="E20" i="68"/>
  <c r="C95" i="68"/>
  <c r="C97" i="68" s="1"/>
  <c r="G91" i="68"/>
  <c r="E95" i="68"/>
  <c r="E97" i="68" s="1"/>
  <c r="F20" i="68"/>
  <c r="G107" i="68"/>
  <c r="C20" i="68"/>
  <c r="D20" i="68"/>
  <c r="F95" i="68"/>
  <c r="F97" i="68" s="1"/>
  <c r="G89" i="68"/>
  <c r="F126" i="67"/>
  <c r="E126" i="67"/>
  <c r="D126" i="67"/>
  <c r="C126" i="67"/>
  <c r="G125" i="67"/>
  <c r="G124" i="67"/>
  <c r="G123" i="67"/>
  <c r="G122" i="67"/>
  <c r="G121" i="67"/>
  <c r="G126" i="67" s="1"/>
  <c r="G19" i="67" s="1"/>
  <c r="A115" i="67"/>
  <c r="A109" i="67"/>
  <c r="A128" i="67" s="1"/>
  <c r="F106" i="67"/>
  <c r="E106" i="67"/>
  <c r="D106" i="67"/>
  <c r="G105" i="67"/>
  <c r="G106" i="67" s="1"/>
  <c r="F104" i="67"/>
  <c r="E104" i="67"/>
  <c r="D104" i="67"/>
  <c r="G103" i="67"/>
  <c r="G102" i="67"/>
  <c r="G104" i="67" s="1"/>
  <c r="G96" i="67"/>
  <c r="F94" i="67"/>
  <c r="E94" i="67"/>
  <c r="D94" i="67"/>
  <c r="C94" i="67"/>
  <c r="F93" i="67"/>
  <c r="E93" i="67"/>
  <c r="D93" i="67"/>
  <c r="C93" i="67"/>
  <c r="F92" i="67"/>
  <c r="E92" i="67"/>
  <c r="D92" i="67"/>
  <c r="C92" i="67"/>
  <c r="F91" i="67"/>
  <c r="E91" i="67"/>
  <c r="D91" i="67"/>
  <c r="C91" i="67"/>
  <c r="F90" i="67"/>
  <c r="E90" i="67"/>
  <c r="D90" i="67"/>
  <c r="C90" i="67"/>
  <c r="F89" i="67"/>
  <c r="E89" i="67"/>
  <c r="D89" i="67"/>
  <c r="C89" i="67"/>
  <c r="F87" i="67"/>
  <c r="E87" i="67"/>
  <c r="E17" i="67" s="1"/>
  <c r="D87" i="67"/>
  <c r="D17" i="67" s="1"/>
  <c r="C87" i="67"/>
  <c r="G86" i="67"/>
  <c r="G85" i="67"/>
  <c r="G84" i="67"/>
  <c r="G83" i="67"/>
  <c r="G82" i="67"/>
  <c r="G81" i="67"/>
  <c r="A75" i="67"/>
  <c r="F70" i="67"/>
  <c r="F16" i="67" s="1"/>
  <c r="E70" i="67"/>
  <c r="E16" i="67" s="1"/>
  <c r="D70" i="67"/>
  <c r="C70" i="67"/>
  <c r="C16" i="67" s="1"/>
  <c r="G69" i="67"/>
  <c r="G68" i="67"/>
  <c r="G67" i="67"/>
  <c r="G66" i="67"/>
  <c r="G65" i="67"/>
  <c r="G64" i="67"/>
  <c r="F62" i="67"/>
  <c r="E62" i="67"/>
  <c r="E15" i="67" s="1"/>
  <c r="D62" i="67"/>
  <c r="D15" i="67" s="1"/>
  <c r="C62" i="67"/>
  <c r="C15" i="67" s="1"/>
  <c r="G61" i="67"/>
  <c r="G60" i="67"/>
  <c r="G59" i="67"/>
  <c r="G58" i="67"/>
  <c r="G57" i="67"/>
  <c r="G56" i="67"/>
  <c r="F54" i="67"/>
  <c r="E54" i="67"/>
  <c r="D54" i="67"/>
  <c r="C54" i="67"/>
  <c r="C14" i="67" s="1"/>
  <c r="G53" i="67"/>
  <c r="G52" i="67"/>
  <c r="G51" i="67"/>
  <c r="G50" i="67"/>
  <c r="G54" i="67" s="1"/>
  <c r="G14" i="67" s="1"/>
  <c r="G49" i="67"/>
  <c r="G48" i="67"/>
  <c r="F46" i="67"/>
  <c r="F13" i="67" s="1"/>
  <c r="E46" i="67"/>
  <c r="E13" i="67" s="1"/>
  <c r="D46" i="67"/>
  <c r="C46" i="67"/>
  <c r="C13" i="67" s="1"/>
  <c r="G45" i="67"/>
  <c r="G44" i="67"/>
  <c r="G43" i="67"/>
  <c r="G42" i="67"/>
  <c r="G41" i="67"/>
  <c r="G40" i="67"/>
  <c r="F38" i="67"/>
  <c r="E38" i="67"/>
  <c r="D38" i="67"/>
  <c r="C38" i="67"/>
  <c r="C12" i="67" s="1"/>
  <c r="G37" i="67"/>
  <c r="G36" i="67"/>
  <c r="G35" i="67"/>
  <c r="G34" i="67"/>
  <c r="G33" i="67"/>
  <c r="G32" i="67"/>
  <c r="A26" i="67"/>
  <c r="F19" i="67"/>
  <c r="E19" i="67"/>
  <c r="D19" i="67"/>
  <c r="C19" i="67"/>
  <c r="G18" i="67"/>
  <c r="F18" i="67"/>
  <c r="E18" i="67"/>
  <c r="D18" i="67"/>
  <c r="C18" i="67"/>
  <c r="F17" i="67"/>
  <c r="C17" i="67"/>
  <c r="D16" i="67"/>
  <c r="F15" i="67"/>
  <c r="F14" i="67"/>
  <c r="E14" i="67"/>
  <c r="D14" i="67"/>
  <c r="D13" i="67"/>
  <c r="F12" i="67"/>
  <c r="E12" i="67"/>
  <c r="D12" i="67"/>
  <c r="G20" i="68" l="1"/>
  <c r="G95" i="68"/>
  <c r="G97" i="68" s="1"/>
  <c r="G70" i="67"/>
  <c r="G16" i="67" s="1"/>
  <c r="F107" i="67"/>
  <c r="D107" i="67"/>
  <c r="E107" i="67"/>
  <c r="G87" i="67"/>
  <c r="G17" i="67" s="1"/>
  <c r="G89" i="67"/>
  <c r="G90" i="67"/>
  <c r="G93" i="67"/>
  <c r="G94" i="67"/>
  <c r="F20" i="67"/>
  <c r="G62" i="67"/>
  <c r="G15" i="67" s="1"/>
  <c r="D20" i="67"/>
  <c r="C20" i="67"/>
  <c r="G46" i="67"/>
  <c r="G13" i="67" s="1"/>
  <c r="D95" i="67"/>
  <c r="D97" i="67" s="1"/>
  <c r="F95" i="67"/>
  <c r="F97" i="67" s="1"/>
  <c r="G38" i="67"/>
  <c r="G12" i="67" s="1"/>
  <c r="C95" i="67"/>
  <c r="C97" i="67" s="1"/>
  <c r="E95" i="67"/>
  <c r="E97" i="67" s="1"/>
  <c r="G92" i="67"/>
  <c r="G107" i="67"/>
  <c r="E20" i="67"/>
  <c r="G91" i="67"/>
  <c r="F126" i="66"/>
  <c r="E126" i="66"/>
  <c r="D126" i="66"/>
  <c r="D19" i="66" s="1"/>
  <c r="C126" i="66"/>
  <c r="G125" i="66"/>
  <c r="G124" i="66"/>
  <c r="G123" i="66"/>
  <c r="G122" i="66"/>
  <c r="G121" i="66"/>
  <c r="G126" i="66" s="1"/>
  <c r="G19" i="66" s="1"/>
  <c r="A115" i="66"/>
  <c r="A109" i="66"/>
  <c r="A128" i="66" s="1"/>
  <c r="F106" i="66"/>
  <c r="E106" i="66"/>
  <c r="D106" i="66"/>
  <c r="G105" i="66"/>
  <c r="G106" i="66" s="1"/>
  <c r="F104" i="66"/>
  <c r="E104" i="66"/>
  <c r="D104" i="66"/>
  <c r="G103" i="66"/>
  <c r="G102" i="66"/>
  <c r="G104" i="66" s="1"/>
  <c r="G96" i="66"/>
  <c r="F94" i="66"/>
  <c r="E94" i="66"/>
  <c r="D94" i="66"/>
  <c r="C94" i="66"/>
  <c r="F93" i="66"/>
  <c r="E93" i="66"/>
  <c r="D93" i="66"/>
  <c r="C93" i="66"/>
  <c r="F92" i="66"/>
  <c r="E92" i="66"/>
  <c r="D92" i="66"/>
  <c r="C92" i="66"/>
  <c r="F91" i="66"/>
  <c r="E91" i="66"/>
  <c r="D91" i="66"/>
  <c r="C91" i="66"/>
  <c r="F90" i="66"/>
  <c r="E90" i="66"/>
  <c r="D90" i="66"/>
  <c r="C90" i="66"/>
  <c r="F89" i="66"/>
  <c r="E89" i="66"/>
  <c r="D89" i="66"/>
  <c r="C89" i="66"/>
  <c r="C95" i="66" s="1"/>
  <c r="C97" i="66" s="1"/>
  <c r="F87" i="66"/>
  <c r="E87" i="66"/>
  <c r="E17" i="66" s="1"/>
  <c r="D87" i="66"/>
  <c r="D17" i="66" s="1"/>
  <c r="C87" i="66"/>
  <c r="G86" i="66"/>
  <c r="G85" i="66"/>
  <c r="G84" i="66"/>
  <c r="G83" i="66"/>
  <c r="G82" i="66"/>
  <c r="G81" i="66"/>
  <c r="A75" i="66"/>
  <c r="F70" i="66"/>
  <c r="E70" i="66"/>
  <c r="D70" i="66"/>
  <c r="C70" i="66"/>
  <c r="C16" i="66" s="1"/>
  <c r="G69" i="66"/>
  <c r="G68" i="66"/>
  <c r="G67" i="66"/>
  <c r="G66" i="66"/>
  <c r="G65" i="66"/>
  <c r="G64" i="66"/>
  <c r="F62" i="66"/>
  <c r="E62" i="66"/>
  <c r="E15" i="66" s="1"/>
  <c r="D62" i="66"/>
  <c r="D15" i="66" s="1"/>
  <c r="C62" i="66"/>
  <c r="C15" i="66" s="1"/>
  <c r="G61" i="66"/>
  <c r="G60" i="66"/>
  <c r="G59" i="66"/>
  <c r="G58" i="66"/>
  <c r="G57" i="66"/>
  <c r="G56" i="66"/>
  <c r="F54" i="66"/>
  <c r="E54" i="66"/>
  <c r="D54" i="66"/>
  <c r="C54" i="66"/>
  <c r="C14" i="66" s="1"/>
  <c r="G53" i="66"/>
  <c r="G52" i="66"/>
  <c r="G51" i="66"/>
  <c r="G50" i="66"/>
  <c r="G49" i="66"/>
  <c r="G48" i="66"/>
  <c r="F46" i="66"/>
  <c r="F13" i="66" s="1"/>
  <c r="E46" i="66"/>
  <c r="E13" i="66" s="1"/>
  <c r="D46" i="66"/>
  <c r="C46" i="66"/>
  <c r="G45" i="66"/>
  <c r="G44" i="66"/>
  <c r="G43" i="66"/>
  <c r="G42" i="66"/>
  <c r="G41" i="66"/>
  <c r="G40" i="66"/>
  <c r="G46" i="66" s="1"/>
  <c r="G13" i="66" s="1"/>
  <c r="F38" i="66"/>
  <c r="F12" i="66" s="1"/>
  <c r="E38" i="66"/>
  <c r="E12" i="66" s="1"/>
  <c r="D38" i="66"/>
  <c r="C38" i="66"/>
  <c r="C12" i="66" s="1"/>
  <c r="G37" i="66"/>
  <c r="G36" i="66"/>
  <c r="G35" i="66"/>
  <c r="G34" i="66"/>
  <c r="G33" i="66"/>
  <c r="G32" i="66"/>
  <c r="A26" i="66"/>
  <c r="F19" i="66"/>
  <c r="E19" i="66"/>
  <c r="C19" i="66"/>
  <c r="G18" i="66"/>
  <c r="F18" i="66"/>
  <c r="E18" i="66"/>
  <c r="D18" i="66"/>
  <c r="C18" i="66"/>
  <c r="F17" i="66"/>
  <c r="C17" i="66"/>
  <c r="F16" i="66"/>
  <c r="E16" i="66"/>
  <c r="D16" i="66"/>
  <c r="F15" i="66"/>
  <c r="F14" i="66"/>
  <c r="E14" i="66"/>
  <c r="D14" i="66"/>
  <c r="D13" i="66"/>
  <c r="C13" i="66"/>
  <c r="D12" i="66"/>
  <c r="G20" i="67" l="1"/>
  <c r="G95" i="67"/>
  <c r="G97" i="67" s="1"/>
  <c r="G38" i="66"/>
  <c r="G12" i="66" s="1"/>
  <c r="F107" i="66"/>
  <c r="D107" i="66"/>
  <c r="E107" i="66"/>
  <c r="G87" i="66"/>
  <c r="G17" i="66" s="1"/>
  <c r="G89" i="66"/>
  <c r="G94" i="66"/>
  <c r="G70" i="66"/>
  <c r="G16" i="66" s="1"/>
  <c r="G92" i="66"/>
  <c r="G62" i="66"/>
  <c r="G15" i="66" s="1"/>
  <c r="F20" i="66"/>
  <c r="G54" i="66"/>
  <c r="G14" i="66" s="1"/>
  <c r="G20" i="66" s="1"/>
  <c r="G93" i="66"/>
  <c r="E20" i="66"/>
  <c r="E95" i="66"/>
  <c r="E97" i="66" s="1"/>
  <c r="F95" i="66"/>
  <c r="F97" i="66" s="1"/>
  <c r="D95" i="66"/>
  <c r="D97" i="66" s="1"/>
  <c r="C20" i="66"/>
  <c r="G107" i="66"/>
  <c r="D20" i="66"/>
  <c r="G90" i="66"/>
  <c r="G91" i="66"/>
  <c r="F126" i="65"/>
  <c r="E126" i="65"/>
  <c r="E19" i="65" s="1"/>
  <c r="D126" i="65"/>
  <c r="D19" i="65" s="1"/>
  <c r="C126" i="65"/>
  <c r="G125" i="65"/>
  <c r="G124" i="65"/>
  <c r="G123" i="65"/>
  <c r="G122" i="65"/>
  <c r="G121" i="65"/>
  <c r="G126" i="65" s="1"/>
  <c r="G19" i="65" s="1"/>
  <c r="A115" i="65"/>
  <c r="A109" i="65"/>
  <c r="A128" i="65" s="1"/>
  <c r="F106" i="65"/>
  <c r="E106" i="65"/>
  <c r="D106" i="65"/>
  <c r="G105" i="65"/>
  <c r="G106" i="65" s="1"/>
  <c r="F104" i="65"/>
  <c r="E104" i="65"/>
  <c r="E107" i="65" s="1"/>
  <c r="D104" i="65"/>
  <c r="G103" i="65"/>
  <c r="G102" i="65"/>
  <c r="G96" i="65"/>
  <c r="G18" i="65" s="1"/>
  <c r="F94" i="65"/>
  <c r="E94" i="65"/>
  <c r="D94" i="65"/>
  <c r="C94" i="65"/>
  <c r="F93" i="65"/>
  <c r="E93" i="65"/>
  <c r="G93" i="65" s="1"/>
  <c r="D93" i="65"/>
  <c r="C93" i="65"/>
  <c r="F92" i="65"/>
  <c r="E92" i="65"/>
  <c r="G92" i="65" s="1"/>
  <c r="D92" i="65"/>
  <c r="C92" i="65"/>
  <c r="F91" i="65"/>
  <c r="E91" i="65"/>
  <c r="D91" i="65"/>
  <c r="C91" i="65"/>
  <c r="F90" i="65"/>
  <c r="E90" i="65"/>
  <c r="D90" i="65"/>
  <c r="C90" i="65"/>
  <c r="F89" i="65"/>
  <c r="E89" i="65"/>
  <c r="D89" i="65"/>
  <c r="C89" i="65"/>
  <c r="F87" i="65"/>
  <c r="E87" i="65"/>
  <c r="E17" i="65" s="1"/>
  <c r="D87" i="65"/>
  <c r="D17" i="65" s="1"/>
  <c r="C87" i="65"/>
  <c r="G86" i="65"/>
  <c r="G85" i="65"/>
  <c r="G84" i="65"/>
  <c r="G83" i="65"/>
  <c r="G82" i="65"/>
  <c r="G81" i="65"/>
  <c r="A75" i="65"/>
  <c r="G70" i="65"/>
  <c r="G16" i="65" s="1"/>
  <c r="F70" i="65"/>
  <c r="F16" i="65" s="1"/>
  <c r="E70" i="65"/>
  <c r="E16" i="65" s="1"/>
  <c r="D70" i="65"/>
  <c r="D16" i="65" s="1"/>
  <c r="C70" i="65"/>
  <c r="C16" i="65" s="1"/>
  <c r="G69" i="65"/>
  <c r="G68" i="65"/>
  <c r="G67" i="65"/>
  <c r="G66" i="65"/>
  <c r="G65" i="65"/>
  <c r="G64" i="65"/>
  <c r="F62" i="65"/>
  <c r="E62" i="65"/>
  <c r="E15" i="65" s="1"/>
  <c r="D62" i="65"/>
  <c r="D15" i="65" s="1"/>
  <c r="C62" i="65"/>
  <c r="C15" i="65" s="1"/>
  <c r="G61" i="65"/>
  <c r="G60" i="65"/>
  <c r="G59" i="65"/>
  <c r="G58" i="65"/>
  <c r="G57" i="65"/>
  <c r="G56" i="65"/>
  <c r="G62" i="65" s="1"/>
  <c r="G15" i="65" s="1"/>
  <c r="F54" i="65"/>
  <c r="F14" i="65" s="1"/>
  <c r="E54" i="65"/>
  <c r="E14" i="65" s="1"/>
  <c r="D54" i="65"/>
  <c r="D14" i="65" s="1"/>
  <c r="C54" i="65"/>
  <c r="C14" i="65" s="1"/>
  <c r="G53" i="65"/>
  <c r="G52" i="65"/>
  <c r="G51" i="65"/>
  <c r="G50" i="65"/>
  <c r="G49" i="65"/>
  <c r="G48" i="65"/>
  <c r="G54" i="65" s="1"/>
  <c r="G14" i="65" s="1"/>
  <c r="F46" i="65"/>
  <c r="F13" i="65" s="1"/>
  <c r="E46" i="65"/>
  <c r="E13" i="65" s="1"/>
  <c r="D46" i="65"/>
  <c r="D13" i="65" s="1"/>
  <c r="C46" i="65"/>
  <c r="C13" i="65" s="1"/>
  <c r="G45" i="65"/>
  <c r="G44" i="65"/>
  <c r="G43" i="65"/>
  <c r="G42" i="65"/>
  <c r="G41" i="65"/>
  <c r="G40" i="65"/>
  <c r="G46" i="65" s="1"/>
  <c r="G13" i="65" s="1"/>
  <c r="F38" i="65"/>
  <c r="F12" i="65" s="1"/>
  <c r="E38" i="65"/>
  <c r="E12" i="65" s="1"/>
  <c r="D38" i="65"/>
  <c r="D12" i="65" s="1"/>
  <c r="C38" i="65"/>
  <c r="C12" i="65" s="1"/>
  <c r="G37" i="65"/>
  <c r="G36" i="65"/>
  <c r="G35" i="65"/>
  <c r="G34" i="65"/>
  <c r="G33" i="65"/>
  <c r="G32" i="65"/>
  <c r="G38" i="65" s="1"/>
  <c r="G12" i="65" s="1"/>
  <c r="A26" i="65"/>
  <c r="F19" i="65"/>
  <c r="C19" i="65"/>
  <c r="F18" i="65"/>
  <c r="E18" i="65"/>
  <c r="D18" i="65"/>
  <c r="C18" i="65"/>
  <c r="F17" i="65"/>
  <c r="C17" i="65"/>
  <c r="F15" i="65"/>
  <c r="G95" i="66" l="1"/>
  <c r="G97" i="66" s="1"/>
  <c r="G104" i="65"/>
  <c r="G107" i="65" s="1"/>
  <c r="G90" i="65"/>
  <c r="D107" i="65"/>
  <c r="F107" i="65"/>
  <c r="G87" i="65"/>
  <c r="G17" i="65" s="1"/>
  <c r="G20" i="65" s="1"/>
  <c r="G94" i="65"/>
  <c r="F20" i="65"/>
  <c r="C20" i="65"/>
  <c r="D20" i="65"/>
  <c r="E20" i="65"/>
  <c r="D95" i="65"/>
  <c r="D97" i="65" s="1"/>
  <c r="G91" i="65"/>
  <c r="E95" i="65"/>
  <c r="E97" i="65" s="1"/>
  <c r="G89" i="65"/>
  <c r="C95" i="65"/>
  <c r="C97" i="65" s="1"/>
  <c r="F95" i="65"/>
  <c r="F97" i="65" s="1"/>
  <c r="G32" i="64"/>
  <c r="G33" i="64"/>
  <c r="G34" i="64"/>
  <c r="G35" i="64"/>
  <c r="G36" i="64"/>
  <c r="G37" i="64"/>
  <c r="G95" i="65" l="1"/>
  <c r="G97" i="65" s="1"/>
  <c r="F127" i="64"/>
  <c r="F19" i="64" s="1"/>
  <c r="E127" i="64"/>
  <c r="D127" i="64"/>
  <c r="C127" i="64"/>
  <c r="G126" i="64"/>
  <c r="G125" i="64"/>
  <c r="G124" i="64"/>
  <c r="G123" i="64"/>
  <c r="G122" i="64"/>
  <c r="G127" i="64" s="1"/>
  <c r="G19" i="64" s="1"/>
  <c r="A116" i="64"/>
  <c r="A110" i="64"/>
  <c r="A129" i="64" s="1"/>
  <c r="F107" i="64"/>
  <c r="E107" i="64"/>
  <c r="D107" i="64"/>
  <c r="G106" i="64"/>
  <c r="G107" i="64" s="1"/>
  <c r="F105" i="64"/>
  <c r="E105" i="64"/>
  <c r="D105" i="64"/>
  <c r="G104" i="64"/>
  <c r="G103" i="64"/>
  <c r="G105" i="64" s="1"/>
  <c r="G97" i="64"/>
  <c r="G18" i="64" s="1"/>
  <c r="F95" i="64"/>
  <c r="E95" i="64"/>
  <c r="D95" i="64"/>
  <c r="C95" i="64"/>
  <c r="F94" i="64"/>
  <c r="E94" i="64"/>
  <c r="D94" i="64"/>
  <c r="C94" i="64"/>
  <c r="F93" i="64"/>
  <c r="E93" i="64"/>
  <c r="D93" i="64"/>
  <c r="C93" i="64"/>
  <c r="F92" i="64"/>
  <c r="E92" i="64"/>
  <c r="D92" i="64"/>
  <c r="C92" i="64"/>
  <c r="F91" i="64"/>
  <c r="E91" i="64"/>
  <c r="D91" i="64"/>
  <c r="C91" i="64"/>
  <c r="F90" i="64"/>
  <c r="E90" i="64"/>
  <c r="D90" i="64"/>
  <c r="C90" i="64"/>
  <c r="C96" i="64" s="1"/>
  <c r="C98" i="64" s="1"/>
  <c r="F88" i="64"/>
  <c r="F17" i="64" s="1"/>
  <c r="E88" i="64"/>
  <c r="E17" i="64" s="1"/>
  <c r="D88" i="64"/>
  <c r="D17" i="64" s="1"/>
  <c r="C88" i="64"/>
  <c r="G87" i="64"/>
  <c r="G86" i="64"/>
  <c r="G85" i="64"/>
  <c r="G84" i="64"/>
  <c r="G83" i="64"/>
  <c r="G82" i="64"/>
  <c r="A76" i="64"/>
  <c r="F71" i="64"/>
  <c r="E71" i="64"/>
  <c r="E16" i="64" s="1"/>
  <c r="D71" i="64"/>
  <c r="D16" i="64" s="1"/>
  <c r="C71" i="64"/>
  <c r="C16" i="64" s="1"/>
  <c r="G70" i="64"/>
  <c r="G69" i="64"/>
  <c r="G68" i="64"/>
  <c r="G67" i="64"/>
  <c r="G66" i="64"/>
  <c r="G65" i="64"/>
  <c r="F63" i="64"/>
  <c r="F15" i="64" s="1"/>
  <c r="E63" i="64"/>
  <c r="E15" i="64" s="1"/>
  <c r="D63" i="64"/>
  <c r="D15" i="64" s="1"/>
  <c r="C63" i="64"/>
  <c r="C15" i="64" s="1"/>
  <c r="G62" i="64"/>
  <c r="G61" i="64"/>
  <c r="G60" i="64"/>
  <c r="G59" i="64"/>
  <c r="G58" i="64"/>
  <c r="G57" i="64"/>
  <c r="F54" i="64"/>
  <c r="E54" i="64"/>
  <c r="D54" i="64"/>
  <c r="D14" i="64" s="1"/>
  <c r="C54" i="64"/>
  <c r="C14" i="64" s="1"/>
  <c r="G53" i="64"/>
  <c r="G52" i="64"/>
  <c r="G51" i="64"/>
  <c r="G50" i="64"/>
  <c r="G49" i="64"/>
  <c r="G48" i="64"/>
  <c r="F46" i="64"/>
  <c r="F13" i="64" s="1"/>
  <c r="E46" i="64"/>
  <c r="E13" i="64" s="1"/>
  <c r="D46" i="64"/>
  <c r="C46" i="64"/>
  <c r="G45" i="64"/>
  <c r="G44" i="64"/>
  <c r="G43" i="64"/>
  <c r="G42" i="64"/>
  <c r="G41" i="64"/>
  <c r="G40" i="64"/>
  <c r="G46" i="64" s="1"/>
  <c r="G13" i="64" s="1"/>
  <c r="F38" i="64"/>
  <c r="F12" i="64" s="1"/>
  <c r="E38" i="64"/>
  <c r="E12" i="64" s="1"/>
  <c r="D38" i="64"/>
  <c r="C38" i="64"/>
  <c r="G38" i="64"/>
  <c r="G12" i="64" s="1"/>
  <c r="A26" i="64"/>
  <c r="E19" i="64"/>
  <c r="D19" i="64"/>
  <c r="C19" i="64"/>
  <c r="F18" i="64"/>
  <c r="E18" i="64"/>
  <c r="D18" i="64"/>
  <c r="C18" i="64"/>
  <c r="C17" i="64"/>
  <c r="F16" i="64"/>
  <c r="F14" i="64"/>
  <c r="E14" i="64"/>
  <c r="D13" i="64"/>
  <c r="C13" i="64"/>
  <c r="D12" i="64"/>
  <c r="C12" i="64"/>
  <c r="G71" i="64" l="1"/>
  <c r="G16" i="64" s="1"/>
  <c r="F108" i="64"/>
  <c r="D108" i="64"/>
  <c r="E108" i="64"/>
  <c r="G88" i="64"/>
  <c r="G17" i="64" s="1"/>
  <c r="G93" i="64"/>
  <c r="G63" i="64"/>
  <c r="G15" i="64" s="1"/>
  <c r="G90" i="64"/>
  <c r="G54" i="64"/>
  <c r="G14" i="64" s="1"/>
  <c r="D20" i="64"/>
  <c r="G94" i="64"/>
  <c r="E96" i="64"/>
  <c r="E98" i="64" s="1"/>
  <c r="F96" i="64"/>
  <c r="F98" i="64" s="1"/>
  <c r="D96" i="64"/>
  <c r="D98" i="64" s="1"/>
  <c r="G95" i="64"/>
  <c r="E20" i="64"/>
  <c r="F20" i="64"/>
  <c r="C20" i="64"/>
  <c r="G108" i="64"/>
  <c r="G91" i="64"/>
  <c r="G92" i="64"/>
  <c r="F127" i="63"/>
  <c r="E127" i="63"/>
  <c r="E19" i="63" s="1"/>
  <c r="D127" i="63"/>
  <c r="C127" i="63"/>
  <c r="G126" i="63"/>
  <c r="G125" i="63"/>
  <c r="G124" i="63"/>
  <c r="G123" i="63"/>
  <c r="G122" i="63"/>
  <c r="G127" i="63" s="1"/>
  <c r="G19" i="63" s="1"/>
  <c r="A116" i="63"/>
  <c r="A110" i="63"/>
  <c r="A129" i="63" s="1"/>
  <c r="F107" i="63"/>
  <c r="E107" i="63"/>
  <c r="D107" i="63"/>
  <c r="G106" i="63"/>
  <c r="G107" i="63" s="1"/>
  <c r="F105" i="63"/>
  <c r="E105" i="63"/>
  <c r="D105" i="63"/>
  <c r="G104" i="63"/>
  <c r="G103" i="63"/>
  <c r="G105" i="63" s="1"/>
  <c r="G97" i="63"/>
  <c r="F95" i="63"/>
  <c r="E95" i="63"/>
  <c r="D95" i="63"/>
  <c r="C95" i="63"/>
  <c r="F94" i="63"/>
  <c r="E94" i="63"/>
  <c r="D94" i="63"/>
  <c r="C94" i="63"/>
  <c r="F93" i="63"/>
  <c r="E93" i="63"/>
  <c r="D93" i="63"/>
  <c r="C93" i="63"/>
  <c r="F92" i="63"/>
  <c r="E92" i="63"/>
  <c r="D92" i="63"/>
  <c r="C92" i="63"/>
  <c r="F91" i="63"/>
  <c r="E91" i="63"/>
  <c r="D91" i="63"/>
  <c r="C91" i="63"/>
  <c r="F90" i="63"/>
  <c r="E90" i="63"/>
  <c r="D90" i="63"/>
  <c r="D96" i="63" s="1"/>
  <c r="D98" i="63" s="1"/>
  <c r="C90" i="63"/>
  <c r="F88" i="63"/>
  <c r="F17" i="63" s="1"/>
  <c r="E88" i="63"/>
  <c r="E17" i="63" s="1"/>
  <c r="D88" i="63"/>
  <c r="C88" i="63"/>
  <c r="C17" i="63" s="1"/>
  <c r="G87" i="63"/>
  <c r="G86" i="63"/>
  <c r="G85" i="63"/>
  <c r="G84" i="63"/>
  <c r="G83" i="63"/>
  <c r="G82" i="63"/>
  <c r="A76" i="63"/>
  <c r="F71" i="63"/>
  <c r="E71" i="63"/>
  <c r="D71" i="63"/>
  <c r="C71" i="63"/>
  <c r="G70" i="63"/>
  <c r="G69" i="63"/>
  <c r="G68" i="63"/>
  <c r="G67" i="63"/>
  <c r="G66" i="63"/>
  <c r="G65" i="63"/>
  <c r="F63" i="63"/>
  <c r="E63" i="63"/>
  <c r="E15" i="63" s="1"/>
  <c r="D63" i="63"/>
  <c r="D15" i="63" s="1"/>
  <c r="C63" i="63"/>
  <c r="G62" i="63"/>
  <c r="G61" i="63"/>
  <c r="G60" i="63"/>
  <c r="G59" i="63"/>
  <c r="G58" i="63"/>
  <c r="G57" i="63"/>
  <c r="G63" i="63" s="1"/>
  <c r="G15" i="63" s="1"/>
  <c r="F54" i="63"/>
  <c r="E54" i="63"/>
  <c r="D54" i="63"/>
  <c r="C54" i="63"/>
  <c r="C14" i="63" s="1"/>
  <c r="G53" i="63"/>
  <c r="G52" i="63"/>
  <c r="G51" i="63"/>
  <c r="G50" i="63"/>
  <c r="G54" i="63" s="1"/>
  <c r="G14" i="63" s="1"/>
  <c r="G49" i="63"/>
  <c r="G48" i="63"/>
  <c r="F46" i="63"/>
  <c r="F13" i="63" s="1"/>
  <c r="E46" i="63"/>
  <c r="E13" i="63" s="1"/>
  <c r="D46" i="63"/>
  <c r="C46" i="63"/>
  <c r="C13" i="63" s="1"/>
  <c r="G45" i="63"/>
  <c r="G44" i="63"/>
  <c r="G43" i="63"/>
  <c r="G42" i="63"/>
  <c r="G41" i="63"/>
  <c r="G40" i="63"/>
  <c r="F38" i="63"/>
  <c r="F12" i="63" s="1"/>
  <c r="E38" i="63"/>
  <c r="D38" i="63"/>
  <c r="C38" i="63"/>
  <c r="C12" i="63" s="1"/>
  <c r="G37" i="63"/>
  <c r="G36" i="63"/>
  <c r="G35" i="63"/>
  <c r="G34" i="63"/>
  <c r="G33" i="63"/>
  <c r="G32" i="63"/>
  <c r="A26" i="63"/>
  <c r="F19" i="63"/>
  <c r="D19" i="63"/>
  <c r="C19" i="63"/>
  <c r="G18" i="63"/>
  <c r="F18" i="63"/>
  <c r="E18" i="63"/>
  <c r="D18" i="63"/>
  <c r="C18" i="63"/>
  <c r="D17" i="63"/>
  <c r="F16" i="63"/>
  <c r="E16" i="63"/>
  <c r="D16" i="63"/>
  <c r="C16" i="63"/>
  <c r="F15" i="63"/>
  <c r="C15" i="63"/>
  <c r="F14" i="63"/>
  <c r="E14" i="63"/>
  <c r="D14" i="63"/>
  <c r="D13" i="63"/>
  <c r="E12" i="63"/>
  <c r="D12" i="63"/>
  <c r="G20" i="64" l="1"/>
  <c r="G96" i="64"/>
  <c r="G98" i="64" s="1"/>
  <c r="F108" i="63"/>
  <c r="D108" i="63"/>
  <c r="E108" i="63"/>
  <c r="G88" i="63"/>
  <c r="G17" i="63" s="1"/>
  <c r="G71" i="63"/>
  <c r="G16" i="63" s="1"/>
  <c r="G91" i="63"/>
  <c r="G93" i="63"/>
  <c r="G94" i="63"/>
  <c r="G95" i="63"/>
  <c r="G46" i="63"/>
  <c r="G13" i="63" s="1"/>
  <c r="E20" i="63"/>
  <c r="G38" i="63"/>
  <c r="G12" i="63" s="1"/>
  <c r="C96" i="63"/>
  <c r="C98" i="63" s="1"/>
  <c r="G92" i="63"/>
  <c r="E96" i="63"/>
  <c r="E98" i="63" s="1"/>
  <c r="F20" i="63"/>
  <c r="G108" i="63"/>
  <c r="C20" i="63"/>
  <c r="D20" i="63"/>
  <c r="F96" i="63"/>
  <c r="F98" i="63" s="1"/>
  <c r="G90" i="63"/>
  <c r="G104" i="62"/>
  <c r="G62" i="62"/>
  <c r="G61" i="62"/>
  <c r="G60" i="62"/>
  <c r="G59" i="62"/>
  <c r="G58" i="62"/>
  <c r="G57" i="62"/>
  <c r="G20" i="63" l="1"/>
  <c r="G96" i="63"/>
  <c r="G98" i="63" s="1"/>
  <c r="F127" i="62"/>
  <c r="F19" i="62" s="1"/>
  <c r="D127" i="62"/>
  <c r="D19" i="62" s="1"/>
  <c r="C127" i="62"/>
  <c r="C19" i="62" s="1"/>
  <c r="E127" i="62"/>
  <c r="E19" i="62" s="1"/>
  <c r="G126" i="62"/>
  <c r="G125" i="62"/>
  <c r="G124" i="62"/>
  <c r="G123" i="62"/>
  <c r="G122" i="62"/>
  <c r="A116" i="62"/>
  <c r="A110" i="62"/>
  <c r="A129" i="62" s="1"/>
  <c r="F107" i="62"/>
  <c r="E107" i="62"/>
  <c r="D107" i="62"/>
  <c r="G106" i="62"/>
  <c r="G107" i="62" s="1"/>
  <c r="F105" i="62"/>
  <c r="E105" i="62"/>
  <c r="D105" i="62"/>
  <c r="G103" i="62"/>
  <c r="G97" i="62"/>
  <c r="F95" i="62"/>
  <c r="E95" i="62"/>
  <c r="D95" i="62"/>
  <c r="C95" i="62"/>
  <c r="F94" i="62"/>
  <c r="E94" i="62"/>
  <c r="D94" i="62"/>
  <c r="C94" i="62"/>
  <c r="F93" i="62"/>
  <c r="E93" i="62"/>
  <c r="D93" i="62"/>
  <c r="C93" i="62"/>
  <c r="F92" i="62"/>
  <c r="E92" i="62"/>
  <c r="D92" i="62"/>
  <c r="C92" i="62"/>
  <c r="F91" i="62"/>
  <c r="E91" i="62"/>
  <c r="D91" i="62"/>
  <c r="C91" i="62"/>
  <c r="F90" i="62"/>
  <c r="E90" i="62"/>
  <c r="D90" i="62"/>
  <c r="C90" i="62"/>
  <c r="F88" i="62"/>
  <c r="F17" i="62" s="1"/>
  <c r="E88" i="62"/>
  <c r="E17" i="62" s="1"/>
  <c r="D88" i="62"/>
  <c r="D17" i="62" s="1"/>
  <c r="C88" i="62"/>
  <c r="C17" i="62" s="1"/>
  <c r="G87" i="62"/>
  <c r="G86" i="62"/>
  <c r="G85" i="62"/>
  <c r="G84" i="62"/>
  <c r="G83" i="62"/>
  <c r="G82" i="62"/>
  <c r="A76" i="62"/>
  <c r="F71" i="62"/>
  <c r="F16" i="62" s="1"/>
  <c r="E71" i="62"/>
  <c r="E16" i="62" s="1"/>
  <c r="D71" i="62"/>
  <c r="D16" i="62" s="1"/>
  <c r="C71" i="62"/>
  <c r="C16" i="62" s="1"/>
  <c r="G70" i="62"/>
  <c r="G69" i="62"/>
  <c r="G68" i="62"/>
  <c r="G67" i="62"/>
  <c r="G66" i="62"/>
  <c r="G65" i="62"/>
  <c r="G63" i="62"/>
  <c r="G15" i="62" s="1"/>
  <c r="F63" i="62"/>
  <c r="F15" i="62" s="1"/>
  <c r="E63" i="62"/>
  <c r="D63" i="62"/>
  <c r="D15" i="62" s="1"/>
  <c r="C63" i="62"/>
  <c r="C15" i="62" s="1"/>
  <c r="F54" i="62"/>
  <c r="F14" i="62" s="1"/>
  <c r="E54" i="62"/>
  <c r="E14" i="62" s="1"/>
  <c r="D54" i="62"/>
  <c r="D14" i="62" s="1"/>
  <c r="C54" i="62"/>
  <c r="C14" i="62" s="1"/>
  <c r="G53" i="62"/>
  <c r="G52" i="62"/>
  <c r="G51" i="62"/>
  <c r="G50" i="62"/>
  <c r="G49" i="62"/>
  <c r="G48" i="62"/>
  <c r="F46" i="62"/>
  <c r="E46" i="62"/>
  <c r="E13" i="62" s="1"/>
  <c r="D46" i="62"/>
  <c r="D13" i="62" s="1"/>
  <c r="C46" i="62"/>
  <c r="G45" i="62"/>
  <c r="G44" i="62"/>
  <c r="G43" i="62"/>
  <c r="G42" i="62"/>
  <c r="G41" i="62"/>
  <c r="G40" i="62"/>
  <c r="F38" i="62"/>
  <c r="F12" i="62" s="1"/>
  <c r="E38" i="62"/>
  <c r="D38" i="62"/>
  <c r="D12" i="62" s="1"/>
  <c r="C38" i="62"/>
  <c r="G37" i="62"/>
  <c r="G36" i="62"/>
  <c r="G35" i="62"/>
  <c r="G34" i="62"/>
  <c r="G33" i="62"/>
  <c r="G32" i="62"/>
  <c r="A26" i="62"/>
  <c r="G18" i="62"/>
  <c r="F18" i="62"/>
  <c r="E18" i="62"/>
  <c r="D18" i="62"/>
  <c r="C18" i="62"/>
  <c r="E15" i="62"/>
  <c r="F13" i="62"/>
  <c r="C13" i="62"/>
  <c r="E12" i="62"/>
  <c r="C12" i="62"/>
  <c r="F96" i="62" l="1"/>
  <c r="F98" i="62" s="1"/>
  <c r="G105" i="62"/>
  <c r="G88" i="62"/>
  <c r="G17" i="62" s="1"/>
  <c r="G93" i="62"/>
  <c r="G94" i="62"/>
  <c r="G127" i="62"/>
  <c r="G19" i="62" s="1"/>
  <c r="F108" i="62"/>
  <c r="E108" i="62"/>
  <c r="D108" i="62"/>
  <c r="G71" i="62"/>
  <c r="G16" i="62" s="1"/>
  <c r="E20" i="62"/>
  <c r="G54" i="62"/>
  <c r="G14" i="62" s="1"/>
  <c r="C20" i="62"/>
  <c r="D96" i="62"/>
  <c r="D98" i="62" s="1"/>
  <c r="G46" i="62"/>
  <c r="G13" i="62" s="1"/>
  <c r="F20" i="62"/>
  <c r="D20" i="62"/>
  <c r="G92" i="62"/>
  <c r="G38" i="62"/>
  <c r="G12" i="62" s="1"/>
  <c r="C96" i="62"/>
  <c r="C98" i="62" s="1"/>
  <c r="G95" i="62"/>
  <c r="E96" i="62"/>
  <c r="E98" i="62" s="1"/>
  <c r="G91" i="62"/>
  <c r="G108" i="62"/>
  <c r="G90" i="62"/>
  <c r="E127" i="61"/>
  <c r="D19" i="61"/>
  <c r="C19" i="61"/>
  <c r="G126" i="61"/>
  <c r="G125" i="61"/>
  <c r="G124" i="61"/>
  <c r="G123" i="61"/>
  <c r="G122" i="61"/>
  <c r="A116" i="61"/>
  <c r="A110" i="61"/>
  <c r="A129" i="61" s="1"/>
  <c r="F107" i="61"/>
  <c r="E107" i="61"/>
  <c r="D107" i="61"/>
  <c r="G106" i="61"/>
  <c r="G107" i="61" s="1"/>
  <c r="F105" i="61"/>
  <c r="E105" i="61"/>
  <c r="D105" i="61"/>
  <c r="G104" i="61"/>
  <c r="G103" i="61"/>
  <c r="G105" i="61" s="1"/>
  <c r="G97" i="61"/>
  <c r="F95" i="61"/>
  <c r="E95" i="61"/>
  <c r="D95" i="61"/>
  <c r="C95" i="61"/>
  <c r="F94" i="61"/>
  <c r="E94" i="61"/>
  <c r="D94" i="61"/>
  <c r="C94" i="61"/>
  <c r="F93" i="61"/>
  <c r="E93" i="61"/>
  <c r="D93" i="61"/>
  <c r="C93" i="61"/>
  <c r="F92" i="61"/>
  <c r="E92" i="61"/>
  <c r="D92" i="61"/>
  <c r="C92" i="61"/>
  <c r="F91" i="61"/>
  <c r="E91" i="61"/>
  <c r="D91" i="61"/>
  <c r="C91" i="61"/>
  <c r="F90" i="61"/>
  <c r="E90" i="61"/>
  <c r="D90" i="61"/>
  <c r="C90" i="61"/>
  <c r="F88" i="61"/>
  <c r="E88" i="61"/>
  <c r="E17" i="61" s="1"/>
  <c r="D88" i="61"/>
  <c r="D17" i="61" s="1"/>
  <c r="C88" i="61"/>
  <c r="G87" i="61"/>
  <c r="G86" i="61"/>
  <c r="G85" i="61"/>
  <c r="G84" i="61"/>
  <c r="G83" i="61"/>
  <c r="G82" i="61"/>
  <c r="A76" i="61"/>
  <c r="F71" i="61"/>
  <c r="E71" i="61"/>
  <c r="D71" i="61"/>
  <c r="C71" i="61"/>
  <c r="C16" i="61" s="1"/>
  <c r="G70" i="61"/>
  <c r="G69" i="61"/>
  <c r="G68" i="61"/>
  <c r="G67" i="61"/>
  <c r="G66" i="61"/>
  <c r="G65" i="61"/>
  <c r="F63" i="61"/>
  <c r="F15" i="61" s="1"/>
  <c r="E63" i="61"/>
  <c r="E15" i="61" s="1"/>
  <c r="D63" i="61"/>
  <c r="D15" i="61" s="1"/>
  <c r="C63" i="61"/>
  <c r="C15" i="61" s="1"/>
  <c r="F54" i="61"/>
  <c r="E54" i="61"/>
  <c r="D54" i="61"/>
  <c r="C54" i="61"/>
  <c r="C14" i="61" s="1"/>
  <c r="G53" i="61"/>
  <c r="G52" i="61"/>
  <c r="G51" i="61"/>
  <c r="G50" i="61"/>
  <c r="G49" i="61"/>
  <c r="G48" i="61"/>
  <c r="F46" i="61"/>
  <c r="F13" i="61" s="1"/>
  <c r="E46" i="61"/>
  <c r="E13" i="61" s="1"/>
  <c r="D46" i="61"/>
  <c r="D13" i="61" s="1"/>
  <c r="C46" i="61"/>
  <c r="C13" i="61" s="1"/>
  <c r="G45" i="61"/>
  <c r="G44" i="61"/>
  <c r="G43" i="61"/>
  <c r="G42" i="61"/>
  <c r="G41" i="61"/>
  <c r="G40" i="61"/>
  <c r="F38" i="61"/>
  <c r="E38" i="61"/>
  <c r="E12" i="61" s="1"/>
  <c r="D38" i="61"/>
  <c r="C38" i="61"/>
  <c r="C12" i="61" s="1"/>
  <c r="G37" i="61"/>
  <c r="G36" i="61"/>
  <c r="G35" i="61"/>
  <c r="G34" i="61"/>
  <c r="G33" i="61"/>
  <c r="G32" i="61"/>
  <c r="A26" i="61"/>
  <c r="F19" i="61"/>
  <c r="E19" i="61"/>
  <c r="G18" i="61"/>
  <c r="F18" i="61"/>
  <c r="E18" i="61"/>
  <c r="D18" i="61"/>
  <c r="C18" i="61"/>
  <c r="F17" i="61"/>
  <c r="C17" i="61"/>
  <c r="F16" i="61"/>
  <c r="E16" i="61"/>
  <c r="D16" i="61"/>
  <c r="F14" i="61"/>
  <c r="E14" i="61"/>
  <c r="D14" i="61"/>
  <c r="F12" i="61"/>
  <c r="D12" i="61"/>
  <c r="G20" i="62" l="1"/>
  <c r="G96" i="62"/>
  <c r="G98" i="62" s="1"/>
  <c r="G54" i="61"/>
  <c r="G14" i="61" s="1"/>
  <c r="G127" i="61"/>
  <c r="G19" i="61" s="1"/>
  <c r="F108" i="61"/>
  <c r="D108" i="61"/>
  <c r="E108" i="61"/>
  <c r="G88" i="61"/>
  <c r="G17" i="61" s="1"/>
  <c r="G91" i="61"/>
  <c r="G71" i="61"/>
  <c r="G16" i="61" s="1"/>
  <c r="F20" i="61"/>
  <c r="G63" i="61"/>
  <c r="G15" i="61" s="1"/>
  <c r="G90" i="61"/>
  <c r="D20" i="61"/>
  <c r="E20" i="61"/>
  <c r="G94" i="61"/>
  <c r="G95" i="61"/>
  <c r="D96" i="61"/>
  <c r="D98" i="61" s="1"/>
  <c r="F96" i="61"/>
  <c r="F98" i="61" s="1"/>
  <c r="G46" i="61"/>
  <c r="G13" i="61" s="1"/>
  <c r="G38" i="61"/>
  <c r="G12" i="61" s="1"/>
  <c r="C96" i="61"/>
  <c r="C98" i="61" s="1"/>
  <c r="E96" i="61"/>
  <c r="E98" i="61" s="1"/>
  <c r="G93" i="61"/>
  <c r="C20" i="61"/>
  <c r="G108" i="61"/>
  <c r="G92" i="61"/>
  <c r="C127" i="60"/>
  <c r="D127" i="60"/>
  <c r="E127" i="60"/>
  <c r="F127" i="60"/>
  <c r="G20" i="61" l="1"/>
  <c r="G96" i="61"/>
  <c r="G98" i="61" s="1"/>
  <c r="E19" i="60"/>
  <c r="D19" i="60"/>
  <c r="C19" i="60"/>
  <c r="G126" i="60"/>
  <c r="G125" i="60"/>
  <c r="G124" i="60"/>
  <c r="G123" i="60"/>
  <c r="G122" i="60"/>
  <c r="A116" i="60"/>
  <c r="A110" i="60"/>
  <c r="A129" i="60" s="1"/>
  <c r="F107" i="60"/>
  <c r="E107" i="60"/>
  <c r="D107" i="60"/>
  <c r="G106" i="60"/>
  <c r="G107" i="60" s="1"/>
  <c r="F105" i="60"/>
  <c r="E105" i="60"/>
  <c r="D105" i="60"/>
  <c r="G104" i="60"/>
  <c r="G103" i="60"/>
  <c r="G97" i="60"/>
  <c r="F95" i="60"/>
  <c r="E95" i="60"/>
  <c r="D95" i="60"/>
  <c r="C95" i="60"/>
  <c r="F94" i="60"/>
  <c r="E94" i="60"/>
  <c r="D94" i="60"/>
  <c r="C94" i="60"/>
  <c r="F93" i="60"/>
  <c r="E93" i="60"/>
  <c r="D93" i="60"/>
  <c r="C93" i="60"/>
  <c r="F92" i="60"/>
  <c r="E92" i="60"/>
  <c r="D92" i="60"/>
  <c r="C92" i="60"/>
  <c r="F91" i="60"/>
  <c r="E91" i="60"/>
  <c r="D91" i="60"/>
  <c r="C91" i="60"/>
  <c r="F90" i="60"/>
  <c r="E90" i="60"/>
  <c r="E96" i="60" s="1"/>
  <c r="E98" i="60" s="1"/>
  <c r="D90" i="60"/>
  <c r="C90" i="60"/>
  <c r="F88" i="60"/>
  <c r="F17" i="60" s="1"/>
  <c r="E88" i="60"/>
  <c r="E17" i="60" s="1"/>
  <c r="D88" i="60"/>
  <c r="D17" i="60" s="1"/>
  <c r="C88" i="60"/>
  <c r="C17" i="60" s="1"/>
  <c r="G87" i="60"/>
  <c r="G86" i="60"/>
  <c r="G85" i="60"/>
  <c r="G84" i="60"/>
  <c r="G83" i="60"/>
  <c r="G82" i="60"/>
  <c r="A76" i="60"/>
  <c r="F71" i="60"/>
  <c r="F16" i="60" s="1"/>
  <c r="E71" i="60"/>
  <c r="D71" i="60"/>
  <c r="D16" i="60" s="1"/>
  <c r="C71" i="60"/>
  <c r="C16" i="60" s="1"/>
  <c r="G70" i="60"/>
  <c r="G69" i="60"/>
  <c r="G68" i="60"/>
  <c r="G67" i="60"/>
  <c r="G66" i="60"/>
  <c r="G65" i="60"/>
  <c r="F63" i="60"/>
  <c r="E63" i="60"/>
  <c r="E15" i="60" s="1"/>
  <c r="D63" i="60"/>
  <c r="D15" i="60" s="1"/>
  <c r="C63" i="60"/>
  <c r="G62" i="60"/>
  <c r="G61" i="60"/>
  <c r="G60" i="60"/>
  <c r="G59" i="60"/>
  <c r="G58" i="60"/>
  <c r="G57" i="60"/>
  <c r="F54" i="60"/>
  <c r="F14" i="60" s="1"/>
  <c r="E54" i="60"/>
  <c r="E14" i="60" s="1"/>
  <c r="D54" i="60"/>
  <c r="D14" i="60" s="1"/>
  <c r="C54" i="60"/>
  <c r="C14" i="60" s="1"/>
  <c r="G53" i="60"/>
  <c r="G52" i="60"/>
  <c r="G51" i="60"/>
  <c r="G50" i="60"/>
  <c r="G49" i="60"/>
  <c r="G48" i="60"/>
  <c r="F46" i="60"/>
  <c r="F13" i="60" s="1"/>
  <c r="E46" i="60"/>
  <c r="E13" i="60" s="1"/>
  <c r="D46" i="60"/>
  <c r="D13" i="60" s="1"/>
  <c r="C46" i="60"/>
  <c r="C13" i="60" s="1"/>
  <c r="G45" i="60"/>
  <c r="G44" i="60"/>
  <c r="G43" i="60"/>
  <c r="G42" i="60"/>
  <c r="G41" i="60"/>
  <c r="G40" i="60"/>
  <c r="F38" i="60"/>
  <c r="F12" i="60" s="1"/>
  <c r="E38" i="60"/>
  <c r="D38" i="60"/>
  <c r="C38" i="60"/>
  <c r="G37" i="60"/>
  <c r="G36" i="60"/>
  <c r="G35" i="60"/>
  <c r="G34" i="60"/>
  <c r="G33" i="60"/>
  <c r="G32" i="60"/>
  <c r="A26" i="60"/>
  <c r="F19" i="60"/>
  <c r="G18" i="60"/>
  <c r="F18" i="60"/>
  <c r="E18" i="60"/>
  <c r="D18" i="60"/>
  <c r="C18" i="60"/>
  <c r="E16" i="60"/>
  <c r="F15" i="60"/>
  <c r="C15" i="60"/>
  <c r="E12" i="60"/>
  <c r="D12" i="60"/>
  <c r="C12" i="60"/>
  <c r="G105" i="60" l="1"/>
  <c r="G63" i="60"/>
  <c r="G15" i="60" s="1"/>
  <c r="G54" i="60"/>
  <c r="G14" i="60" s="1"/>
  <c r="G46" i="60"/>
  <c r="G13" i="60" s="1"/>
  <c r="G38" i="60"/>
  <c r="G12" i="60" s="1"/>
  <c r="G127" i="60"/>
  <c r="G19" i="60" s="1"/>
  <c r="F108" i="60"/>
  <c r="E108" i="60"/>
  <c r="D108" i="60"/>
  <c r="G88" i="60"/>
  <c r="G17" i="60" s="1"/>
  <c r="G71" i="60"/>
  <c r="G16" i="60" s="1"/>
  <c r="E20" i="60"/>
  <c r="G91" i="60"/>
  <c r="F20" i="60"/>
  <c r="G93" i="60"/>
  <c r="G94" i="60"/>
  <c r="G95" i="60"/>
  <c r="D96" i="60"/>
  <c r="D98" i="60" s="1"/>
  <c r="C96" i="60"/>
  <c r="C98" i="60" s="1"/>
  <c r="F96" i="60"/>
  <c r="F98" i="60" s="1"/>
  <c r="G108" i="60"/>
  <c r="D20" i="60"/>
  <c r="C20" i="60"/>
  <c r="G92" i="60"/>
  <c r="G90" i="60"/>
  <c r="G20" i="60" l="1"/>
  <c r="G96" i="60"/>
  <c r="G98" i="60" s="1"/>
</calcChain>
</file>

<file path=xl/sharedStrings.xml><?xml version="1.0" encoding="utf-8"?>
<sst xmlns="http://schemas.openxmlformats.org/spreadsheetml/2006/main" count="1427" uniqueCount="87">
  <si>
    <t>HRVATSKI ZAVOD ZA</t>
  </si>
  <si>
    <t>MIROVINSKO OSIGURANJE</t>
  </si>
  <si>
    <t xml:space="preserve"> MJESEČNI PREGLED BROJA KORISNIKA DOPLATKA ZA DJECU, </t>
  </si>
  <si>
    <t>Red.
br.</t>
  </si>
  <si>
    <t>KORISNICI DOPLATKA ZA DJECU KOJIMA JE OBRAČUNAT DOPLATAK ZA DJECU</t>
  </si>
  <si>
    <t>BROJ 
DJECE</t>
  </si>
  <si>
    <t>BROJ KORISNIKA</t>
  </si>
  <si>
    <t>OBRAČUNATA MJESEČNA SVOTA</t>
  </si>
  <si>
    <t>OBRAČUNATA SVOTA ZA PRETHODNE MJESECE</t>
  </si>
  <si>
    <t>UKUPNA OBRAČUNATA SVOTA</t>
  </si>
  <si>
    <t>6 (4+5)</t>
  </si>
  <si>
    <t>1.</t>
  </si>
  <si>
    <t>RADNICI</t>
  </si>
  <si>
    <t>I. CENZUS 16,33% PRORAČUNSKE OSNOVICE</t>
  </si>
  <si>
    <t>II. CENZUS 16,34% - 33,66% PRORAČUNSKE OSNOVICE</t>
  </si>
  <si>
    <t>III. CENZUS 33,67% - 70% PRORAČUNSKE OSNOVICE</t>
  </si>
  <si>
    <t>Čl. 122. ZOHBDR - BEZ CENZUSA</t>
  </si>
  <si>
    <t xml:space="preserve">1. UKUPNO </t>
  </si>
  <si>
    <t>2.</t>
  </si>
  <si>
    <t>OBRTNICI</t>
  </si>
  <si>
    <t>2. UKUPNO</t>
  </si>
  <si>
    <t>3.</t>
  </si>
  <si>
    <t>POLJOPRIVREDNICI</t>
  </si>
  <si>
    <t>3. UKUPNO</t>
  </si>
  <si>
    <t>4.</t>
  </si>
  <si>
    <t>OSOBE KOJE SAMOSTALNO</t>
  </si>
  <si>
    <t>OBAVLJAJU PROF.DJ.</t>
  </si>
  <si>
    <t>4. UKUPNO</t>
  </si>
  <si>
    <t>5.</t>
  </si>
  <si>
    <t>NEZAPOSLENE OSOBE</t>
  </si>
  <si>
    <t>5. UKUPNO</t>
  </si>
  <si>
    <t>6.</t>
  </si>
  <si>
    <t>KORISNICI MIROVINA</t>
  </si>
  <si>
    <t>6. UKUPNO</t>
  </si>
  <si>
    <t>SVEUKUPNO</t>
  </si>
  <si>
    <t>SVEUKUPNO (1.-6.)</t>
  </si>
  <si>
    <t>7.</t>
  </si>
  <si>
    <t>DOPLATAK ZA DJECU PRIMJENOM PROPISA EU</t>
  </si>
  <si>
    <t>SVEUKUPNO (1.-7.)</t>
  </si>
  <si>
    <t>PRONATALITETNI DODATAK čl. 18 ZDD-a (već obuhvaćen u mjesečnom pregledu od 1.-6.)</t>
  </si>
  <si>
    <t>KORISNICI DOPLATKA ZA DJECU KOJIMA 
PRIPADA DODATAK</t>
  </si>
  <si>
    <t>-</t>
  </si>
  <si>
    <t>REDOVITA MJESEČNA ISPLATA</t>
  </si>
  <si>
    <t>ISPLATA ZA PRETHODNE MJESECE</t>
  </si>
  <si>
    <t>UKUPNO DODATAK ZA ISPLATU</t>
  </si>
  <si>
    <t>Dodatak za troje djece</t>
  </si>
  <si>
    <t>Dodatak za više od troje djece</t>
  </si>
  <si>
    <t>UKUPNO REPUBLIKA HRVATSKA</t>
  </si>
  <si>
    <t>Pronatalitetni dodatak - EU</t>
  </si>
  <si>
    <t>SVEUKUPNO RH + EU</t>
  </si>
  <si>
    <t>UKUPNO</t>
  </si>
  <si>
    <t>OSOBE KOJE SAMOSTALNO OBAVLJAJU PROF.DJELATNOST</t>
  </si>
  <si>
    <t xml:space="preserve"> BROJA DJECE I OBRAČUNATIH SVOTA DOPLATKA ZA DJECU </t>
  </si>
  <si>
    <t xml:space="preserve">     u eurima    </t>
  </si>
  <si>
    <t>UKUPNO EU</t>
  </si>
  <si>
    <t>8.</t>
  </si>
  <si>
    <t>KORISNICI PRIJE IZMJENA I DOPUNA ZAKONA*</t>
  </si>
  <si>
    <r>
      <t xml:space="preserve"> MJESEČNI PREGLED BROJA </t>
    </r>
    <r>
      <rPr>
        <b/>
        <sz val="10"/>
        <rFont val="Arial"/>
        <family val="2"/>
      </rPr>
      <t xml:space="preserve">KORISNIKA DOPLATKA ZA DJECU, </t>
    </r>
  </si>
  <si>
    <t xml:space="preserve"> BROJA DJECE I OBRAČUNATIH SVOTA DOPLATKA ZA DJECU PO VRSTAMA KORISNIKA I CENZUSIMA*</t>
  </si>
  <si>
    <t xml:space="preserve">I. CENZUS   0%- 20% PRORAČ. OSNOVICE </t>
  </si>
  <si>
    <t xml:space="preserve">II. CENZUS  20%- 40% PRORAČ. OSNOVICE </t>
  </si>
  <si>
    <t xml:space="preserve">III. CENZUS  40%- 60% PRORAČ. OSNOVICE </t>
  </si>
  <si>
    <t xml:space="preserve">IV. CENZUS  60%-100% PRORAČ. OSNOVICE </t>
  </si>
  <si>
    <t xml:space="preserve">V. CENZUS 100%-140% PRORAČ. OSNOVICE </t>
  </si>
  <si>
    <r>
      <t xml:space="preserve"> BROJA DJECE I OBRAČUNATIH SVOTA DOPLATKA ZA DJECU PO VRSTAMA KORISNIKA I CENZUSIMA 
</t>
    </r>
    <r>
      <rPr>
        <b/>
        <i/>
        <u/>
        <sz val="10"/>
        <rFont val="Arial"/>
        <family val="2"/>
        <charset val="238"/>
      </rPr>
      <t>PRIJE IZMJENA I DOPUNA ZAKONA*</t>
    </r>
  </si>
  <si>
    <t>Čl. 22. ZDD - BEZ CENZUSA**</t>
  </si>
  <si>
    <t>**Stupanjem na snagu Zakona o inkluzivnom dodatku (NN 156/2023) od 1. siječnja 2024. prestaju važiti odredbe Zakona o doplatku za djecu (NN 94/01, 138/06, 107/07, 37/08, 61/11, 112/12, 82/15 i 58/18) koje se odnose na ostvarivanje prava na doplatak za djecu s oštećenjem zdravlja, odnosno s težim ili teškim invaliditetom u sustavu mirovinskog osiguranja te je broj korisnika i djece smanjen u odnosu na prethodne mjesece.</t>
  </si>
  <si>
    <t>* Dana 1. ožujka 2024. stupio je na snagu Zakon o izmjenama i dopunama Zakona o doplatku za djecu (NN 156/23)</t>
  </si>
  <si>
    <t>OBRADA ZA PROSINAC 2024. (ISPLATA U SIJEČNJU 2025.)</t>
  </si>
  <si>
    <t>Zagreb, 16. siječnja 2025.</t>
  </si>
  <si>
    <t>OBRADA ZA SIJEČANJ 2025. (ISPLATA U VELJAČI 2025.)</t>
  </si>
  <si>
    <t>Zagreb, 17. veljače 2025.</t>
  </si>
  <si>
    <t>OBRADA ZA VELJAČU 2025. (ISPLATA U OŽUJKU 2025.)</t>
  </si>
  <si>
    <t>Zagreb, 14. ožujka 2025.</t>
  </si>
  <si>
    <t>OBRADA ZA OŽUJAK 2025. (ISPLATA U TRAVNJU 2025.)</t>
  </si>
  <si>
    <t>Zagreb, 15. travnja 2025.</t>
  </si>
  <si>
    <t>OBRADA ZA TRAVANJ 2025. (ISPLATA U SVIBNJU 2025.)</t>
  </si>
  <si>
    <t>Zagreb, 16. svibnja 2025.</t>
  </si>
  <si>
    <t>OBRADA ZA SVIBANJ 2025. (ISPLATA U LIPNJU 2025.)</t>
  </si>
  <si>
    <t>Zagreb, 13. lipnja 2025.</t>
  </si>
  <si>
    <t>OSOBE KOJE SAMOSTALNO OBAVLJAJU PROF.DJ.</t>
  </si>
  <si>
    <t>OBRADA ZA LIPANJ 2025. (ISPLATA U SRPNJU 2025.)</t>
  </si>
  <si>
    <t>Zagreb, 11. srpnja 2025.</t>
  </si>
  <si>
    <t>OBRADA ZA SRPANJ 2025. (ISPLATA U KOLOVOZU 2025.)</t>
  </si>
  <si>
    <t>Zagreb, 14. kolovoza 2025.</t>
  </si>
  <si>
    <t>OBRADA ZA KOLOVOZ 2025. (ISPLATA U RUJNU 2025.)</t>
  </si>
  <si>
    <t>Zagreb, 12. rujna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</si>
</sst>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\ ###\ ###"/>
    <numFmt numFmtId="165" formatCode="0\ 000;\ 000"/>
    <numFmt numFmtId="166" formatCode="#.00\ ###\ ###"/>
    <numFmt numFmtId="167" formatCode="#,##0.00_ ;\-#,##0.00\ "/>
  </numFmts>
  <fonts count="15" x14ac:knownFonts="1"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/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164" fontId="7" fillId="0" borderId="4" xfId="0" applyNumberFormat="1" applyFont="1" applyBorder="1"/>
    <xf numFmtId="164" fontId="7" fillId="0" borderId="3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left"/>
    </xf>
    <xf numFmtId="164" fontId="8" fillId="0" borderId="4" xfId="0" applyNumberFormat="1" applyFont="1" applyBorder="1"/>
    <xf numFmtId="4" fontId="8" fillId="0" borderId="0" xfId="0" applyNumberFormat="1" applyFont="1" applyBorder="1"/>
    <xf numFmtId="4" fontId="8" fillId="0" borderId="5" xfId="0" applyNumberFormat="1" applyFont="1" applyBorder="1"/>
    <xf numFmtId="4" fontId="7" fillId="0" borderId="5" xfId="0" applyNumberFormat="1" applyFont="1" applyBorder="1"/>
    <xf numFmtId="0" fontId="5" fillId="0" borderId="6" xfId="0" applyFont="1" applyFill="1" applyBorder="1"/>
    <xf numFmtId="0" fontId="5" fillId="0" borderId="2" xfId="0" applyFont="1" applyFill="1" applyBorder="1" applyAlignment="1">
      <alignment horizontal="right"/>
    </xf>
    <xf numFmtId="1" fontId="5" fillId="0" borderId="2" xfId="0" applyNumberFormat="1" applyFont="1" applyFill="1" applyBorder="1"/>
    <xf numFmtId="4" fontId="5" fillId="0" borderId="2" xfId="0" applyNumberFormat="1" applyFont="1" applyBorder="1"/>
    <xf numFmtId="4" fontId="5" fillId="0" borderId="2" xfId="0" applyNumberFormat="1" applyFont="1" applyFill="1" applyBorder="1"/>
    <xf numFmtId="0" fontId="5" fillId="0" borderId="0" xfId="0" applyFont="1" applyBorder="1" applyAlignment="1">
      <alignment horizontal="left"/>
    </xf>
    <xf numFmtId="164" fontId="7" fillId="0" borderId="0" xfId="0" applyNumberFormat="1" applyFont="1" applyBorder="1"/>
    <xf numFmtId="4" fontId="7" fillId="0" borderId="3" xfId="0" applyNumberFormat="1" applyFont="1" applyBorder="1"/>
    <xf numFmtId="4" fontId="7" fillId="0" borderId="0" xfId="0" applyNumberFormat="1" applyFont="1" applyBorder="1"/>
    <xf numFmtId="0" fontId="5" fillId="0" borderId="5" xfId="0" applyFont="1" applyBorder="1" applyAlignment="1">
      <alignment horizontal="center"/>
    </xf>
    <xf numFmtId="164" fontId="8" fillId="0" borderId="0" xfId="0" applyNumberFormat="1" applyFont="1" applyBorder="1"/>
    <xf numFmtId="0" fontId="8" fillId="0" borderId="4" xfId="0" applyNumberFormat="1" applyFont="1" applyBorder="1"/>
    <xf numFmtId="0" fontId="7" fillId="0" borderId="6" xfId="0" applyFont="1" applyBorder="1"/>
    <xf numFmtId="0" fontId="5" fillId="0" borderId="2" xfId="0" applyFont="1" applyBorder="1" applyAlignment="1">
      <alignment horizontal="right"/>
    </xf>
    <xf numFmtId="1" fontId="8" fillId="0" borderId="4" xfId="0" applyNumberFormat="1" applyFont="1" applyBorder="1"/>
    <xf numFmtId="164" fontId="7" fillId="0" borderId="7" xfId="0" applyNumberFormat="1" applyFont="1" applyBorder="1"/>
    <xf numFmtId="4" fontId="7" fillId="0" borderId="7" xfId="0" applyNumberFormat="1" applyFont="1" applyBorder="1"/>
    <xf numFmtId="0" fontId="5" fillId="0" borderId="5" xfId="0" applyFont="1" applyBorder="1"/>
    <xf numFmtId="164" fontId="7" fillId="0" borderId="5" xfId="0" applyNumberFormat="1" applyFont="1" applyBorder="1"/>
    <xf numFmtId="4" fontId="7" fillId="0" borderId="4" xfId="0" applyNumberFormat="1" applyFont="1" applyBorder="1"/>
    <xf numFmtId="4" fontId="8" fillId="0" borderId="4" xfId="0" applyNumberFormat="1" applyFont="1" applyBorder="1"/>
    <xf numFmtId="0" fontId="5" fillId="0" borderId="6" xfId="0" applyFont="1" applyBorder="1"/>
    <xf numFmtId="164" fontId="7" fillId="0" borderId="3" xfId="0" applyNumberFormat="1" applyFont="1" applyBorder="1" applyAlignment="1"/>
    <xf numFmtId="4" fontId="5" fillId="0" borderId="3" xfId="0" applyNumberFormat="1" applyFont="1" applyBorder="1"/>
    <xf numFmtId="0" fontId="5" fillId="0" borderId="0" xfId="0" applyFont="1" applyBorder="1" applyAlignment="1">
      <alignment horizontal="right"/>
    </xf>
    <xf numFmtId="1" fontId="5" fillId="0" borderId="0" xfId="0" applyNumberFormat="1" applyFont="1" applyBorder="1"/>
    <xf numFmtId="4" fontId="5" fillId="0" borderId="0" xfId="0" applyNumberFormat="1" applyFont="1" applyBorder="1"/>
    <xf numFmtId="0" fontId="2" fillId="0" borderId="0" xfId="0" applyFont="1" applyBorder="1" applyAlignment="1">
      <alignment horizontal="centerContinuous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Continuous"/>
    </xf>
    <xf numFmtId="4" fontId="1" fillId="0" borderId="0" xfId="0" applyNumberFormat="1" applyFont="1" applyBorder="1" applyAlignment="1">
      <alignment horizontal="centerContinuous"/>
    </xf>
    <xf numFmtId="1" fontId="5" fillId="0" borderId="3" xfId="0" applyNumberFormat="1" applyFont="1" applyBorder="1"/>
    <xf numFmtId="1" fontId="5" fillId="0" borderId="7" xfId="0" applyNumberFormat="1" applyFont="1" applyBorder="1"/>
    <xf numFmtId="4" fontId="5" fillId="0" borderId="7" xfId="0" applyNumberFormat="1" applyFont="1" applyBorder="1"/>
    <xf numFmtId="0" fontId="7" fillId="0" borderId="6" xfId="0" applyFont="1" applyFill="1" applyBorder="1"/>
    <xf numFmtId="1" fontId="9" fillId="0" borderId="8" xfId="0" applyNumberFormat="1" applyFont="1" applyFill="1" applyBorder="1"/>
    <xf numFmtId="4" fontId="9" fillId="0" borderId="2" xfId="0" applyNumberFormat="1" applyFont="1" applyBorder="1"/>
    <xf numFmtId="0" fontId="5" fillId="0" borderId="7" xfId="0" applyFont="1" applyBorder="1"/>
    <xf numFmtId="164" fontId="5" fillId="0" borderId="3" xfId="0" applyNumberFormat="1" applyFont="1" applyBorder="1"/>
    <xf numFmtId="164" fontId="5" fillId="0" borderId="9" xfId="0" applyNumberFormat="1" applyFont="1" applyBorder="1"/>
    <xf numFmtId="164" fontId="5" fillId="0" borderId="4" xfId="0" applyNumberFormat="1" applyFont="1" applyBorder="1"/>
    <xf numFmtId="4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2" xfId="0" applyNumberFormat="1" applyFont="1" applyBorder="1"/>
    <xf numFmtId="0" fontId="9" fillId="0" borderId="5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5" fillId="0" borderId="0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8" fillId="0" borderId="2" xfId="0" applyNumberFormat="1" applyFont="1" applyBorder="1"/>
    <xf numFmtId="4" fontId="8" fillId="0" borderId="2" xfId="0" applyNumberFormat="1" applyFont="1" applyBorder="1"/>
    <xf numFmtId="4" fontId="7" fillId="0" borderId="2" xfId="0" applyNumberFormat="1" applyFont="1" applyBorder="1"/>
    <xf numFmtId="1" fontId="5" fillId="0" borderId="2" xfId="0" applyNumberFormat="1" applyFont="1" applyBorder="1"/>
    <xf numFmtId="0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/>
    <xf numFmtId="0" fontId="5" fillId="0" borderId="2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Continuous"/>
    </xf>
    <xf numFmtId="164" fontId="9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7" fillId="0" borderId="11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0" fillId="2" borderId="2" xfId="0" applyFont="1" applyFill="1" applyBorder="1" applyAlignment="1">
      <alignment horizont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Continuous"/>
    </xf>
    <xf numFmtId="0" fontId="5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Border="1" applyAlignment="1">
      <alignment horizontal="centerContinuous"/>
    </xf>
    <xf numFmtId="43" fontId="5" fillId="0" borderId="2" xfId="1" applyFont="1" applyBorder="1"/>
    <xf numFmtId="4" fontId="5" fillId="0" borderId="2" xfId="0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4" fontId="7" fillId="0" borderId="2" xfId="1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Continuous" wrapText="1"/>
    </xf>
    <xf numFmtId="164" fontId="5" fillId="0" borderId="0" xfId="0" applyNumberFormat="1" applyFont="1" applyBorder="1"/>
    <xf numFmtId="164" fontId="0" fillId="0" borderId="0" xfId="0" applyNumberFormat="1"/>
    <xf numFmtId="166" fontId="0" fillId="0" borderId="0" xfId="0" applyNumberFormat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7" fontId="7" fillId="0" borderId="0" xfId="0" applyNumberFormat="1" applyFont="1"/>
    <xf numFmtId="167" fontId="0" fillId="0" borderId="0" xfId="0" applyNumberFormat="1"/>
    <xf numFmtId="4" fontId="0" fillId="0" borderId="0" xfId="0" applyNumberFormat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opLeftCell="A103" zoomScaleNormal="100" workbookViewId="0">
      <selection activeCell="F127" sqref="F127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11" max="11" width="11.85546875" customWidth="1"/>
    <col min="13" max="13" width="22.140625" customWidth="1"/>
  </cols>
  <sheetData>
    <row r="1" spans="1:7" x14ac:dyDescent="0.2">
      <c r="A1" s="93" t="s">
        <v>0</v>
      </c>
      <c r="B1" s="1"/>
    </row>
    <row r="2" spans="1:7" x14ac:dyDescent="0.2">
      <c r="A2" s="93" t="s">
        <v>1</v>
      </c>
      <c r="B2" s="93"/>
      <c r="C2" s="92"/>
      <c r="D2" s="92"/>
      <c r="E2" s="92"/>
      <c r="F2" s="92"/>
      <c r="G2" s="92"/>
    </row>
    <row r="3" spans="1:7" x14ac:dyDescent="0.2">
      <c r="A3" s="93"/>
      <c r="B3" s="93"/>
      <c r="C3" s="92"/>
      <c r="D3" s="92"/>
      <c r="E3" s="92"/>
      <c r="F3" s="92"/>
      <c r="G3" s="92"/>
    </row>
    <row r="4" spans="1:7" x14ac:dyDescent="0.2">
      <c r="A4" s="91"/>
      <c r="B4" s="90"/>
      <c r="C4" s="90"/>
      <c r="D4" s="90"/>
      <c r="E4" s="90"/>
      <c r="F4" s="90"/>
      <c r="G4" s="90"/>
    </row>
    <row r="5" spans="1:7" x14ac:dyDescent="0.2">
      <c r="A5" s="2" t="s">
        <v>2</v>
      </c>
      <c r="B5" s="90"/>
      <c r="C5" s="90"/>
      <c r="D5" s="90"/>
      <c r="E5" s="90"/>
      <c r="F5" s="90"/>
      <c r="G5" s="90"/>
    </row>
    <row r="6" spans="1:7" x14ac:dyDescent="0.2">
      <c r="A6" s="2" t="s">
        <v>52</v>
      </c>
      <c r="B6" s="90"/>
      <c r="C6" s="90"/>
      <c r="D6" s="90"/>
      <c r="E6" s="90"/>
      <c r="F6" s="90"/>
      <c r="G6" s="90"/>
    </row>
    <row r="7" spans="1:7" x14ac:dyDescent="0.2">
      <c r="A7" s="94" t="s">
        <v>68</v>
      </c>
      <c r="B7" s="90"/>
      <c r="C7" s="90"/>
      <c r="D7" s="90"/>
      <c r="E7" s="90"/>
      <c r="F7" s="90"/>
      <c r="G7" s="90"/>
    </row>
    <row r="8" spans="1:7" x14ac:dyDescent="0.2">
      <c r="A8" s="90"/>
      <c r="B8" s="90"/>
      <c r="C8" s="90"/>
      <c r="D8" s="90"/>
      <c r="E8" s="90"/>
      <c r="F8" s="90"/>
      <c r="G8" s="90"/>
    </row>
    <row r="9" spans="1:7" x14ac:dyDescent="0.2">
      <c r="A9" s="89"/>
      <c r="B9" s="89"/>
      <c r="C9" s="89"/>
      <c r="D9" s="89"/>
      <c r="E9" s="131"/>
      <c r="F9" s="131"/>
      <c r="G9" s="45" t="s">
        <v>53</v>
      </c>
    </row>
    <row r="10" spans="1:7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7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7" ht="15" customHeight="1" x14ac:dyDescent="0.2">
      <c r="A12" s="86" t="s">
        <v>11</v>
      </c>
      <c r="B12" s="73" t="s">
        <v>12</v>
      </c>
      <c r="C12" s="84">
        <f>C38</f>
        <v>231959</v>
      </c>
      <c r="D12" s="84">
        <f t="shared" ref="D12:G12" si="0">D38</f>
        <v>118706</v>
      </c>
      <c r="E12" s="97">
        <f t="shared" si="0"/>
        <v>11686674.119999999</v>
      </c>
      <c r="F12" s="98">
        <f t="shared" si="0"/>
        <v>93208.5</v>
      </c>
      <c r="G12" s="97">
        <f t="shared" si="0"/>
        <v>11779882.620000001</v>
      </c>
    </row>
    <row r="13" spans="1:7" ht="15" customHeight="1" x14ac:dyDescent="0.2">
      <c r="A13" s="86" t="s">
        <v>18</v>
      </c>
      <c r="B13" s="87" t="s">
        <v>19</v>
      </c>
      <c r="C13" s="84">
        <f>C46</f>
        <v>6764</v>
      </c>
      <c r="D13" s="84">
        <f t="shared" ref="D13:G13" si="1">D46</f>
        <v>3487</v>
      </c>
      <c r="E13" s="97">
        <f t="shared" si="1"/>
        <v>390151.05</v>
      </c>
      <c r="F13" s="98">
        <f t="shared" si="1"/>
        <v>1005.27</v>
      </c>
      <c r="G13" s="97">
        <f t="shared" si="1"/>
        <v>391156.32</v>
      </c>
    </row>
    <row r="14" spans="1:7" ht="15" customHeight="1" x14ac:dyDescent="0.2">
      <c r="A14" s="86" t="s">
        <v>21</v>
      </c>
      <c r="B14" s="14" t="s">
        <v>22</v>
      </c>
      <c r="C14" s="84">
        <f>C54</f>
        <v>1920</v>
      </c>
      <c r="D14" s="84">
        <f t="shared" ref="D14:G14" si="2">D54</f>
        <v>965</v>
      </c>
      <c r="E14" s="97">
        <f t="shared" si="2"/>
        <v>117328.20999999999</v>
      </c>
      <c r="F14" s="98">
        <f t="shared" si="2"/>
        <v>1339.44</v>
      </c>
      <c r="G14" s="97">
        <f t="shared" si="2"/>
        <v>118667.65</v>
      </c>
    </row>
    <row r="15" spans="1:7" ht="15" customHeight="1" x14ac:dyDescent="0.2">
      <c r="A15" s="86" t="s">
        <v>24</v>
      </c>
      <c r="B15" s="85" t="s">
        <v>51</v>
      </c>
      <c r="C15" s="84">
        <f>C63</f>
        <v>48</v>
      </c>
      <c r="D15" s="84">
        <f t="shared" ref="D15:G15" si="3">D63</f>
        <v>25</v>
      </c>
      <c r="E15" s="97">
        <f t="shared" si="3"/>
        <v>2708.9599999999996</v>
      </c>
      <c r="F15" s="99">
        <f t="shared" si="3"/>
        <v>0</v>
      </c>
      <c r="G15" s="97">
        <f t="shared" si="3"/>
        <v>2708.9599999999996</v>
      </c>
    </row>
    <row r="16" spans="1:7" ht="15" customHeight="1" x14ac:dyDescent="0.2">
      <c r="A16" s="72" t="s">
        <v>28</v>
      </c>
      <c r="B16" s="14" t="s">
        <v>29</v>
      </c>
      <c r="C16" s="84">
        <f>C71</f>
        <v>67972</v>
      </c>
      <c r="D16" s="84">
        <f t="shared" ref="D16:G16" si="4">D71</f>
        <v>31269</v>
      </c>
      <c r="E16" s="97">
        <f t="shared" si="4"/>
        <v>4596296.6500000004</v>
      </c>
      <c r="F16" s="98">
        <f t="shared" si="4"/>
        <v>46747.75</v>
      </c>
      <c r="G16" s="97">
        <f t="shared" si="4"/>
        <v>4643044.4000000004</v>
      </c>
    </row>
    <row r="17" spans="1:7" ht="15" customHeight="1" x14ac:dyDescent="0.2">
      <c r="A17" s="72" t="s">
        <v>31</v>
      </c>
      <c r="B17" s="73" t="s">
        <v>32</v>
      </c>
      <c r="C17" s="84">
        <f>C88</f>
        <v>5547</v>
      </c>
      <c r="D17" s="84">
        <f t="shared" ref="D17:G17" si="5">D88</f>
        <v>3789</v>
      </c>
      <c r="E17" s="97">
        <f t="shared" si="5"/>
        <v>292601.99</v>
      </c>
      <c r="F17" s="98">
        <f t="shared" si="5"/>
        <v>989.37000000000012</v>
      </c>
      <c r="G17" s="97">
        <f t="shared" si="5"/>
        <v>293591.36</v>
      </c>
    </row>
    <row r="18" spans="1:7" ht="15" customHeight="1" x14ac:dyDescent="0.2">
      <c r="A18" s="72" t="s">
        <v>36</v>
      </c>
      <c r="B18" s="73" t="s">
        <v>37</v>
      </c>
      <c r="C18" s="84">
        <f>C97</f>
        <v>5377</v>
      </c>
      <c r="D18" s="84">
        <f t="shared" ref="D18:G18" si="6">D97</f>
        <v>2740</v>
      </c>
      <c r="E18" s="97">
        <f t="shared" si="6"/>
        <v>278201.81</v>
      </c>
      <c r="F18" s="98">
        <f t="shared" si="6"/>
        <v>86765.08</v>
      </c>
      <c r="G18" s="97">
        <f t="shared" si="6"/>
        <v>364966.89</v>
      </c>
    </row>
    <row r="19" spans="1:7" ht="15" customHeight="1" x14ac:dyDescent="0.2">
      <c r="A19" s="100" t="s">
        <v>55</v>
      </c>
      <c r="B19" s="73" t="s">
        <v>56</v>
      </c>
      <c r="C19" s="84">
        <f>C127</f>
        <v>8</v>
      </c>
      <c r="D19" s="84">
        <f t="shared" ref="D19:G19" si="7">D127</f>
        <v>4</v>
      </c>
      <c r="E19" s="97">
        <f t="shared" si="7"/>
        <v>0</v>
      </c>
      <c r="F19" s="98">
        <f t="shared" si="7"/>
        <v>2750.79</v>
      </c>
      <c r="G19" s="97">
        <f t="shared" si="7"/>
        <v>2750.79</v>
      </c>
    </row>
    <row r="20" spans="1:7" ht="15" customHeight="1" x14ac:dyDescent="0.2">
      <c r="A20" s="105"/>
      <c r="B20" s="64" t="s">
        <v>50</v>
      </c>
      <c r="C20" s="83">
        <f>SUM(C12:C19)</f>
        <v>319595</v>
      </c>
      <c r="D20" s="83">
        <f t="shared" ref="D20:G20" si="8">SUM(D12:D19)</f>
        <v>160985</v>
      </c>
      <c r="E20" s="96">
        <f t="shared" si="8"/>
        <v>17363962.789999999</v>
      </c>
      <c r="F20" s="24">
        <f t="shared" si="8"/>
        <v>232806.20000000004</v>
      </c>
      <c r="G20" s="24">
        <f t="shared" si="8"/>
        <v>17596768.990000002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6" t="s">
        <v>67</v>
      </c>
      <c r="B22" s="126"/>
      <c r="C22" s="126"/>
      <c r="D22" s="126"/>
      <c r="E22" s="126"/>
      <c r="F22" s="126"/>
      <c r="G22" s="126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PROSINAC 2024. (ISPLATA U SIJEČNJU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7"/>
      <c r="G28" s="127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5507</v>
      </c>
      <c r="D32" s="17">
        <v>2601</v>
      </c>
      <c r="E32" s="18">
        <v>412400.4</v>
      </c>
      <c r="F32" s="19">
        <v>5711.55</v>
      </c>
      <c r="G32" s="20">
        <f t="shared" ref="G32:G37" si="9">E32+F32</f>
        <v>418111.95</v>
      </c>
    </row>
    <row r="33" spans="1:7" x14ac:dyDescent="0.2">
      <c r="A33" s="15"/>
      <c r="B33" s="16" t="s">
        <v>60</v>
      </c>
      <c r="C33" s="17">
        <v>20703</v>
      </c>
      <c r="D33" s="17">
        <v>8865</v>
      </c>
      <c r="E33" s="18">
        <v>1453566.7</v>
      </c>
      <c r="F33" s="19">
        <v>17623.7</v>
      </c>
      <c r="G33" s="20">
        <f t="shared" si="9"/>
        <v>1471190.4</v>
      </c>
    </row>
    <row r="34" spans="1:7" x14ac:dyDescent="0.2">
      <c r="A34" s="15"/>
      <c r="B34" s="16" t="s">
        <v>61</v>
      </c>
      <c r="C34" s="17">
        <v>41604</v>
      </c>
      <c r="D34" s="17">
        <v>19486</v>
      </c>
      <c r="E34" s="18">
        <v>2533106.09</v>
      </c>
      <c r="F34" s="19">
        <v>14012.81</v>
      </c>
      <c r="G34" s="20">
        <f t="shared" si="9"/>
        <v>2547118.9</v>
      </c>
    </row>
    <row r="35" spans="1:7" x14ac:dyDescent="0.2">
      <c r="A35" s="15"/>
      <c r="B35" s="16" t="s">
        <v>62</v>
      </c>
      <c r="C35" s="17">
        <v>108585</v>
      </c>
      <c r="D35" s="17">
        <v>56183</v>
      </c>
      <c r="E35" s="18">
        <v>5259855.91</v>
      </c>
      <c r="F35" s="19">
        <v>37413.17</v>
      </c>
      <c r="G35" s="20">
        <f t="shared" si="9"/>
        <v>5297269.08</v>
      </c>
    </row>
    <row r="36" spans="1:7" x14ac:dyDescent="0.2">
      <c r="A36" s="15"/>
      <c r="B36" s="16" t="s">
        <v>63</v>
      </c>
      <c r="C36" s="17">
        <v>55547</v>
      </c>
      <c r="D36" s="17">
        <v>31560</v>
      </c>
      <c r="E36" s="18">
        <v>2026740.77</v>
      </c>
      <c r="F36" s="19">
        <v>18447.27</v>
      </c>
      <c r="G36" s="20">
        <f t="shared" si="9"/>
        <v>2045188.04</v>
      </c>
    </row>
    <row r="37" spans="1:7" x14ac:dyDescent="0.2">
      <c r="A37" s="15"/>
      <c r="B37" s="16" t="s">
        <v>16</v>
      </c>
      <c r="C37" s="17">
        <v>13</v>
      </c>
      <c r="D37" s="17">
        <v>11</v>
      </c>
      <c r="E37" s="18">
        <v>1004.25</v>
      </c>
      <c r="F37" s="19">
        <v>0</v>
      </c>
      <c r="G37" s="20">
        <f t="shared" si="9"/>
        <v>1004.25</v>
      </c>
    </row>
    <row r="38" spans="1:7" x14ac:dyDescent="0.2">
      <c r="A38" s="21"/>
      <c r="B38" s="22" t="s">
        <v>17</v>
      </c>
      <c r="C38" s="23">
        <f>SUM(C32:C37)</f>
        <v>231959</v>
      </c>
      <c r="D38" s="23">
        <f>SUM(D32:D37)</f>
        <v>118706</v>
      </c>
      <c r="E38" s="24">
        <f>SUM(E32:E37)</f>
        <v>11686674.119999999</v>
      </c>
      <c r="F38" s="24">
        <f>SUM(F32:F37)</f>
        <v>93208.5</v>
      </c>
      <c r="G38" s="25">
        <f>SUM(G32:G37)</f>
        <v>11779882.620000001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1119</v>
      </c>
      <c r="D40" s="17">
        <v>591</v>
      </c>
      <c r="E40" s="19">
        <v>79998.990000000005</v>
      </c>
      <c r="F40" s="18">
        <v>8.24</v>
      </c>
      <c r="G40" s="20">
        <f t="shared" ref="G40:G45" si="10">E40+F40</f>
        <v>80007.23000000001</v>
      </c>
    </row>
    <row r="41" spans="1:7" x14ac:dyDescent="0.2">
      <c r="A41" s="30"/>
      <c r="B41" s="16" t="s">
        <v>60</v>
      </c>
      <c r="C41" s="17">
        <v>1454</v>
      </c>
      <c r="D41" s="17">
        <v>712</v>
      </c>
      <c r="E41" s="19">
        <v>97441.74</v>
      </c>
      <c r="F41" s="18">
        <v>445.25</v>
      </c>
      <c r="G41" s="20">
        <f t="shared" si="10"/>
        <v>97886.99</v>
      </c>
    </row>
    <row r="42" spans="1:7" x14ac:dyDescent="0.2">
      <c r="A42" s="30"/>
      <c r="B42" s="16" t="s">
        <v>61</v>
      </c>
      <c r="C42" s="17">
        <v>1656</v>
      </c>
      <c r="D42" s="31">
        <v>849</v>
      </c>
      <c r="E42" s="19">
        <v>95391.55</v>
      </c>
      <c r="F42" s="18">
        <v>263.82</v>
      </c>
      <c r="G42" s="20">
        <f t="shared" si="10"/>
        <v>95655.37000000001</v>
      </c>
    </row>
    <row r="43" spans="1:7" x14ac:dyDescent="0.2">
      <c r="A43" s="30"/>
      <c r="B43" s="16" t="s">
        <v>62</v>
      </c>
      <c r="C43" s="17">
        <v>1918</v>
      </c>
      <c r="D43" s="31">
        <v>1010</v>
      </c>
      <c r="E43" s="19">
        <v>93231.6</v>
      </c>
      <c r="F43" s="18">
        <v>210.71</v>
      </c>
      <c r="G43" s="20">
        <f t="shared" si="10"/>
        <v>93442.310000000012</v>
      </c>
    </row>
    <row r="44" spans="1:7" x14ac:dyDescent="0.2">
      <c r="A44" s="30"/>
      <c r="B44" s="16" t="s">
        <v>63</v>
      </c>
      <c r="C44" s="17">
        <v>617</v>
      </c>
      <c r="D44" s="31">
        <v>325</v>
      </c>
      <c r="E44" s="19">
        <v>24087.17</v>
      </c>
      <c r="F44" s="18">
        <v>77.25</v>
      </c>
      <c r="G44" s="20">
        <f t="shared" si="10"/>
        <v>24164.42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6764</v>
      </c>
      <c r="D46" s="23">
        <f>SUM(D40:D45)</f>
        <v>3487</v>
      </c>
      <c r="E46" s="24">
        <f>SUM(E40:E45)</f>
        <v>390151.05</v>
      </c>
      <c r="F46" s="24">
        <f>SUM(F40:F45)</f>
        <v>1005.27</v>
      </c>
      <c r="G46" s="24">
        <f>SUM(G40:G45)</f>
        <v>391156.32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555</v>
      </c>
      <c r="D48" s="17">
        <v>298</v>
      </c>
      <c r="E48" s="19">
        <v>39586.32</v>
      </c>
      <c r="F48" s="19">
        <v>1339.44</v>
      </c>
      <c r="G48" s="20">
        <f t="shared" ref="G48:G53" si="11">E48+F48</f>
        <v>40925.760000000002</v>
      </c>
    </row>
    <row r="49" spans="1:7" x14ac:dyDescent="0.2">
      <c r="A49" s="30"/>
      <c r="B49" s="16" t="s">
        <v>60</v>
      </c>
      <c r="C49" s="17">
        <v>386</v>
      </c>
      <c r="D49" s="17">
        <v>186</v>
      </c>
      <c r="E49" s="19">
        <v>26127.08</v>
      </c>
      <c r="F49" s="19">
        <v>0</v>
      </c>
      <c r="G49" s="20">
        <f t="shared" si="11"/>
        <v>26127.08</v>
      </c>
    </row>
    <row r="50" spans="1:7" x14ac:dyDescent="0.2">
      <c r="A50" s="30"/>
      <c r="B50" s="16" t="s">
        <v>61</v>
      </c>
      <c r="C50" s="17">
        <v>383</v>
      </c>
      <c r="D50" s="17">
        <v>179</v>
      </c>
      <c r="E50" s="19">
        <v>22970.12</v>
      </c>
      <c r="F50" s="19">
        <v>0</v>
      </c>
      <c r="G50" s="20">
        <f t="shared" si="11"/>
        <v>22970.12</v>
      </c>
    </row>
    <row r="51" spans="1:7" x14ac:dyDescent="0.2">
      <c r="A51" s="30"/>
      <c r="B51" s="16" t="s">
        <v>62</v>
      </c>
      <c r="C51" s="17">
        <v>459</v>
      </c>
      <c r="D51" s="17">
        <v>235</v>
      </c>
      <c r="E51" s="19">
        <v>22946.83</v>
      </c>
      <c r="F51" s="19">
        <v>0</v>
      </c>
      <c r="G51" s="20">
        <f t="shared" si="11"/>
        <v>22946.83</v>
      </c>
    </row>
    <row r="52" spans="1:7" x14ac:dyDescent="0.2">
      <c r="A52" s="30"/>
      <c r="B52" s="16" t="s">
        <v>63</v>
      </c>
      <c r="C52" s="17">
        <v>137</v>
      </c>
      <c r="D52" s="17">
        <v>67</v>
      </c>
      <c r="E52" s="19">
        <v>5697.86</v>
      </c>
      <c r="F52" s="19">
        <v>0</v>
      </c>
      <c r="G52" s="20">
        <f t="shared" si="11"/>
        <v>5697.86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1920</v>
      </c>
      <c r="D54" s="23">
        <f>SUM(D48:D53)</f>
        <v>965</v>
      </c>
      <c r="E54" s="24">
        <f>SUM(E48:E53)</f>
        <v>117328.20999999999</v>
      </c>
      <c r="F54" s="24">
        <f>SUM(F48:F53)</f>
        <v>1339.44</v>
      </c>
      <c r="G54" s="24">
        <f>SUM(G48:G53)</f>
        <v>118667.65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3</v>
      </c>
      <c r="D57" s="17">
        <v>1</v>
      </c>
      <c r="E57" s="41">
        <v>251.76</v>
      </c>
      <c r="F57" s="19">
        <v>0</v>
      </c>
      <c r="G57" s="20">
        <f t="shared" ref="G57:G62" si="12">E57+F57</f>
        <v>251.76</v>
      </c>
    </row>
    <row r="58" spans="1:7" x14ac:dyDescent="0.2">
      <c r="A58" s="15"/>
      <c r="B58" s="16" t="s">
        <v>60</v>
      </c>
      <c r="C58" s="17">
        <v>14</v>
      </c>
      <c r="D58" s="17">
        <v>7</v>
      </c>
      <c r="E58" s="41">
        <v>979.88</v>
      </c>
      <c r="F58" s="19">
        <v>0</v>
      </c>
      <c r="G58" s="20">
        <f t="shared" si="12"/>
        <v>979.88</v>
      </c>
    </row>
    <row r="59" spans="1:7" x14ac:dyDescent="0.2">
      <c r="A59" s="15"/>
      <c r="B59" s="16" t="s">
        <v>61</v>
      </c>
      <c r="C59" s="35">
        <v>4</v>
      </c>
      <c r="D59" s="35">
        <v>3</v>
      </c>
      <c r="E59" s="41">
        <v>194.24</v>
      </c>
      <c r="F59" s="19">
        <v>0</v>
      </c>
      <c r="G59" s="20">
        <f t="shared" si="12"/>
        <v>194.24</v>
      </c>
    </row>
    <row r="60" spans="1:7" x14ac:dyDescent="0.2">
      <c r="A60" s="15"/>
      <c r="B60" s="16" t="s">
        <v>62</v>
      </c>
      <c r="C60" s="17">
        <v>20</v>
      </c>
      <c r="D60" s="17">
        <v>10</v>
      </c>
      <c r="E60" s="41">
        <v>1000.42</v>
      </c>
      <c r="F60" s="19">
        <v>0</v>
      </c>
      <c r="G60" s="20">
        <f t="shared" si="12"/>
        <v>1000.42</v>
      </c>
    </row>
    <row r="61" spans="1:7" x14ac:dyDescent="0.2">
      <c r="A61" s="15"/>
      <c r="B61" s="16" t="s">
        <v>63</v>
      </c>
      <c r="C61" s="17">
        <v>7</v>
      </c>
      <c r="D61" s="17">
        <v>4</v>
      </c>
      <c r="E61" s="41">
        <v>282.66000000000003</v>
      </c>
      <c r="F61" s="19">
        <v>0</v>
      </c>
      <c r="G61" s="20">
        <f t="shared" si="12"/>
        <v>282.66000000000003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f t="shared" si="12"/>
        <v>0</v>
      </c>
    </row>
    <row r="63" spans="1:7" x14ac:dyDescent="0.2">
      <c r="A63" s="42"/>
      <c r="B63" s="34" t="s">
        <v>27</v>
      </c>
      <c r="C63" s="23">
        <f>SUM(C57:C62)</f>
        <v>48</v>
      </c>
      <c r="D63" s="23">
        <f>SUM(D57:D62)</f>
        <v>25</v>
      </c>
      <c r="E63" s="24">
        <f>SUM(E57:E62)</f>
        <v>2708.9599999999996</v>
      </c>
      <c r="F63" s="24">
        <f>SUM(F57:F62)</f>
        <v>0</v>
      </c>
      <c r="G63" s="24">
        <f>SUM(G57:G62)</f>
        <v>2708.9599999999996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28311</v>
      </c>
      <c r="D65" s="17">
        <v>12405</v>
      </c>
      <c r="E65" s="41">
        <v>2182659.62</v>
      </c>
      <c r="F65" s="19">
        <v>18590.47</v>
      </c>
      <c r="G65" s="20">
        <f t="shared" ref="G65:G70" si="13">E65+F65</f>
        <v>2201250.0900000003</v>
      </c>
    </row>
    <row r="66" spans="1:7" x14ac:dyDescent="0.2">
      <c r="A66" s="30"/>
      <c r="B66" s="16" t="s">
        <v>60</v>
      </c>
      <c r="C66" s="17">
        <v>15071</v>
      </c>
      <c r="D66" s="17">
        <v>6257</v>
      </c>
      <c r="E66" s="41">
        <v>1072274.6000000001</v>
      </c>
      <c r="F66" s="19">
        <v>9637.4699999999993</v>
      </c>
      <c r="G66" s="20">
        <f t="shared" si="13"/>
        <v>1081912.07</v>
      </c>
    </row>
    <row r="67" spans="1:7" x14ac:dyDescent="0.2">
      <c r="A67" s="30"/>
      <c r="B67" s="16" t="s">
        <v>61</v>
      </c>
      <c r="C67" s="17">
        <v>12395</v>
      </c>
      <c r="D67" s="17">
        <v>6052</v>
      </c>
      <c r="E67" s="41">
        <v>757964.2</v>
      </c>
      <c r="F67" s="19">
        <v>11080.92</v>
      </c>
      <c r="G67" s="20">
        <f t="shared" si="13"/>
        <v>769045.12</v>
      </c>
    </row>
    <row r="68" spans="1:7" x14ac:dyDescent="0.2">
      <c r="A68" s="30"/>
      <c r="B68" s="16" t="s">
        <v>62</v>
      </c>
      <c r="C68" s="17">
        <v>10177</v>
      </c>
      <c r="D68" s="17">
        <v>5402</v>
      </c>
      <c r="E68" s="41">
        <v>504854.41</v>
      </c>
      <c r="F68" s="19">
        <v>4975.67</v>
      </c>
      <c r="G68" s="20">
        <f t="shared" si="13"/>
        <v>509830.07999999996</v>
      </c>
    </row>
    <row r="69" spans="1:7" x14ac:dyDescent="0.2">
      <c r="A69" s="30"/>
      <c r="B69" s="16" t="s">
        <v>63</v>
      </c>
      <c r="C69" s="17">
        <v>2013</v>
      </c>
      <c r="D69" s="17">
        <v>1150</v>
      </c>
      <c r="E69" s="41">
        <v>78157.570000000007</v>
      </c>
      <c r="F69" s="19">
        <v>2463.2199999999998</v>
      </c>
      <c r="G69" s="20">
        <f t="shared" si="13"/>
        <v>80620.790000000008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386.25</v>
      </c>
      <c r="F70" s="19">
        <v>0</v>
      </c>
      <c r="G70" s="20">
        <f t="shared" si="13"/>
        <v>386.25</v>
      </c>
    </row>
    <row r="71" spans="1:7" x14ac:dyDescent="0.2">
      <c r="A71" s="33"/>
      <c r="B71" s="34" t="s">
        <v>30</v>
      </c>
      <c r="C71" s="23">
        <f>SUM(C65:C70)</f>
        <v>67972</v>
      </c>
      <c r="D71" s="23">
        <f>SUM(D65:D70)</f>
        <v>31269</v>
      </c>
      <c r="E71" s="24">
        <f>SUM(E65:E70)</f>
        <v>4596296.6500000004</v>
      </c>
      <c r="F71" s="24">
        <f>SUM(F65:F70)</f>
        <v>46747.75</v>
      </c>
      <c r="G71" s="24">
        <f>SUM(G65:G70)</f>
        <v>4643044.4000000004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PROSINAC 2024. (ISPLATA U SIJEČNJU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7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7" x14ac:dyDescent="0.2">
      <c r="A82" s="30"/>
      <c r="B82" s="16" t="s">
        <v>59</v>
      </c>
      <c r="C82" s="17">
        <v>409</v>
      </c>
      <c r="D82" s="17">
        <v>214</v>
      </c>
      <c r="E82" s="41">
        <v>31008.78</v>
      </c>
      <c r="F82" s="41">
        <v>0</v>
      </c>
      <c r="G82" s="20">
        <f t="shared" ref="G82:G87" si="14">E82+F82</f>
        <v>31008.78</v>
      </c>
    </row>
    <row r="83" spans="1:7" x14ac:dyDescent="0.2">
      <c r="A83" s="30"/>
      <c r="B83" s="16" t="s">
        <v>60</v>
      </c>
      <c r="C83" s="17">
        <v>1285</v>
      </c>
      <c r="D83" s="17">
        <v>800</v>
      </c>
      <c r="E83" s="41">
        <v>82394.83</v>
      </c>
      <c r="F83" s="41">
        <v>552.36</v>
      </c>
      <c r="G83" s="20">
        <f t="shared" si="14"/>
        <v>82947.19</v>
      </c>
    </row>
    <row r="84" spans="1:7" x14ac:dyDescent="0.2">
      <c r="A84" s="30"/>
      <c r="B84" s="16" t="s">
        <v>61</v>
      </c>
      <c r="C84" s="17">
        <v>1462</v>
      </c>
      <c r="D84" s="17">
        <v>979</v>
      </c>
      <c r="E84" s="41">
        <v>80509.42</v>
      </c>
      <c r="F84" s="41">
        <v>233.07</v>
      </c>
      <c r="G84" s="20">
        <f t="shared" si="14"/>
        <v>80742.490000000005</v>
      </c>
    </row>
    <row r="85" spans="1:7" x14ac:dyDescent="0.2">
      <c r="A85" s="30"/>
      <c r="B85" s="16" t="s">
        <v>62</v>
      </c>
      <c r="C85" s="17">
        <v>1947</v>
      </c>
      <c r="D85" s="17">
        <v>1436</v>
      </c>
      <c r="E85" s="41">
        <v>83503.600000000006</v>
      </c>
      <c r="F85" s="41">
        <v>203.94</v>
      </c>
      <c r="G85" s="20">
        <f t="shared" si="14"/>
        <v>83707.540000000008</v>
      </c>
    </row>
    <row r="86" spans="1:7" x14ac:dyDescent="0.2">
      <c r="A86" s="30"/>
      <c r="B86" s="16" t="s">
        <v>63</v>
      </c>
      <c r="C86" s="17">
        <v>427</v>
      </c>
      <c r="D86" s="17">
        <v>344</v>
      </c>
      <c r="E86" s="41">
        <v>13872.11</v>
      </c>
      <c r="F86" s="41">
        <v>0</v>
      </c>
      <c r="G86" s="20">
        <f t="shared" si="14"/>
        <v>13872.11</v>
      </c>
    </row>
    <row r="87" spans="1:7" x14ac:dyDescent="0.2">
      <c r="A87" s="15"/>
      <c r="B87" s="16" t="s">
        <v>16</v>
      </c>
      <c r="C87" s="17">
        <v>17</v>
      </c>
      <c r="D87" s="17">
        <v>16</v>
      </c>
      <c r="E87" s="41">
        <v>1313.25</v>
      </c>
      <c r="F87" s="41">
        <v>0</v>
      </c>
      <c r="G87" s="20">
        <f t="shared" si="14"/>
        <v>1313.25</v>
      </c>
    </row>
    <row r="88" spans="1:7" x14ac:dyDescent="0.2">
      <c r="A88" s="55"/>
      <c r="B88" s="22" t="s">
        <v>33</v>
      </c>
      <c r="C88" s="56">
        <f>SUM(C82:C87)</f>
        <v>5547</v>
      </c>
      <c r="D88" s="56">
        <f>SUM(D82:D87)</f>
        <v>3789</v>
      </c>
      <c r="E88" s="57">
        <f>SUM(E82:E87)</f>
        <v>292601.99</v>
      </c>
      <c r="F88" s="57">
        <f>SUM(F82:F87)</f>
        <v>989.37000000000012</v>
      </c>
      <c r="G88" s="25">
        <f>SUM(G82:G87)</f>
        <v>293591.36</v>
      </c>
    </row>
    <row r="89" spans="1:7" x14ac:dyDescent="0.2">
      <c r="A89" s="10"/>
      <c r="B89" s="58" t="s">
        <v>34</v>
      </c>
      <c r="C89" s="59"/>
      <c r="D89" s="60"/>
      <c r="E89" s="44"/>
      <c r="F89" s="54"/>
      <c r="G89" s="54"/>
    </row>
    <row r="90" spans="1:7" x14ac:dyDescent="0.2">
      <c r="A90" s="38"/>
      <c r="B90" s="16" t="s">
        <v>59</v>
      </c>
      <c r="C90" s="61">
        <f t="shared" ref="C90:F95" si="15">C32+C40+C48+C57+C65+C82</f>
        <v>35904</v>
      </c>
      <c r="D90" s="61">
        <f t="shared" si="15"/>
        <v>16110</v>
      </c>
      <c r="E90" s="62">
        <f t="shared" si="15"/>
        <v>2745905.8699999996</v>
      </c>
      <c r="F90" s="62">
        <f t="shared" si="15"/>
        <v>25649.7</v>
      </c>
      <c r="G90" s="62">
        <f t="shared" ref="G90:G95" si="16">E90+F90</f>
        <v>2771555.57</v>
      </c>
    </row>
    <row r="91" spans="1:7" x14ac:dyDescent="0.2">
      <c r="A91" s="38"/>
      <c r="B91" s="16" t="s">
        <v>60</v>
      </c>
      <c r="C91" s="61">
        <f t="shared" si="15"/>
        <v>38913</v>
      </c>
      <c r="D91" s="61">
        <f t="shared" si="15"/>
        <v>16827</v>
      </c>
      <c r="E91" s="62">
        <f t="shared" si="15"/>
        <v>2732784.83</v>
      </c>
      <c r="F91" s="62">
        <f t="shared" si="15"/>
        <v>28258.78</v>
      </c>
      <c r="G91" s="62">
        <f t="shared" si="16"/>
        <v>2761043.61</v>
      </c>
    </row>
    <row r="92" spans="1:7" x14ac:dyDescent="0.2">
      <c r="A92" s="38"/>
      <c r="B92" s="16" t="s">
        <v>61</v>
      </c>
      <c r="C92" s="61">
        <f t="shared" si="15"/>
        <v>57504</v>
      </c>
      <c r="D92" s="61">
        <f t="shared" si="15"/>
        <v>27548</v>
      </c>
      <c r="E92" s="62">
        <f t="shared" si="15"/>
        <v>3490135.62</v>
      </c>
      <c r="F92" s="62">
        <f t="shared" si="15"/>
        <v>25590.62</v>
      </c>
      <c r="G92" s="62">
        <f t="shared" si="16"/>
        <v>3515726.24</v>
      </c>
    </row>
    <row r="93" spans="1:7" x14ac:dyDescent="0.2">
      <c r="A93" s="38"/>
      <c r="B93" s="16" t="s">
        <v>62</v>
      </c>
      <c r="C93" s="61">
        <f t="shared" si="15"/>
        <v>123106</v>
      </c>
      <c r="D93" s="61">
        <f t="shared" si="15"/>
        <v>64276</v>
      </c>
      <c r="E93" s="62">
        <f t="shared" si="15"/>
        <v>5965392.7699999996</v>
      </c>
      <c r="F93" s="62">
        <f t="shared" si="15"/>
        <v>42803.49</v>
      </c>
      <c r="G93" s="62">
        <f t="shared" si="16"/>
        <v>6008196.2599999998</v>
      </c>
    </row>
    <row r="94" spans="1:7" x14ac:dyDescent="0.2">
      <c r="A94" s="38"/>
      <c r="B94" s="16" t="s">
        <v>63</v>
      </c>
      <c r="C94" s="61">
        <f t="shared" si="15"/>
        <v>58748</v>
      </c>
      <c r="D94" s="61">
        <f t="shared" si="15"/>
        <v>33450</v>
      </c>
      <c r="E94" s="62">
        <f t="shared" si="15"/>
        <v>2148838.1399999997</v>
      </c>
      <c r="F94" s="62">
        <f t="shared" si="15"/>
        <v>20987.74</v>
      </c>
      <c r="G94" s="62">
        <f t="shared" si="16"/>
        <v>2169825.88</v>
      </c>
    </row>
    <row r="95" spans="1:7" x14ac:dyDescent="0.2">
      <c r="A95" s="38"/>
      <c r="B95" s="16" t="s">
        <v>16</v>
      </c>
      <c r="C95" s="61">
        <f t="shared" si="15"/>
        <v>35</v>
      </c>
      <c r="D95" s="61">
        <f t="shared" si="15"/>
        <v>30</v>
      </c>
      <c r="E95" s="62">
        <f t="shared" si="15"/>
        <v>2703.75</v>
      </c>
      <c r="F95" s="62">
        <f t="shared" si="15"/>
        <v>0</v>
      </c>
      <c r="G95" s="62">
        <f t="shared" si="16"/>
        <v>2703.75</v>
      </c>
    </row>
    <row r="96" spans="1:7" x14ac:dyDescent="0.2">
      <c r="A96" s="63"/>
      <c r="B96" s="64" t="s">
        <v>35</v>
      </c>
      <c r="C96" s="65">
        <f>SUM(C90:C95)</f>
        <v>314210</v>
      </c>
      <c r="D96" s="65">
        <f>SUM(D90:D95)</f>
        <v>158241</v>
      </c>
      <c r="E96" s="24">
        <f t="shared" ref="E96:F96" si="17">SUM(E90:E95)</f>
        <v>17085760.98</v>
      </c>
      <c r="F96" s="24">
        <f t="shared" si="17"/>
        <v>143290.32999999999</v>
      </c>
      <c r="G96" s="24">
        <f>SUM(G90:G95)</f>
        <v>17229051.309999999</v>
      </c>
    </row>
    <row r="97" spans="1:15" x14ac:dyDescent="0.2">
      <c r="A97" s="30" t="s">
        <v>36</v>
      </c>
      <c r="B97" s="66" t="s">
        <v>37</v>
      </c>
      <c r="C97" s="61">
        <v>5377</v>
      </c>
      <c r="D97" s="61">
        <v>2740</v>
      </c>
      <c r="E97" s="24">
        <v>278201.81</v>
      </c>
      <c r="F97" s="24">
        <v>86765.08</v>
      </c>
      <c r="G97" s="24">
        <f>E97+F97</f>
        <v>364966.89</v>
      </c>
    </row>
    <row r="98" spans="1:15" x14ac:dyDescent="0.2">
      <c r="A98" s="63"/>
      <c r="B98" s="64" t="s">
        <v>38</v>
      </c>
      <c r="C98" s="65">
        <f>C96+C97</f>
        <v>319587</v>
      </c>
      <c r="D98" s="65">
        <f>D96+D97</f>
        <v>160981</v>
      </c>
      <c r="E98" s="24">
        <f>E96+E97</f>
        <v>17363962.789999999</v>
      </c>
      <c r="F98" s="24">
        <f>F96+F97</f>
        <v>230055.40999999997</v>
      </c>
      <c r="G98" s="24">
        <f>G96+G97</f>
        <v>17594018.199999999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28515</v>
      </c>
      <c r="E103" s="75">
        <v>1892255.4</v>
      </c>
      <c r="F103" s="75">
        <v>17651.759999999998</v>
      </c>
      <c r="G103" s="76">
        <f>E103+F103</f>
        <v>1909907.16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9602</v>
      </c>
      <c r="E104" s="75">
        <v>1274377.44</v>
      </c>
      <c r="F104" s="75">
        <v>2787.12</v>
      </c>
      <c r="G104" s="76">
        <f>E104+F104</f>
        <v>1277164.56</v>
      </c>
    </row>
    <row r="105" spans="1:15" x14ac:dyDescent="0.2">
      <c r="A105" s="129" t="s">
        <v>47</v>
      </c>
      <c r="B105" s="130"/>
      <c r="C105" s="106" t="s">
        <v>41</v>
      </c>
      <c r="D105" s="77">
        <f>D103+D104</f>
        <v>38117</v>
      </c>
      <c r="E105" s="95">
        <f t="shared" ref="E105:G105" si="18">E103+E104</f>
        <v>3166632.84</v>
      </c>
      <c r="F105" s="24">
        <f t="shared" si="18"/>
        <v>20438.879999999997</v>
      </c>
      <c r="G105" s="24">
        <f t="shared" si="18"/>
        <v>3187071.7199999997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691</v>
      </c>
      <c r="E106" s="76">
        <v>56273.279999999999</v>
      </c>
      <c r="F106" s="76">
        <v>16390.919999999998</v>
      </c>
      <c r="G106" s="76">
        <f>E106+F106</f>
        <v>72664.2</v>
      </c>
    </row>
    <row r="107" spans="1:15" x14ac:dyDescent="0.2">
      <c r="A107" s="129" t="s">
        <v>54</v>
      </c>
      <c r="B107" s="130"/>
      <c r="C107" s="106" t="s">
        <v>41</v>
      </c>
      <c r="D107" s="77">
        <f>D106</f>
        <v>691</v>
      </c>
      <c r="E107" s="95">
        <f t="shared" ref="E107:G107" si="19">E106</f>
        <v>56273.279999999999</v>
      </c>
      <c r="F107" s="24">
        <f t="shared" si="19"/>
        <v>16390.919999999998</v>
      </c>
      <c r="G107" s="24">
        <f t="shared" si="19"/>
        <v>72664.2</v>
      </c>
    </row>
    <row r="108" spans="1:15" x14ac:dyDescent="0.2">
      <c r="A108" s="129" t="s">
        <v>49</v>
      </c>
      <c r="B108" s="130"/>
      <c r="C108" s="80"/>
      <c r="D108" s="77">
        <f>D107+D105</f>
        <v>38808</v>
      </c>
      <c r="E108" s="24">
        <f>E107+E105</f>
        <v>3222906.1199999996</v>
      </c>
      <c r="F108" s="24">
        <f>F107+F105</f>
        <v>36829.799999999996</v>
      </c>
      <c r="G108" s="24">
        <f>G107+G105</f>
        <v>3259735.92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26" t="str">
        <f>A22</f>
        <v>* Dana 1. ožujka 2024. stupio je na snagu Zakon o izmjenama i dopunama Zakona o doplatku za djecu (NN 156/23)</v>
      </c>
      <c r="B110" s="126"/>
      <c r="C110" s="126"/>
      <c r="D110" s="126"/>
      <c r="E110" s="126"/>
      <c r="F110" s="126"/>
      <c r="G110" s="126"/>
    </row>
    <row r="111" spans="1:15" x14ac:dyDescent="0.2">
      <c r="A111" s="126"/>
      <c r="B111" s="126"/>
      <c r="C111" s="126"/>
      <c r="D111" s="126"/>
      <c r="E111" s="126"/>
      <c r="F111" s="126"/>
      <c r="G111" s="126"/>
    </row>
    <row r="112" spans="1:15" x14ac:dyDescent="0.2">
      <c r="C112" s="71"/>
      <c r="D112" s="71"/>
      <c r="E112" s="47"/>
      <c r="F112" s="82"/>
      <c r="G112" s="47"/>
    </row>
    <row r="114" spans="1:7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x14ac:dyDescent="0.2">
      <c r="A116" s="94" t="str">
        <f>A7</f>
        <v>OBRADA ZA PROSINAC 2024. (ISPLATA U SIJEČNJU 2025.)</v>
      </c>
      <c r="B116" s="2"/>
      <c r="C116" s="2"/>
      <c r="D116" s="2"/>
      <c r="E116" s="2"/>
      <c r="F116" s="2"/>
      <c r="G116" s="2"/>
    </row>
    <row r="117" spans="1:7" x14ac:dyDescent="0.2">
      <c r="A117" s="94"/>
      <c r="B117" s="2"/>
      <c r="C117" s="2"/>
      <c r="D117" s="2"/>
      <c r="E117" s="2"/>
      <c r="F117" s="2"/>
      <c r="G117" s="2"/>
    </row>
    <row r="118" spans="1:7" ht="15" x14ac:dyDescent="0.25">
      <c r="A118" s="3"/>
      <c r="B118" s="4"/>
      <c r="C118" s="3"/>
      <c r="D118" s="3"/>
      <c r="E118" s="5"/>
      <c r="F118" s="127"/>
      <c r="G118" s="127"/>
    </row>
    <row r="119" spans="1:7" ht="36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x14ac:dyDescent="0.2">
      <c r="A122" s="38"/>
      <c r="B122" s="16" t="s">
        <v>13</v>
      </c>
      <c r="C122" s="61">
        <v>5</v>
      </c>
      <c r="D122" s="61">
        <v>1</v>
      </c>
      <c r="E122" s="62">
        <v>0</v>
      </c>
      <c r="F122" s="62">
        <v>759.12</v>
      </c>
      <c r="G122" s="62">
        <f>E122+F122</f>
        <v>759.12</v>
      </c>
    </row>
    <row r="123" spans="1:7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x14ac:dyDescent="0.2">
      <c r="A124" s="38"/>
      <c r="B124" s="16" t="s">
        <v>15</v>
      </c>
      <c r="C124" s="61">
        <v>1</v>
      </c>
      <c r="D124" s="61">
        <v>1</v>
      </c>
      <c r="E124" s="62">
        <v>0</v>
      </c>
      <c r="F124" s="62">
        <v>317.88</v>
      </c>
      <c r="G124" s="62">
        <f>E124+F124</f>
        <v>317.88</v>
      </c>
    </row>
    <row r="125" spans="1:7" x14ac:dyDescent="0.2">
      <c r="A125" s="38"/>
      <c r="B125" s="16" t="s">
        <v>65</v>
      </c>
      <c r="C125" s="61">
        <v>2</v>
      </c>
      <c r="D125" s="61">
        <v>2</v>
      </c>
      <c r="E125" s="62">
        <v>0</v>
      </c>
      <c r="F125" s="62">
        <v>1673.79</v>
      </c>
      <c r="G125" s="62">
        <f>E125+F125</f>
        <v>1673.79</v>
      </c>
    </row>
    <row r="126" spans="1:7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x14ac:dyDescent="0.2">
      <c r="A127" s="63"/>
      <c r="B127" s="64" t="s">
        <v>35</v>
      </c>
      <c r="C127" s="65">
        <f>SUM(C122:C126)</f>
        <v>8</v>
      </c>
      <c r="D127" s="65">
        <f t="shared" ref="D127:G127" si="20">SUM(D122:D126)</f>
        <v>4</v>
      </c>
      <c r="E127" s="24">
        <f t="shared" si="20"/>
        <v>0</v>
      </c>
      <c r="F127" s="24">
        <f t="shared" si="20"/>
        <v>2750.79</v>
      </c>
      <c r="G127" s="24">
        <f t="shared" si="20"/>
        <v>2750.79</v>
      </c>
    </row>
    <row r="128" spans="1:7" x14ac:dyDescent="0.2">
      <c r="A128" s="67"/>
      <c r="B128" s="68"/>
      <c r="C128" s="102"/>
      <c r="D128" s="102"/>
      <c r="E128" s="47"/>
      <c r="F128" s="47"/>
      <c r="G128" s="47"/>
    </row>
    <row r="129" spans="1:7" x14ac:dyDescent="0.2">
      <c r="A129" s="126" t="str">
        <f>A110</f>
        <v>* Dana 1. ožujka 2024. stupio je na snagu Zakon o izmjenama i dopunama Zakona o doplatku za djecu (NN 156/23)</v>
      </c>
      <c r="B129" s="126"/>
      <c r="C129" s="126"/>
      <c r="D129" s="126"/>
      <c r="E129" s="126"/>
      <c r="F129" s="126"/>
      <c r="G129" s="126"/>
    </row>
    <row r="130" spans="1:7" x14ac:dyDescent="0.2">
      <c r="A130" s="128" t="s">
        <v>66</v>
      </c>
      <c r="B130" s="128"/>
      <c r="C130" s="128"/>
      <c r="D130" s="128"/>
      <c r="E130" s="128"/>
      <c r="F130" s="128"/>
      <c r="G130" s="128"/>
    </row>
    <row r="133" spans="1:7" x14ac:dyDescent="0.2">
      <c r="A133" s="81" t="s">
        <v>69</v>
      </c>
      <c r="B133" s="68"/>
    </row>
  </sheetData>
  <mergeCells count="11">
    <mergeCell ref="A108:B108"/>
    <mergeCell ref="E9:F9"/>
    <mergeCell ref="A22:G22"/>
    <mergeCell ref="F28:G28"/>
    <mergeCell ref="A105:B105"/>
    <mergeCell ref="A107:B107"/>
    <mergeCell ref="A110:G110"/>
    <mergeCell ref="A111:G111"/>
    <mergeCell ref="F118:G118"/>
    <mergeCell ref="A129:G129"/>
    <mergeCell ref="A130:G130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workbookViewId="0">
      <selection activeCell="L60" sqref="L60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11" max="11" width="11.85546875" customWidth="1"/>
    <col min="13" max="13" width="22.140625" customWidth="1"/>
  </cols>
  <sheetData>
    <row r="1" spans="1:7" x14ac:dyDescent="0.2">
      <c r="A1" s="93" t="s">
        <v>0</v>
      </c>
      <c r="B1" s="1"/>
    </row>
    <row r="2" spans="1:7" x14ac:dyDescent="0.2">
      <c r="A2" s="93" t="s">
        <v>1</v>
      </c>
      <c r="B2" s="93"/>
      <c r="C2" s="92"/>
      <c r="D2" s="92"/>
      <c r="E2" s="92"/>
      <c r="F2" s="92"/>
      <c r="G2" s="92"/>
    </row>
    <row r="3" spans="1:7" x14ac:dyDescent="0.2">
      <c r="A3" s="93"/>
      <c r="B3" s="93"/>
      <c r="C3" s="92"/>
      <c r="D3" s="92"/>
      <c r="E3" s="92"/>
      <c r="F3" s="92"/>
      <c r="G3" s="92"/>
    </row>
    <row r="4" spans="1:7" x14ac:dyDescent="0.2">
      <c r="A4" s="91"/>
      <c r="B4" s="90"/>
      <c r="C4" s="90"/>
      <c r="D4" s="90"/>
      <c r="E4" s="90"/>
      <c r="F4" s="90"/>
      <c r="G4" s="90"/>
    </row>
    <row r="5" spans="1:7" x14ac:dyDescent="0.2">
      <c r="A5" s="2" t="s">
        <v>2</v>
      </c>
      <c r="B5" s="90"/>
      <c r="C5" s="90"/>
      <c r="D5" s="90"/>
      <c r="E5" s="90"/>
      <c r="F5" s="90"/>
      <c r="G5" s="90"/>
    </row>
    <row r="6" spans="1:7" x14ac:dyDescent="0.2">
      <c r="A6" s="2" t="s">
        <v>52</v>
      </c>
      <c r="B6" s="90"/>
      <c r="C6" s="90"/>
      <c r="D6" s="90"/>
      <c r="E6" s="90"/>
      <c r="F6" s="90"/>
      <c r="G6" s="90"/>
    </row>
    <row r="7" spans="1:7" x14ac:dyDescent="0.2">
      <c r="A7" s="94" t="s">
        <v>70</v>
      </c>
      <c r="B7" s="90"/>
      <c r="C7" s="90"/>
      <c r="D7" s="90"/>
      <c r="E7" s="90"/>
      <c r="F7" s="90"/>
      <c r="G7" s="90"/>
    </row>
    <row r="8" spans="1:7" x14ac:dyDescent="0.2">
      <c r="A8" s="90"/>
      <c r="B8" s="90"/>
      <c r="C8" s="90"/>
      <c r="D8" s="90"/>
      <c r="E8" s="90"/>
      <c r="F8" s="90"/>
      <c r="G8" s="90"/>
    </row>
    <row r="9" spans="1:7" x14ac:dyDescent="0.2">
      <c r="A9" s="89"/>
      <c r="B9" s="89"/>
      <c r="C9" s="89"/>
      <c r="D9" s="89"/>
      <c r="E9" s="131"/>
      <c r="F9" s="131"/>
      <c r="G9" s="45" t="s">
        <v>53</v>
      </c>
    </row>
    <row r="10" spans="1:7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7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7" ht="15" customHeight="1" x14ac:dyDescent="0.2">
      <c r="A12" s="86" t="s">
        <v>11</v>
      </c>
      <c r="B12" s="73" t="s">
        <v>12</v>
      </c>
      <c r="C12" s="84">
        <f>C38</f>
        <v>233879</v>
      </c>
      <c r="D12" s="84">
        <f t="shared" ref="D12:G12" si="0">D38</f>
        <v>119574</v>
      </c>
      <c r="E12" s="97">
        <f t="shared" si="0"/>
        <v>11796336.48</v>
      </c>
      <c r="F12" s="98">
        <f t="shared" si="0"/>
        <v>59593.950000000004</v>
      </c>
      <c r="G12" s="97">
        <f t="shared" si="0"/>
        <v>11855930.43</v>
      </c>
    </row>
    <row r="13" spans="1:7" ht="15" customHeight="1" x14ac:dyDescent="0.2">
      <c r="A13" s="86" t="s">
        <v>18</v>
      </c>
      <c r="B13" s="87" t="s">
        <v>19</v>
      </c>
      <c r="C13" s="84">
        <f>C46</f>
        <v>6980</v>
      </c>
      <c r="D13" s="84">
        <f t="shared" ref="D13:G13" si="1">D46</f>
        <v>3600</v>
      </c>
      <c r="E13" s="97">
        <f t="shared" si="1"/>
        <v>401814.08000000007</v>
      </c>
      <c r="F13" s="98">
        <f t="shared" si="1"/>
        <v>1168.95</v>
      </c>
      <c r="G13" s="97">
        <f t="shared" si="1"/>
        <v>402983.03</v>
      </c>
    </row>
    <row r="14" spans="1:7" ht="15" customHeight="1" x14ac:dyDescent="0.2">
      <c r="A14" s="86" t="s">
        <v>21</v>
      </c>
      <c r="B14" s="14" t="s">
        <v>22</v>
      </c>
      <c r="C14" s="84">
        <f>C54</f>
        <v>1977</v>
      </c>
      <c r="D14" s="84">
        <f t="shared" ref="D14:G14" si="2">D54</f>
        <v>986</v>
      </c>
      <c r="E14" s="97">
        <f t="shared" si="2"/>
        <v>121641.99999999999</v>
      </c>
      <c r="F14" s="98">
        <f t="shared" si="2"/>
        <v>1072.81</v>
      </c>
      <c r="G14" s="97">
        <f t="shared" si="2"/>
        <v>122714.81</v>
      </c>
    </row>
    <row r="15" spans="1:7" ht="15" customHeight="1" x14ac:dyDescent="0.2">
      <c r="A15" s="86" t="s">
        <v>24</v>
      </c>
      <c r="B15" s="85" t="s">
        <v>51</v>
      </c>
      <c r="C15" s="84">
        <f>C63</f>
        <v>48</v>
      </c>
      <c r="D15" s="84">
        <f t="shared" ref="D15:G15" si="3">D63</f>
        <v>24</v>
      </c>
      <c r="E15" s="97">
        <f t="shared" si="3"/>
        <v>2757.6899999999996</v>
      </c>
      <c r="F15" s="99">
        <f t="shared" si="3"/>
        <v>0</v>
      </c>
      <c r="G15" s="97">
        <f t="shared" si="3"/>
        <v>2757.6899999999996</v>
      </c>
    </row>
    <row r="16" spans="1:7" ht="15" customHeight="1" x14ac:dyDescent="0.2">
      <c r="A16" s="72" t="s">
        <v>28</v>
      </c>
      <c r="B16" s="14" t="s">
        <v>29</v>
      </c>
      <c r="C16" s="84">
        <f>C71</f>
        <v>67141</v>
      </c>
      <c r="D16" s="84">
        <f t="shared" ref="D16:G16" si="4">D71</f>
        <v>30926</v>
      </c>
      <c r="E16" s="97">
        <f t="shared" si="4"/>
        <v>4527180.3000000007</v>
      </c>
      <c r="F16" s="98">
        <f t="shared" si="4"/>
        <v>15406.240000000002</v>
      </c>
      <c r="G16" s="97">
        <f t="shared" si="4"/>
        <v>4542586.54</v>
      </c>
    </row>
    <row r="17" spans="1:7" ht="15" customHeight="1" x14ac:dyDescent="0.2">
      <c r="A17" s="72" t="s">
        <v>31</v>
      </c>
      <c r="B17" s="73" t="s">
        <v>32</v>
      </c>
      <c r="C17" s="84">
        <f>C88</f>
        <v>5658</v>
      </c>
      <c r="D17" s="84">
        <f t="shared" ref="D17:G17" si="5">D88</f>
        <v>3858</v>
      </c>
      <c r="E17" s="97">
        <f t="shared" si="5"/>
        <v>299477.62</v>
      </c>
      <c r="F17" s="98">
        <f t="shared" si="5"/>
        <v>825.87</v>
      </c>
      <c r="G17" s="97">
        <f t="shared" si="5"/>
        <v>300303.49</v>
      </c>
    </row>
    <row r="18" spans="1:7" ht="15" customHeight="1" x14ac:dyDescent="0.2">
      <c r="A18" s="72" t="s">
        <v>36</v>
      </c>
      <c r="B18" s="73" t="s">
        <v>37</v>
      </c>
      <c r="C18" s="84">
        <f>C97</f>
        <v>5624</v>
      </c>
      <c r="D18" s="84">
        <f t="shared" ref="D18:G18" si="6">D97</f>
        <v>2886</v>
      </c>
      <c r="E18" s="97">
        <f t="shared" si="6"/>
        <v>288959.34000000003</v>
      </c>
      <c r="F18" s="98">
        <f t="shared" si="6"/>
        <v>100602.51</v>
      </c>
      <c r="G18" s="97">
        <f t="shared" si="6"/>
        <v>389561.85000000003</v>
      </c>
    </row>
    <row r="19" spans="1:7" ht="15" customHeight="1" x14ac:dyDescent="0.2">
      <c r="A19" s="100" t="s">
        <v>55</v>
      </c>
      <c r="B19" s="73" t="s">
        <v>56</v>
      </c>
      <c r="C19" s="84">
        <f>C127</f>
        <v>3</v>
      </c>
      <c r="D19" s="84">
        <f t="shared" ref="D19:G19" si="7">D127</f>
        <v>3</v>
      </c>
      <c r="E19" s="97">
        <f t="shared" si="7"/>
        <v>0</v>
      </c>
      <c r="F19" s="98">
        <f t="shared" si="7"/>
        <v>1818.29</v>
      </c>
      <c r="G19" s="97">
        <f t="shared" si="7"/>
        <v>1818.29</v>
      </c>
    </row>
    <row r="20" spans="1:7" ht="15" customHeight="1" x14ac:dyDescent="0.2">
      <c r="A20" s="107"/>
      <c r="B20" s="64" t="s">
        <v>50</v>
      </c>
      <c r="C20" s="83">
        <f>SUM(C12:C19)</f>
        <v>321310</v>
      </c>
      <c r="D20" s="83">
        <f t="shared" ref="D20:G20" si="8">SUM(D12:D19)</f>
        <v>161857</v>
      </c>
      <c r="E20" s="96">
        <f t="shared" si="8"/>
        <v>17438167.510000002</v>
      </c>
      <c r="F20" s="24">
        <f t="shared" si="8"/>
        <v>180488.62</v>
      </c>
      <c r="G20" s="24">
        <f t="shared" si="8"/>
        <v>17618656.129999999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6" t="s">
        <v>67</v>
      </c>
      <c r="B22" s="126"/>
      <c r="C22" s="126"/>
      <c r="D22" s="126"/>
      <c r="E22" s="126"/>
      <c r="F22" s="126"/>
      <c r="G22" s="126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SIJEČANJ 2025. (ISPLATA U VELJAČI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7"/>
      <c r="G28" s="127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6091</v>
      </c>
      <c r="D32" s="17">
        <v>2895</v>
      </c>
      <c r="E32" s="18">
        <v>454016.77</v>
      </c>
      <c r="F32" s="19">
        <v>4037.28</v>
      </c>
      <c r="G32" s="20">
        <f t="shared" ref="G32:G37" si="9">E32+F32</f>
        <v>458054.05000000005</v>
      </c>
    </row>
    <row r="33" spans="1:7" x14ac:dyDescent="0.2">
      <c r="A33" s="15"/>
      <c r="B33" s="16" t="s">
        <v>60</v>
      </c>
      <c r="C33" s="17">
        <v>20967</v>
      </c>
      <c r="D33" s="17">
        <v>8949</v>
      </c>
      <c r="E33" s="18">
        <v>1471890.04</v>
      </c>
      <c r="F33" s="19">
        <v>9145.24</v>
      </c>
      <c r="G33" s="20">
        <f t="shared" si="9"/>
        <v>1481035.28</v>
      </c>
    </row>
    <row r="34" spans="1:7" x14ac:dyDescent="0.2">
      <c r="A34" s="15"/>
      <c r="B34" s="16" t="s">
        <v>61</v>
      </c>
      <c r="C34" s="17">
        <v>41883</v>
      </c>
      <c r="D34" s="17">
        <v>19607</v>
      </c>
      <c r="E34" s="18">
        <v>2550047.86</v>
      </c>
      <c r="F34" s="19">
        <v>15162.41</v>
      </c>
      <c r="G34" s="20">
        <f t="shared" si="9"/>
        <v>2565210.27</v>
      </c>
    </row>
    <row r="35" spans="1:7" x14ac:dyDescent="0.2">
      <c r="A35" s="15"/>
      <c r="B35" s="16" t="s">
        <v>62</v>
      </c>
      <c r="C35" s="17">
        <v>109108</v>
      </c>
      <c r="D35" s="17">
        <v>56407</v>
      </c>
      <c r="E35" s="18">
        <v>5285122.9800000004</v>
      </c>
      <c r="F35" s="19">
        <v>24859.34</v>
      </c>
      <c r="G35" s="20">
        <f t="shared" si="9"/>
        <v>5309982.32</v>
      </c>
    </row>
    <row r="36" spans="1:7" x14ac:dyDescent="0.2">
      <c r="A36" s="15"/>
      <c r="B36" s="16" t="s">
        <v>63</v>
      </c>
      <c r="C36" s="17">
        <v>55818</v>
      </c>
      <c r="D36" s="17">
        <v>31706</v>
      </c>
      <c r="E36" s="18">
        <v>2034331.83</v>
      </c>
      <c r="F36" s="19">
        <v>6389.68</v>
      </c>
      <c r="G36" s="20">
        <f t="shared" si="9"/>
        <v>2040721.51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233879</v>
      </c>
      <c r="D38" s="23">
        <f>SUM(D32:D37)</f>
        <v>119574</v>
      </c>
      <c r="E38" s="24">
        <f>SUM(E32:E37)</f>
        <v>11796336.48</v>
      </c>
      <c r="F38" s="24">
        <f>SUM(F32:F37)</f>
        <v>59593.950000000004</v>
      </c>
      <c r="G38" s="25">
        <f>SUM(G32:G37)</f>
        <v>11855930.43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1137</v>
      </c>
      <c r="D40" s="17">
        <v>604</v>
      </c>
      <c r="E40" s="19">
        <v>81227.19</v>
      </c>
      <c r="F40" s="18">
        <v>0</v>
      </c>
      <c r="G40" s="20">
        <f t="shared" ref="G40:G45" si="10">E40+F40</f>
        <v>81227.19</v>
      </c>
    </row>
    <row r="41" spans="1:7" x14ac:dyDescent="0.2">
      <c r="A41" s="30"/>
      <c r="B41" s="16" t="s">
        <v>60</v>
      </c>
      <c r="C41" s="17">
        <v>1515</v>
      </c>
      <c r="D41" s="17">
        <v>741</v>
      </c>
      <c r="E41" s="19">
        <v>101340.95</v>
      </c>
      <c r="F41" s="18">
        <v>130.58000000000001</v>
      </c>
      <c r="G41" s="20">
        <f t="shared" si="10"/>
        <v>101471.53</v>
      </c>
    </row>
    <row r="42" spans="1:7" x14ac:dyDescent="0.2">
      <c r="A42" s="30"/>
      <c r="B42" s="16" t="s">
        <v>61</v>
      </c>
      <c r="C42" s="17">
        <v>1685</v>
      </c>
      <c r="D42" s="31">
        <v>867</v>
      </c>
      <c r="E42" s="19">
        <v>96871.77</v>
      </c>
      <c r="F42" s="18">
        <v>110.05</v>
      </c>
      <c r="G42" s="20">
        <f t="shared" si="10"/>
        <v>96981.82</v>
      </c>
    </row>
    <row r="43" spans="1:7" x14ac:dyDescent="0.2">
      <c r="A43" s="30"/>
      <c r="B43" s="16" t="s">
        <v>62</v>
      </c>
      <c r="C43" s="17">
        <v>1995</v>
      </c>
      <c r="D43" s="31">
        <v>1047</v>
      </c>
      <c r="E43" s="19">
        <v>97078.080000000002</v>
      </c>
      <c r="F43" s="18">
        <v>690.54</v>
      </c>
      <c r="G43" s="20">
        <f t="shared" si="10"/>
        <v>97768.62</v>
      </c>
    </row>
    <row r="44" spans="1:7" x14ac:dyDescent="0.2">
      <c r="A44" s="30"/>
      <c r="B44" s="16" t="s">
        <v>63</v>
      </c>
      <c r="C44" s="17">
        <v>648</v>
      </c>
      <c r="D44" s="31">
        <v>341</v>
      </c>
      <c r="E44" s="19">
        <v>25296.09</v>
      </c>
      <c r="F44" s="18">
        <v>237.78</v>
      </c>
      <c r="G44" s="20">
        <f t="shared" si="10"/>
        <v>25533.87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6980</v>
      </c>
      <c r="D46" s="23">
        <f>SUM(D40:D45)</f>
        <v>3600</v>
      </c>
      <c r="E46" s="24">
        <f>SUM(E40:E45)</f>
        <v>401814.08000000007</v>
      </c>
      <c r="F46" s="24">
        <f>SUM(F40:F45)</f>
        <v>1168.95</v>
      </c>
      <c r="G46" s="24">
        <f>SUM(G40:G45)</f>
        <v>402983.03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578</v>
      </c>
      <c r="D48" s="17">
        <v>307</v>
      </c>
      <c r="E48" s="19">
        <v>41316.86</v>
      </c>
      <c r="F48" s="19">
        <v>0</v>
      </c>
      <c r="G48" s="20">
        <f t="shared" ref="G48:G53" si="11">E48+F48</f>
        <v>41316.86</v>
      </c>
    </row>
    <row r="49" spans="1:7" x14ac:dyDescent="0.2">
      <c r="A49" s="30"/>
      <c r="B49" s="16" t="s">
        <v>60</v>
      </c>
      <c r="C49" s="17">
        <v>417</v>
      </c>
      <c r="D49" s="17">
        <v>196</v>
      </c>
      <c r="E49" s="19">
        <v>28567.62</v>
      </c>
      <c r="F49" s="19">
        <v>898.74</v>
      </c>
      <c r="G49" s="20">
        <f t="shared" si="11"/>
        <v>29466.36</v>
      </c>
    </row>
    <row r="50" spans="1:7" x14ac:dyDescent="0.2">
      <c r="A50" s="30"/>
      <c r="B50" s="16" t="s">
        <v>61</v>
      </c>
      <c r="C50" s="17">
        <v>382</v>
      </c>
      <c r="D50" s="17">
        <v>177</v>
      </c>
      <c r="E50" s="19">
        <v>23000.85</v>
      </c>
      <c r="F50" s="19">
        <v>97.12</v>
      </c>
      <c r="G50" s="20">
        <f t="shared" si="11"/>
        <v>23097.969999999998</v>
      </c>
    </row>
    <row r="51" spans="1:7" x14ac:dyDescent="0.2">
      <c r="A51" s="30"/>
      <c r="B51" s="16" t="s">
        <v>62</v>
      </c>
      <c r="C51" s="17">
        <v>467</v>
      </c>
      <c r="D51" s="17">
        <v>241</v>
      </c>
      <c r="E51" s="19">
        <v>23182.41</v>
      </c>
      <c r="F51" s="19">
        <v>76.95</v>
      </c>
      <c r="G51" s="20">
        <f t="shared" si="11"/>
        <v>23259.360000000001</v>
      </c>
    </row>
    <row r="52" spans="1:7" x14ac:dyDescent="0.2">
      <c r="A52" s="30"/>
      <c r="B52" s="16" t="s">
        <v>63</v>
      </c>
      <c r="C52" s="17">
        <v>133</v>
      </c>
      <c r="D52" s="17">
        <v>65</v>
      </c>
      <c r="E52" s="19">
        <v>5574.26</v>
      </c>
      <c r="F52" s="19">
        <v>0</v>
      </c>
      <c r="G52" s="20">
        <f t="shared" si="11"/>
        <v>5574.26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1977</v>
      </c>
      <c r="D54" s="23">
        <f>SUM(D48:D53)</f>
        <v>986</v>
      </c>
      <c r="E54" s="24">
        <f>SUM(E48:E53)</f>
        <v>121641.99999999999</v>
      </c>
      <c r="F54" s="24">
        <f>SUM(F48:F53)</f>
        <v>1072.81</v>
      </c>
      <c r="G54" s="24">
        <f>SUM(G48:G53)</f>
        <v>122714.81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3</v>
      </c>
      <c r="D57" s="17">
        <v>1</v>
      </c>
      <c r="E57" s="41">
        <v>251.76</v>
      </c>
      <c r="F57" s="19">
        <v>0</v>
      </c>
      <c r="G57" s="20">
        <v>251.76</v>
      </c>
    </row>
    <row r="58" spans="1:7" x14ac:dyDescent="0.2">
      <c r="A58" s="15"/>
      <c r="B58" s="16" t="s">
        <v>60</v>
      </c>
      <c r="C58" s="17">
        <v>9</v>
      </c>
      <c r="D58" s="17">
        <v>5</v>
      </c>
      <c r="E58" s="41">
        <v>637.62</v>
      </c>
      <c r="F58" s="19">
        <v>0</v>
      </c>
      <c r="G58" s="20">
        <v>637.62</v>
      </c>
    </row>
    <row r="59" spans="1:7" x14ac:dyDescent="0.2">
      <c r="A59" s="15"/>
      <c r="B59" s="16" t="s">
        <v>61</v>
      </c>
      <c r="C59" s="35">
        <v>4</v>
      </c>
      <c r="D59" s="35">
        <v>3</v>
      </c>
      <c r="E59" s="41">
        <v>194.24</v>
      </c>
      <c r="F59" s="19">
        <v>0</v>
      </c>
      <c r="G59" s="20">
        <v>194.24</v>
      </c>
    </row>
    <row r="60" spans="1:7" x14ac:dyDescent="0.2">
      <c r="A60" s="15"/>
      <c r="B60" s="16" t="s">
        <v>62</v>
      </c>
      <c r="C60" s="17">
        <v>25</v>
      </c>
      <c r="D60" s="17">
        <v>11</v>
      </c>
      <c r="E60" s="41">
        <v>1391.41</v>
      </c>
      <c r="F60" s="19">
        <v>0</v>
      </c>
      <c r="G60" s="20">
        <v>1391.41</v>
      </c>
    </row>
    <row r="61" spans="1:7" x14ac:dyDescent="0.2">
      <c r="A61" s="15"/>
      <c r="B61" s="16" t="s">
        <v>63</v>
      </c>
      <c r="C61" s="17">
        <v>7</v>
      </c>
      <c r="D61" s="17">
        <v>4</v>
      </c>
      <c r="E61" s="41">
        <v>282.66000000000003</v>
      </c>
      <c r="F61" s="19">
        <v>0</v>
      </c>
      <c r="G61" s="20">
        <v>282.66000000000003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v>0</v>
      </c>
    </row>
    <row r="63" spans="1:7" x14ac:dyDescent="0.2">
      <c r="A63" s="42"/>
      <c r="B63" s="34" t="s">
        <v>27</v>
      </c>
      <c r="C63" s="23">
        <f>SUM(C57:C62)</f>
        <v>48</v>
      </c>
      <c r="D63" s="23">
        <f>SUM(D57:D62)</f>
        <v>24</v>
      </c>
      <c r="E63" s="24">
        <f>SUM(E57:E62)</f>
        <v>2757.6899999999996</v>
      </c>
      <c r="F63" s="24">
        <f>SUM(F57:F62)</f>
        <v>0</v>
      </c>
      <c r="G63" s="24">
        <f>SUM(G57:G62)</f>
        <v>2757.6899999999996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27730</v>
      </c>
      <c r="D65" s="17">
        <v>12113</v>
      </c>
      <c r="E65" s="41">
        <v>2138037.1</v>
      </c>
      <c r="F65" s="19">
        <v>7694.92</v>
      </c>
      <c r="G65" s="20">
        <f t="shared" ref="G65:G70" si="12">E65+F65</f>
        <v>2145732.02</v>
      </c>
    </row>
    <row r="66" spans="1:7" x14ac:dyDescent="0.2">
      <c r="A66" s="30"/>
      <c r="B66" s="16" t="s">
        <v>60</v>
      </c>
      <c r="C66" s="17">
        <v>14903</v>
      </c>
      <c r="D66" s="17">
        <v>6206</v>
      </c>
      <c r="E66" s="41">
        <v>1059087.71</v>
      </c>
      <c r="F66" s="19">
        <v>2556.36</v>
      </c>
      <c r="G66" s="20">
        <f t="shared" si="12"/>
        <v>1061644.07</v>
      </c>
    </row>
    <row r="67" spans="1:7" x14ac:dyDescent="0.2">
      <c r="A67" s="30"/>
      <c r="B67" s="16" t="s">
        <v>61</v>
      </c>
      <c r="C67" s="17">
        <v>12261</v>
      </c>
      <c r="D67" s="17">
        <v>5981</v>
      </c>
      <c r="E67" s="41">
        <v>748819.25</v>
      </c>
      <c r="F67" s="19">
        <v>2293.02</v>
      </c>
      <c r="G67" s="20">
        <f t="shared" si="12"/>
        <v>751112.27</v>
      </c>
    </row>
    <row r="68" spans="1:7" x14ac:dyDescent="0.2">
      <c r="A68" s="30"/>
      <c r="B68" s="16" t="s">
        <v>62</v>
      </c>
      <c r="C68" s="17">
        <v>10201</v>
      </c>
      <c r="D68" s="17">
        <v>5450</v>
      </c>
      <c r="E68" s="41">
        <v>502030.05</v>
      </c>
      <c r="F68" s="19">
        <v>2428.9</v>
      </c>
      <c r="G68" s="20">
        <f t="shared" si="12"/>
        <v>504458.95</v>
      </c>
    </row>
    <row r="69" spans="1:7" x14ac:dyDescent="0.2">
      <c r="A69" s="30"/>
      <c r="B69" s="16" t="s">
        <v>63</v>
      </c>
      <c r="C69" s="17">
        <v>2041</v>
      </c>
      <c r="D69" s="17">
        <v>1173</v>
      </c>
      <c r="E69" s="41">
        <v>78819.94</v>
      </c>
      <c r="F69" s="19">
        <v>433.04</v>
      </c>
      <c r="G69" s="20">
        <f t="shared" si="12"/>
        <v>79252.98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386.25</v>
      </c>
      <c r="F70" s="19">
        <v>0</v>
      </c>
      <c r="G70" s="20">
        <f t="shared" si="12"/>
        <v>386.25</v>
      </c>
    </row>
    <row r="71" spans="1:7" x14ac:dyDescent="0.2">
      <c r="A71" s="33"/>
      <c r="B71" s="34" t="s">
        <v>30</v>
      </c>
      <c r="C71" s="23">
        <f>SUM(C65:C70)</f>
        <v>67141</v>
      </c>
      <c r="D71" s="23">
        <f>SUM(D65:D70)</f>
        <v>30926</v>
      </c>
      <c r="E71" s="24">
        <f>SUM(E65:E70)</f>
        <v>4527180.3000000007</v>
      </c>
      <c r="F71" s="24">
        <f>SUM(F65:F70)</f>
        <v>15406.240000000002</v>
      </c>
      <c r="G71" s="24">
        <f>SUM(G65:G70)</f>
        <v>4542586.54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SIJEČANJ 2025. (ISPLATA U VELJAČI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7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7" x14ac:dyDescent="0.2">
      <c r="A82" s="30"/>
      <c r="B82" s="16" t="s">
        <v>59</v>
      </c>
      <c r="C82" s="17">
        <v>429</v>
      </c>
      <c r="D82" s="17">
        <v>228</v>
      </c>
      <c r="E82" s="41">
        <v>32539.06</v>
      </c>
      <c r="F82" s="41">
        <v>0</v>
      </c>
      <c r="G82" s="20">
        <f t="shared" ref="G82:G87" si="13">E82+F82</f>
        <v>32539.06</v>
      </c>
    </row>
    <row r="83" spans="1:7" x14ac:dyDescent="0.2">
      <c r="A83" s="30"/>
      <c r="B83" s="16" t="s">
        <v>60</v>
      </c>
      <c r="C83" s="17">
        <v>1316</v>
      </c>
      <c r="D83" s="17">
        <v>810</v>
      </c>
      <c r="E83" s="41">
        <v>84961.4</v>
      </c>
      <c r="F83" s="41">
        <v>225.95</v>
      </c>
      <c r="G83" s="20">
        <f t="shared" si="13"/>
        <v>85187.349999999991</v>
      </c>
    </row>
    <row r="84" spans="1:7" x14ac:dyDescent="0.2">
      <c r="A84" s="30"/>
      <c r="B84" s="16" t="s">
        <v>61</v>
      </c>
      <c r="C84" s="17">
        <v>1495</v>
      </c>
      <c r="D84" s="17">
        <v>1003</v>
      </c>
      <c r="E84" s="41">
        <v>82107.899999999994</v>
      </c>
      <c r="F84" s="41">
        <v>43.7</v>
      </c>
      <c r="G84" s="20">
        <f t="shared" si="13"/>
        <v>82151.599999999991</v>
      </c>
    </row>
    <row r="85" spans="1:7" x14ac:dyDescent="0.2">
      <c r="A85" s="30"/>
      <c r="B85" s="16" t="s">
        <v>62</v>
      </c>
      <c r="C85" s="17">
        <v>1964</v>
      </c>
      <c r="D85" s="17">
        <v>1448</v>
      </c>
      <c r="E85" s="41">
        <v>84328.55</v>
      </c>
      <c r="F85" s="41">
        <v>556.22</v>
      </c>
      <c r="G85" s="20">
        <f t="shared" si="13"/>
        <v>84884.77</v>
      </c>
    </row>
    <row r="86" spans="1:7" x14ac:dyDescent="0.2">
      <c r="A86" s="30"/>
      <c r="B86" s="16" t="s">
        <v>63</v>
      </c>
      <c r="C86" s="17">
        <v>436</v>
      </c>
      <c r="D86" s="17">
        <v>352</v>
      </c>
      <c r="E86" s="41">
        <v>14150.21</v>
      </c>
      <c r="F86" s="41">
        <v>0</v>
      </c>
      <c r="G86" s="20">
        <f t="shared" si="13"/>
        <v>14150.21</v>
      </c>
    </row>
    <row r="87" spans="1:7" x14ac:dyDescent="0.2">
      <c r="A87" s="15"/>
      <c r="B87" s="16" t="s">
        <v>16</v>
      </c>
      <c r="C87" s="17">
        <v>18</v>
      </c>
      <c r="D87" s="17">
        <v>17</v>
      </c>
      <c r="E87" s="41">
        <v>1390.5</v>
      </c>
      <c r="F87" s="41">
        <v>0</v>
      </c>
      <c r="G87" s="20">
        <f t="shared" si="13"/>
        <v>1390.5</v>
      </c>
    </row>
    <row r="88" spans="1:7" x14ac:dyDescent="0.2">
      <c r="A88" s="55"/>
      <c r="B88" s="22" t="s">
        <v>33</v>
      </c>
      <c r="C88" s="56">
        <f>SUM(C82:C87)</f>
        <v>5658</v>
      </c>
      <c r="D88" s="56">
        <f>SUM(D82:D87)</f>
        <v>3858</v>
      </c>
      <c r="E88" s="57">
        <f>SUM(E82:E87)</f>
        <v>299477.62</v>
      </c>
      <c r="F88" s="57">
        <f>SUM(F82:F87)</f>
        <v>825.87</v>
      </c>
      <c r="G88" s="25">
        <f>SUM(G82:G87)</f>
        <v>300303.49</v>
      </c>
    </row>
    <row r="89" spans="1:7" x14ac:dyDescent="0.2">
      <c r="A89" s="10"/>
      <c r="B89" s="58" t="s">
        <v>34</v>
      </c>
      <c r="C89" s="59"/>
      <c r="D89" s="60"/>
      <c r="E89" s="44"/>
      <c r="F89" s="54"/>
      <c r="G89" s="54"/>
    </row>
    <row r="90" spans="1:7" x14ac:dyDescent="0.2">
      <c r="A90" s="38"/>
      <c r="B90" s="16" t="s">
        <v>59</v>
      </c>
      <c r="C90" s="61">
        <f t="shared" ref="C90:F95" si="14">C32+C40+C48+C57+C65+C82</f>
        <v>35968</v>
      </c>
      <c r="D90" s="61">
        <f t="shared" si="14"/>
        <v>16148</v>
      </c>
      <c r="E90" s="62">
        <f t="shared" si="14"/>
        <v>2747388.74</v>
      </c>
      <c r="F90" s="62">
        <f t="shared" si="14"/>
        <v>11732.2</v>
      </c>
      <c r="G90" s="62">
        <f t="shared" ref="G90:G95" si="15">E90+F90</f>
        <v>2759120.9400000004</v>
      </c>
    </row>
    <row r="91" spans="1:7" x14ac:dyDescent="0.2">
      <c r="A91" s="38"/>
      <c r="B91" s="16" t="s">
        <v>60</v>
      </c>
      <c r="C91" s="61">
        <f t="shared" si="14"/>
        <v>39127</v>
      </c>
      <c r="D91" s="61">
        <f t="shared" si="14"/>
        <v>16907</v>
      </c>
      <c r="E91" s="62">
        <f t="shared" si="14"/>
        <v>2746485.3400000003</v>
      </c>
      <c r="F91" s="62">
        <f t="shared" si="14"/>
        <v>12956.87</v>
      </c>
      <c r="G91" s="62">
        <f t="shared" si="15"/>
        <v>2759442.2100000004</v>
      </c>
    </row>
    <row r="92" spans="1:7" x14ac:dyDescent="0.2">
      <c r="A92" s="38"/>
      <c r="B92" s="16" t="s">
        <v>61</v>
      </c>
      <c r="C92" s="61">
        <f t="shared" si="14"/>
        <v>57710</v>
      </c>
      <c r="D92" s="61">
        <f t="shared" si="14"/>
        <v>27638</v>
      </c>
      <c r="E92" s="62">
        <f t="shared" si="14"/>
        <v>3501041.87</v>
      </c>
      <c r="F92" s="62">
        <f t="shared" si="14"/>
        <v>17706.3</v>
      </c>
      <c r="G92" s="62">
        <f t="shared" si="15"/>
        <v>3518748.17</v>
      </c>
    </row>
    <row r="93" spans="1:7" x14ac:dyDescent="0.2">
      <c r="A93" s="38"/>
      <c r="B93" s="16" t="s">
        <v>62</v>
      </c>
      <c r="C93" s="61">
        <f t="shared" si="14"/>
        <v>123760</v>
      </c>
      <c r="D93" s="61">
        <f t="shared" si="14"/>
        <v>64604</v>
      </c>
      <c r="E93" s="62">
        <f t="shared" si="14"/>
        <v>5993133.4800000004</v>
      </c>
      <c r="F93" s="62">
        <f t="shared" si="14"/>
        <v>28611.950000000004</v>
      </c>
      <c r="G93" s="62">
        <f t="shared" si="15"/>
        <v>6021745.4300000006</v>
      </c>
    </row>
    <row r="94" spans="1:7" x14ac:dyDescent="0.2">
      <c r="A94" s="38"/>
      <c r="B94" s="16" t="s">
        <v>63</v>
      </c>
      <c r="C94" s="61">
        <f t="shared" si="14"/>
        <v>59083</v>
      </c>
      <c r="D94" s="61">
        <f t="shared" si="14"/>
        <v>33641</v>
      </c>
      <c r="E94" s="62">
        <f t="shared" si="14"/>
        <v>2158454.9900000002</v>
      </c>
      <c r="F94" s="62">
        <f t="shared" si="14"/>
        <v>7060.5</v>
      </c>
      <c r="G94" s="62">
        <f t="shared" si="15"/>
        <v>2165515.4900000002</v>
      </c>
    </row>
    <row r="95" spans="1:7" x14ac:dyDescent="0.2">
      <c r="A95" s="38"/>
      <c r="B95" s="16" t="s">
        <v>16</v>
      </c>
      <c r="C95" s="61">
        <f t="shared" si="14"/>
        <v>35</v>
      </c>
      <c r="D95" s="61">
        <f t="shared" si="14"/>
        <v>30</v>
      </c>
      <c r="E95" s="62">
        <f t="shared" si="14"/>
        <v>2703.75</v>
      </c>
      <c r="F95" s="62">
        <f t="shared" si="14"/>
        <v>0</v>
      </c>
      <c r="G95" s="62">
        <f t="shared" si="15"/>
        <v>2703.75</v>
      </c>
    </row>
    <row r="96" spans="1:7" x14ac:dyDescent="0.2">
      <c r="A96" s="63"/>
      <c r="B96" s="64" t="s">
        <v>35</v>
      </c>
      <c r="C96" s="65">
        <f>SUM(C90:C95)</f>
        <v>315683</v>
      </c>
      <c r="D96" s="65">
        <f>SUM(D90:D95)</f>
        <v>158968</v>
      </c>
      <c r="E96" s="24">
        <f t="shared" ref="E96:F96" si="16">SUM(E90:E95)</f>
        <v>17149208.170000002</v>
      </c>
      <c r="F96" s="24">
        <f t="shared" si="16"/>
        <v>78067.820000000007</v>
      </c>
      <c r="G96" s="24">
        <f>SUM(G90:G95)</f>
        <v>17227275.990000002</v>
      </c>
    </row>
    <row r="97" spans="1:15" x14ac:dyDescent="0.2">
      <c r="A97" s="30" t="s">
        <v>36</v>
      </c>
      <c r="B97" s="66" t="s">
        <v>37</v>
      </c>
      <c r="C97" s="61">
        <v>5624</v>
      </c>
      <c r="D97" s="61">
        <v>2886</v>
      </c>
      <c r="E97" s="24">
        <v>288959.34000000003</v>
      </c>
      <c r="F97" s="24">
        <v>100602.51</v>
      </c>
      <c r="G97" s="24">
        <f>E97+F97</f>
        <v>389561.85000000003</v>
      </c>
    </row>
    <row r="98" spans="1:15" x14ac:dyDescent="0.2">
      <c r="A98" s="63"/>
      <c r="B98" s="64" t="s">
        <v>38</v>
      </c>
      <c r="C98" s="65">
        <f>C96+C97</f>
        <v>321307</v>
      </c>
      <c r="D98" s="65">
        <f>D96+D97</f>
        <v>161854</v>
      </c>
      <c r="E98" s="24">
        <f>E96+E97</f>
        <v>17438167.510000002</v>
      </c>
      <c r="F98" s="24">
        <f>F96+F97</f>
        <v>178670.33000000002</v>
      </c>
      <c r="G98" s="24">
        <f>G96+G97</f>
        <v>17616837.840000004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28638</v>
      </c>
      <c r="E103" s="75">
        <v>1900417.68</v>
      </c>
      <c r="F103" s="75">
        <v>11015.76</v>
      </c>
      <c r="G103" s="76">
        <f>E103+F103</f>
        <v>1911433.44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9663</v>
      </c>
      <c r="E104" s="75">
        <v>1282473.3600000001</v>
      </c>
      <c r="F104" s="75">
        <v>1061.76</v>
      </c>
      <c r="G104" s="76">
        <f>E104+F104</f>
        <v>1283535.1200000001</v>
      </c>
    </row>
    <row r="105" spans="1:15" x14ac:dyDescent="0.2">
      <c r="A105" s="129" t="s">
        <v>47</v>
      </c>
      <c r="B105" s="130"/>
      <c r="C105" s="108" t="s">
        <v>41</v>
      </c>
      <c r="D105" s="77">
        <f>D103+D104</f>
        <v>38301</v>
      </c>
      <c r="E105" s="95">
        <f t="shared" ref="E105:G105" si="17">E103+E104</f>
        <v>3182891.04</v>
      </c>
      <c r="F105" s="24">
        <f t="shared" si="17"/>
        <v>12077.52</v>
      </c>
      <c r="G105" s="24">
        <f t="shared" si="17"/>
        <v>3194968.56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712</v>
      </c>
      <c r="E106" s="76">
        <v>57666.84</v>
      </c>
      <c r="F106" s="76">
        <v>16324.56</v>
      </c>
      <c r="G106" s="76">
        <f>E106+F106</f>
        <v>73991.399999999994</v>
      </c>
    </row>
    <row r="107" spans="1:15" x14ac:dyDescent="0.2">
      <c r="A107" s="129" t="s">
        <v>54</v>
      </c>
      <c r="B107" s="130"/>
      <c r="C107" s="108" t="s">
        <v>41</v>
      </c>
      <c r="D107" s="77">
        <f>D106</f>
        <v>712</v>
      </c>
      <c r="E107" s="95">
        <f t="shared" ref="E107:G107" si="18">E106</f>
        <v>57666.84</v>
      </c>
      <c r="F107" s="24">
        <f t="shared" si="18"/>
        <v>16324.56</v>
      </c>
      <c r="G107" s="24">
        <f t="shared" si="18"/>
        <v>73991.399999999994</v>
      </c>
    </row>
    <row r="108" spans="1:15" x14ac:dyDescent="0.2">
      <c r="A108" s="129" t="s">
        <v>49</v>
      </c>
      <c r="B108" s="130"/>
      <c r="C108" s="80"/>
      <c r="D108" s="77">
        <f>D107+D105</f>
        <v>39013</v>
      </c>
      <c r="E108" s="24">
        <f>E107+E105</f>
        <v>3240557.88</v>
      </c>
      <c r="F108" s="24">
        <f>F107+F105</f>
        <v>28402.080000000002</v>
      </c>
      <c r="G108" s="24">
        <f>G107+G105</f>
        <v>3268959.96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26" t="str">
        <f>A22</f>
        <v>* Dana 1. ožujka 2024. stupio je na snagu Zakon o izmjenama i dopunama Zakona o doplatku za djecu (NN 156/23)</v>
      </c>
      <c r="B110" s="126"/>
      <c r="C110" s="126"/>
      <c r="D110" s="126"/>
      <c r="E110" s="126"/>
      <c r="F110" s="126"/>
      <c r="G110" s="126"/>
    </row>
    <row r="111" spans="1:15" x14ac:dyDescent="0.2">
      <c r="A111" s="126"/>
      <c r="B111" s="126"/>
      <c r="C111" s="126"/>
      <c r="D111" s="126"/>
      <c r="E111" s="126"/>
      <c r="F111" s="126"/>
      <c r="G111" s="126"/>
    </row>
    <row r="112" spans="1:15" x14ac:dyDescent="0.2">
      <c r="C112" s="71"/>
      <c r="D112" s="71"/>
      <c r="E112" s="47"/>
      <c r="F112" s="82"/>
      <c r="G112" s="47"/>
    </row>
    <row r="114" spans="1:7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x14ac:dyDescent="0.2">
      <c r="A116" s="94" t="str">
        <f>A7</f>
        <v>OBRADA ZA SIJEČANJ 2025. (ISPLATA U VELJAČI 2025.)</v>
      </c>
      <c r="B116" s="2"/>
      <c r="C116" s="2"/>
      <c r="D116" s="2"/>
      <c r="E116" s="2"/>
      <c r="F116" s="2"/>
      <c r="G116" s="2"/>
    </row>
    <row r="117" spans="1:7" x14ac:dyDescent="0.2">
      <c r="A117" s="94"/>
      <c r="B117" s="2"/>
      <c r="C117" s="2"/>
      <c r="D117" s="2"/>
      <c r="E117" s="2"/>
      <c r="F117" s="2"/>
      <c r="G117" s="2"/>
    </row>
    <row r="118" spans="1:7" ht="15" x14ac:dyDescent="0.25">
      <c r="A118" s="3"/>
      <c r="B118" s="4"/>
      <c r="C118" s="3"/>
      <c r="D118" s="3"/>
      <c r="E118" s="5"/>
      <c r="F118" s="127"/>
      <c r="G118" s="127"/>
    </row>
    <row r="119" spans="1:7" ht="36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x14ac:dyDescent="0.2">
      <c r="A122" s="38"/>
      <c r="B122" s="16" t="s">
        <v>13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x14ac:dyDescent="0.2">
      <c r="A124" s="38"/>
      <c r="B124" s="16" t="s">
        <v>15</v>
      </c>
      <c r="C124" s="61">
        <v>1</v>
      </c>
      <c r="D124" s="61">
        <v>1</v>
      </c>
      <c r="E124" s="62">
        <v>0</v>
      </c>
      <c r="F124" s="62">
        <v>63.57</v>
      </c>
      <c r="G124" s="62">
        <f>E124+F124</f>
        <v>63.57</v>
      </c>
    </row>
    <row r="125" spans="1:7" x14ac:dyDescent="0.2">
      <c r="A125" s="38"/>
      <c r="B125" s="16" t="s">
        <v>65</v>
      </c>
      <c r="C125" s="61">
        <v>2</v>
      </c>
      <c r="D125" s="61">
        <v>2</v>
      </c>
      <c r="E125" s="62">
        <v>0</v>
      </c>
      <c r="F125" s="62">
        <v>1754.72</v>
      </c>
      <c r="G125" s="62">
        <f>E125+F125</f>
        <v>1754.72</v>
      </c>
    </row>
    <row r="126" spans="1:7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x14ac:dyDescent="0.2">
      <c r="A127" s="63"/>
      <c r="B127" s="64" t="s">
        <v>35</v>
      </c>
      <c r="C127" s="65">
        <v>3</v>
      </c>
      <c r="D127" s="65">
        <v>3</v>
      </c>
      <c r="E127" s="24">
        <f t="shared" ref="E127:G127" si="19">SUM(E122:E126)</f>
        <v>0</v>
      </c>
      <c r="F127" s="24">
        <v>1818.29</v>
      </c>
      <c r="G127" s="24">
        <f t="shared" si="19"/>
        <v>1818.29</v>
      </c>
    </row>
    <row r="128" spans="1:7" x14ac:dyDescent="0.2">
      <c r="A128" s="67"/>
      <c r="B128" s="68"/>
      <c r="C128" s="102"/>
      <c r="D128" s="102"/>
      <c r="E128" s="47"/>
      <c r="F128" s="47"/>
      <c r="G128" s="47"/>
    </row>
    <row r="129" spans="1:7" x14ac:dyDescent="0.2">
      <c r="A129" s="126" t="str">
        <f>A110</f>
        <v>* Dana 1. ožujka 2024. stupio je na snagu Zakon o izmjenama i dopunama Zakona o doplatku za djecu (NN 156/23)</v>
      </c>
      <c r="B129" s="126"/>
      <c r="C129" s="126"/>
      <c r="D129" s="126"/>
      <c r="E129" s="126"/>
      <c r="F129" s="126"/>
      <c r="G129" s="126"/>
    </row>
    <row r="130" spans="1:7" x14ac:dyDescent="0.2">
      <c r="A130" s="128" t="s">
        <v>66</v>
      </c>
      <c r="B130" s="128"/>
      <c r="C130" s="128"/>
      <c r="D130" s="128"/>
      <c r="E130" s="128"/>
      <c r="F130" s="128"/>
      <c r="G130" s="128"/>
    </row>
    <row r="133" spans="1:7" x14ac:dyDescent="0.2">
      <c r="A133" s="81" t="s">
        <v>71</v>
      </c>
      <c r="B133" s="68"/>
    </row>
  </sheetData>
  <mergeCells count="11">
    <mergeCell ref="A108:B108"/>
    <mergeCell ref="E9:F9"/>
    <mergeCell ref="A22:G22"/>
    <mergeCell ref="F28:G28"/>
    <mergeCell ref="A105:B105"/>
    <mergeCell ref="A107:B107"/>
    <mergeCell ref="A110:G110"/>
    <mergeCell ref="A111:G111"/>
    <mergeCell ref="F118:G118"/>
    <mergeCell ref="A129:G129"/>
    <mergeCell ref="A130:G130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opLeftCell="A68" zoomScaleNormal="100" workbookViewId="0">
      <selection activeCell="D91" sqref="D91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72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1"/>
      <c r="F9" s="131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237013</v>
      </c>
      <c r="D12" s="84">
        <f t="shared" ref="D12:G12" si="0">D38</f>
        <v>121027</v>
      </c>
      <c r="E12" s="97">
        <f t="shared" si="0"/>
        <v>11982435.65</v>
      </c>
      <c r="F12" s="98">
        <f t="shared" si="0"/>
        <v>77536.709999999992</v>
      </c>
      <c r="G12" s="97">
        <f t="shared" si="0"/>
        <v>12059972.359999999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7306</v>
      </c>
      <c r="D13" s="84">
        <f t="shared" ref="D13:G13" si="1">D46</f>
        <v>3751</v>
      </c>
      <c r="E13" s="97">
        <f t="shared" si="1"/>
        <v>421129.35</v>
      </c>
      <c r="F13" s="98">
        <f t="shared" si="1"/>
        <v>9500.27</v>
      </c>
      <c r="G13" s="97">
        <f t="shared" si="1"/>
        <v>430629.62</v>
      </c>
    </row>
    <row r="14" spans="1:9" ht="15" customHeight="1" x14ac:dyDescent="0.2">
      <c r="A14" s="86" t="s">
        <v>21</v>
      </c>
      <c r="B14" s="14" t="s">
        <v>22</v>
      </c>
      <c r="C14" s="84">
        <f>C54</f>
        <v>2018</v>
      </c>
      <c r="D14" s="84">
        <f t="shared" ref="D14:G14" si="2">D54</f>
        <v>993</v>
      </c>
      <c r="E14" s="97">
        <f t="shared" si="2"/>
        <v>124527.36</v>
      </c>
      <c r="F14" s="98">
        <f t="shared" si="2"/>
        <v>-159.97</v>
      </c>
      <c r="G14" s="97">
        <f t="shared" si="2"/>
        <v>124367.39</v>
      </c>
    </row>
    <row r="15" spans="1:9" ht="15" customHeight="1" x14ac:dyDescent="0.2">
      <c r="A15" s="86" t="s">
        <v>24</v>
      </c>
      <c r="B15" s="85" t="s">
        <v>51</v>
      </c>
      <c r="C15" s="84">
        <f>C63</f>
        <v>51</v>
      </c>
      <c r="D15" s="84">
        <f t="shared" ref="D15:G15" si="3">D63</f>
        <v>25</v>
      </c>
      <c r="E15" s="97">
        <f t="shared" si="3"/>
        <v>3024.9000000000005</v>
      </c>
      <c r="F15" s="99">
        <f t="shared" si="3"/>
        <v>27.21</v>
      </c>
      <c r="G15" s="97">
        <f t="shared" si="3"/>
        <v>3052.1100000000006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C71</f>
        <v>66036</v>
      </c>
      <c r="D16" s="84">
        <f t="shared" ref="D16:G16" si="4">D71</f>
        <v>30438</v>
      </c>
      <c r="E16" s="97">
        <f t="shared" si="4"/>
        <v>4450030.78</v>
      </c>
      <c r="F16" s="98">
        <f t="shared" si="4"/>
        <v>21908.670000000006</v>
      </c>
      <c r="G16" s="97">
        <f t="shared" si="4"/>
        <v>4471939.45</v>
      </c>
    </row>
    <row r="17" spans="1:7" ht="15" customHeight="1" x14ac:dyDescent="0.2">
      <c r="A17" s="72" t="s">
        <v>31</v>
      </c>
      <c r="B17" s="73" t="s">
        <v>32</v>
      </c>
      <c r="C17" s="84">
        <f>C88</f>
        <v>5770</v>
      </c>
      <c r="D17" s="84">
        <f t="shared" ref="D17:G17" si="5">D88</f>
        <v>3928</v>
      </c>
      <c r="E17" s="97">
        <f t="shared" si="5"/>
        <v>306047.05999999994</v>
      </c>
      <c r="F17" s="98">
        <f t="shared" si="5"/>
        <v>1112.03</v>
      </c>
      <c r="G17" s="97">
        <f t="shared" si="5"/>
        <v>307159.09000000003</v>
      </c>
    </row>
    <row r="18" spans="1:7" ht="15" customHeight="1" x14ac:dyDescent="0.2">
      <c r="A18" s="72" t="s">
        <v>36</v>
      </c>
      <c r="B18" s="73" t="s">
        <v>37</v>
      </c>
      <c r="C18" s="84">
        <f>C97</f>
        <v>5802</v>
      </c>
      <c r="D18" s="84">
        <f t="shared" ref="D18:G18" si="6">D97</f>
        <v>2983</v>
      </c>
      <c r="E18" s="97">
        <f t="shared" si="6"/>
        <v>297712.39</v>
      </c>
      <c r="F18" s="98">
        <f t="shared" si="6"/>
        <v>91158.720000000001</v>
      </c>
      <c r="G18" s="97">
        <f t="shared" si="6"/>
        <v>388871.11</v>
      </c>
    </row>
    <row r="19" spans="1:7" ht="15" hidden="1" customHeight="1" x14ac:dyDescent="0.2">
      <c r="A19" s="100" t="s">
        <v>55</v>
      </c>
      <c r="B19" s="73" t="s">
        <v>56</v>
      </c>
      <c r="C19" s="84">
        <f>C127</f>
        <v>0</v>
      </c>
      <c r="D19" s="84">
        <f t="shared" ref="D19:G19" si="7">D127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09"/>
      <c r="B20" s="64" t="s">
        <v>50</v>
      </c>
      <c r="C20" s="83">
        <f>SUM(C12:C19)</f>
        <v>323996</v>
      </c>
      <c r="D20" s="83">
        <f t="shared" ref="D20:G20" si="8">SUM(D12:D19)</f>
        <v>163145</v>
      </c>
      <c r="E20" s="96">
        <f t="shared" si="8"/>
        <v>17584907.489999998</v>
      </c>
      <c r="F20" s="24">
        <f t="shared" si="8"/>
        <v>201083.64</v>
      </c>
      <c r="G20" s="24">
        <f t="shared" si="8"/>
        <v>17785991.129999999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6" t="s">
        <v>67</v>
      </c>
      <c r="B22" s="126"/>
      <c r="C22" s="126"/>
      <c r="D22" s="126"/>
      <c r="E22" s="126"/>
      <c r="F22" s="126"/>
      <c r="G22" s="126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VELJAČU 2025. (ISPLATA U OŽUJKU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7"/>
      <c r="G28" s="127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6685</v>
      </c>
      <c r="D32" s="17">
        <v>3212</v>
      </c>
      <c r="E32" s="18">
        <v>497986.29</v>
      </c>
      <c r="F32" s="19">
        <v>6284.08</v>
      </c>
      <c r="G32" s="20">
        <f t="shared" ref="G32:G37" si="9">E32+F32</f>
        <v>504270.37</v>
      </c>
    </row>
    <row r="33" spans="1:7" x14ac:dyDescent="0.2">
      <c r="A33" s="15"/>
      <c r="B33" s="16" t="s">
        <v>60</v>
      </c>
      <c r="C33" s="17">
        <v>21481</v>
      </c>
      <c r="D33" s="17">
        <v>9140</v>
      </c>
      <c r="E33" s="18">
        <v>1508947.79</v>
      </c>
      <c r="F33" s="19">
        <v>11600.88</v>
      </c>
      <c r="G33" s="20">
        <f t="shared" si="9"/>
        <v>1520548.67</v>
      </c>
    </row>
    <row r="34" spans="1:7" x14ac:dyDescent="0.2">
      <c r="A34" s="15"/>
      <c r="B34" s="16" t="s">
        <v>61</v>
      </c>
      <c r="C34" s="17">
        <v>42348</v>
      </c>
      <c r="D34" s="17">
        <v>19793</v>
      </c>
      <c r="E34" s="18">
        <v>2580738.7000000002</v>
      </c>
      <c r="F34" s="19">
        <v>12153.53</v>
      </c>
      <c r="G34" s="20">
        <f t="shared" si="9"/>
        <v>2592892.23</v>
      </c>
    </row>
    <row r="35" spans="1:7" x14ac:dyDescent="0.2">
      <c r="A35" s="15"/>
      <c r="B35" s="16" t="s">
        <v>62</v>
      </c>
      <c r="C35" s="17">
        <v>110271</v>
      </c>
      <c r="D35" s="17">
        <v>56934</v>
      </c>
      <c r="E35" s="18">
        <v>5344670.22</v>
      </c>
      <c r="F35" s="19">
        <v>33216.28</v>
      </c>
      <c r="G35" s="20">
        <f t="shared" si="9"/>
        <v>5377886.5</v>
      </c>
    </row>
    <row r="36" spans="1:7" x14ac:dyDescent="0.2">
      <c r="A36" s="15"/>
      <c r="B36" s="16" t="s">
        <v>63</v>
      </c>
      <c r="C36" s="17">
        <v>56216</v>
      </c>
      <c r="D36" s="17">
        <v>31938</v>
      </c>
      <c r="E36" s="18">
        <v>2049165.65</v>
      </c>
      <c r="F36" s="19">
        <v>14281.94</v>
      </c>
      <c r="G36" s="20">
        <f t="shared" si="9"/>
        <v>2063447.5899999999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237013</v>
      </c>
      <c r="D38" s="23">
        <f>SUM(D32:D37)</f>
        <v>121027</v>
      </c>
      <c r="E38" s="24">
        <f>SUM(E32:E37)</f>
        <v>11982435.65</v>
      </c>
      <c r="F38" s="24">
        <f>SUM(F32:F37)</f>
        <v>77536.709999999992</v>
      </c>
      <c r="G38" s="25">
        <f>SUM(G32:G37)</f>
        <v>12059972.359999999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1177</v>
      </c>
      <c r="D40" s="17">
        <v>622</v>
      </c>
      <c r="E40" s="19">
        <v>84143.55</v>
      </c>
      <c r="F40" s="18">
        <v>1521.2</v>
      </c>
      <c r="G40" s="20">
        <f t="shared" ref="G40:G45" si="10">E40+F40</f>
        <v>85664.75</v>
      </c>
    </row>
    <row r="41" spans="1:7" x14ac:dyDescent="0.2">
      <c r="A41" s="30"/>
      <c r="B41" s="16" t="s">
        <v>60</v>
      </c>
      <c r="C41" s="17">
        <v>1591</v>
      </c>
      <c r="D41" s="17">
        <v>772</v>
      </c>
      <c r="E41" s="19">
        <v>106885.36</v>
      </c>
      <c r="F41" s="18">
        <v>4538.83</v>
      </c>
      <c r="G41" s="20">
        <f t="shared" si="10"/>
        <v>111424.19</v>
      </c>
    </row>
    <row r="42" spans="1:7" x14ac:dyDescent="0.2">
      <c r="A42" s="30"/>
      <c r="B42" s="16" t="s">
        <v>61</v>
      </c>
      <c r="C42" s="17">
        <v>1734</v>
      </c>
      <c r="D42" s="31">
        <v>891</v>
      </c>
      <c r="E42" s="19">
        <v>99913.22</v>
      </c>
      <c r="F42" s="18">
        <v>56.63</v>
      </c>
      <c r="G42" s="20">
        <f t="shared" si="10"/>
        <v>99969.85</v>
      </c>
    </row>
    <row r="43" spans="1:7" x14ac:dyDescent="0.2">
      <c r="A43" s="30"/>
      <c r="B43" s="16" t="s">
        <v>62</v>
      </c>
      <c r="C43" s="17">
        <v>2121</v>
      </c>
      <c r="D43" s="31">
        <v>1106</v>
      </c>
      <c r="E43" s="19">
        <v>103532.34</v>
      </c>
      <c r="F43" s="18">
        <v>3309.45</v>
      </c>
      <c r="G43" s="20">
        <f t="shared" si="10"/>
        <v>106841.79</v>
      </c>
    </row>
    <row r="44" spans="1:7" x14ac:dyDescent="0.2">
      <c r="A44" s="30"/>
      <c r="B44" s="16" t="s">
        <v>63</v>
      </c>
      <c r="C44" s="17">
        <v>683</v>
      </c>
      <c r="D44" s="31">
        <v>360</v>
      </c>
      <c r="E44" s="19">
        <v>26654.880000000001</v>
      </c>
      <c r="F44" s="18">
        <v>74.16</v>
      </c>
      <c r="G44" s="20">
        <f t="shared" si="10"/>
        <v>26729.040000000001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7306</v>
      </c>
      <c r="D46" s="23">
        <f>SUM(D40:D45)</f>
        <v>3751</v>
      </c>
      <c r="E46" s="24">
        <f>SUM(E40:E45)</f>
        <v>421129.35</v>
      </c>
      <c r="F46" s="24">
        <f>SUM(F40:F45)</f>
        <v>9500.27</v>
      </c>
      <c r="G46" s="24">
        <f>SUM(G40:G45)</f>
        <v>430629.62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597</v>
      </c>
      <c r="D48" s="17">
        <v>308</v>
      </c>
      <c r="E48" s="19">
        <v>43106.25</v>
      </c>
      <c r="F48" s="19">
        <v>30.9</v>
      </c>
      <c r="G48" s="20">
        <f t="shared" ref="G48:G53" si="11">E48+F48</f>
        <v>43137.15</v>
      </c>
    </row>
    <row r="49" spans="1:7" x14ac:dyDescent="0.2">
      <c r="A49" s="30"/>
      <c r="B49" s="16" t="s">
        <v>60</v>
      </c>
      <c r="C49" s="17">
        <v>425</v>
      </c>
      <c r="D49" s="17">
        <v>195</v>
      </c>
      <c r="E49" s="19">
        <v>29154.92</v>
      </c>
      <c r="F49" s="19">
        <v>114.16</v>
      </c>
      <c r="G49" s="20">
        <f t="shared" si="11"/>
        <v>29269.079999999998</v>
      </c>
    </row>
    <row r="50" spans="1:7" x14ac:dyDescent="0.2">
      <c r="A50" s="30"/>
      <c r="B50" s="16" t="s">
        <v>61</v>
      </c>
      <c r="C50" s="17">
        <v>379</v>
      </c>
      <c r="D50" s="17">
        <v>178</v>
      </c>
      <c r="E50" s="19">
        <v>22800.15</v>
      </c>
      <c r="F50" s="19">
        <v>0</v>
      </c>
      <c r="G50" s="20">
        <f t="shared" si="11"/>
        <v>22800.15</v>
      </c>
    </row>
    <row r="51" spans="1:7" x14ac:dyDescent="0.2">
      <c r="A51" s="30"/>
      <c r="B51" s="16" t="s">
        <v>62</v>
      </c>
      <c r="C51" s="17">
        <v>474</v>
      </c>
      <c r="D51" s="17">
        <v>241</v>
      </c>
      <c r="E51" s="19">
        <v>23553.5</v>
      </c>
      <c r="F51" s="19">
        <v>3.97</v>
      </c>
      <c r="G51" s="20">
        <f t="shared" si="11"/>
        <v>23557.47</v>
      </c>
    </row>
    <row r="52" spans="1:7" x14ac:dyDescent="0.2">
      <c r="A52" s="30"/>
      <c r="B52" s="16" t="s">
        <v>63</v>
      </c>
      <c r="C52" s="17">
        <v>143</v>
      </c>
      <c r="D52" s="17">
        <v>71</v>
      </c>
      <c r="E52" s="19">
        <v>5912.54</v>
      </c>
      <c r="F52" s="19">
        <v>-309</v>
      </c>
      <c r="G52" s="20">
        <f t="shared" si="11"/>
        <v>5603.54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2018</v>
      </c>
      <c r="D54" s="23">
        <f>SUM(D48:D53)</f>
        <v>993</v>
      </c>
      <c r="E54" s="24">
        <f>SUM(E48:E53)</f>
        <v>124527.36</v>
      </c>
      <c r="F54" s="24">
        <f>SUM(F48:F53)</f>
        <v>-159.97</v>
      </c>
      <c r="G54" s="24">
        <f>SUM(G48:G53)</f>
        <v>124367.39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6</v>
      </c>
      <c r="D57" s="17">
        <v>2</v>
      </c>
      <c r="E57" s="41">
        <v>503.52</v>
      </c>
      <c r="F57" s="19">
        <v>0</v>
      </c>
      <c r="G57" s="20">
        <f t="shared" ref="G57:G62" si="12">E57+F57</f>
        <v>503.52</v>
      </c>
    </row>
    <row r="58" spans="1:7" x14ac:dyDescent="0.2">
      <c r="A58" s="15"/>
      <c r="B58" s="16" t="s">
        <v>60</v>
      </c>
      <c r="C58" s="17">
        <v>10</v>
      </c>
      <c r="D58" s="17">
        <v>6</v>
      </c>
      <c r="E58" s="41">
        <v>692.8</v>
      </c>
      <c r="F58" s="19">
        <v>7.35</v>
      </c>
      <c r="G58" s="20">
        <f t="shared" si="12"/>
        <v>700.15</v>
      </c>
    </row>
    <row r="59" spans="1:7" x14ac:dyDescent="0.2">
      <c r="A59" s="15"/>
      <c r="B59" s="16" t="s">
        <v>61</v>
      </c>
      <c r="C59" s="35">
        <v>3</v>
      </c>
      <c r="D59" s="35">
        <v>2</v>
      </c>
      <c r="E59" s="41">
        <v>145.68</v>
      </c>
      <c r="F59" s="19">
        <v>0</v>
      </c>
      <c r="G59" s="20">
        <f t="shared" si="12"/>
        <v>145.68</v>
      </c>
    </row>
    <row r="60" spans="1:7" x14ac:dyDescent="0.2">
      <c r="A60" s="15"/>
      <c r="B60" s="16" t="s">
        <v>62</v>
      </c>
      <c r="C60" s="17">
        <v>26</v>
      </c>
      <c r="D60" s="17">
        <v>12</v>
      </c>
      <c r="E60" s="41">
        <v>1431.14</v>
      </c>
      <c r="F60" s="19">
        <v>19.86</v>
      </c>
      <c r="G60" s="20">
        <f t="shared" si="12"/>
        <v>1451</v>
      </c>
    </row>
    <row r="61" spans="1:7" x14ac:dyDescent="0.2">
      <c r="A61" s="15"/>
      <c r="B61" s="16" t="s">
        <v>63</v>
      </c>
      <c r="C61" s="17">
        <v>6</v>
      </c>
      <c r="D61" s="17">
        <v>3</v>
      </c>
      <c r="E61" s="41">
        <v>251.76</v>
      </c>
      <c r="F61" s="19">
        <v>0</v>
      </c>
      <c r="G61" s="20">
        <f t="shared" si="12"/>
        <v>251.76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f t="shared" si="12"/>
        <v>0</v>
      </c>
    </row>
    <row r="63" spans="1:7" x14ac:dyDescent="0.2">
      <c r="A63" s="42"/>
      <c r="B63" s="34" t="s">
        <v>27</v>
      </c>
      <c r="C63" s="23">
        <f>SUM(C57:C62)</f>
        <v>51</v>
      </c>
      <c r="D63" s="23">
        <f>SUM(D57:D62)</f>
        <v>25</v>
      </c>
      <c r="E63" s="24">
        <f>SUM(E57:E62)</f>
        <v>3024.9000000000005</v>
      </c>
      <c r="F63" s="24">
        <f>SUM(F57:F62)</f>
        <v>27.21</v>
      </c>
      <c r="G63" s="24">
        <f>SUM(G57:G62)</f>
        <v>3052.1100000000006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27271</v>
      </c>
      <c r="D65" s="17">
        <v>11857</v>
      </c>
      <c r="E65" s="41">
        <v>2105689.7200000002</v>
      </c>
      <c r="F65" s="19">
        <v>11314.34</v>
      </c>
      <c r="G65" s="20">
        <f t="shared" ref="G65:G70" si="13">E65+F65</f>
        <v>2117004.06</v>
      </c>
    </row>
    <row r="66" spans="1:7" x14ac:dyDescent="0.2">
      <c r="A66" s="30"/>
      <c r="B66" s="16" t="s">
        <v>60</v>
      </c>
      <c r="C66" s="17">
        <v>14615</v>
      </c>
      <c r="D66" s="17">
        <v>6098</v>
      </c>
      <c r="E66" s="41">
        <v>1038223.88</v>
      </c>
      <c r="F66" s="19">
        <v>5706.02</v>
      </c>
      <c r="G66" s="20">
        <f t="shared" si="13"/>
        <v>1043929.9</v>
      </c>
    </row>
    <row r="67" spans="1:7" x14ac:dyDescent="0.2">
      <c r="A67" s="30"/>
      <c r="B67" s="16" t="s">
        <v>61</v>
      </c>
      <c r="C67" s="17">
        <v>12067</v>
      </c>
      <c r="D67" s="17">
        <v>5908</v>
      </c>
      <c r="E67" s="41">
        <v>735071.92</v>
      </c>
      <c r="F67" s="19">
        <v>2884.65</v>
      </c>
      <c r="G67" s="20">
        <f t="shared" si="13"/>
        <v>737956.57000000007</v>
      </c>
    </row>
    <row r="68" spans="1:7" x14ac:dyDescent="0.2">
      <c r="A68" s="30"/>
      <c r="B68" s="16" t="s">
        <v>62</v>
      </c>
      <c r="C68" s="17">
        <v>10028</v>
      </c>
      <c r="D68" s="17">
        <v>5395</v>
      </c>
      <c r="E68" s="41">
        <v>491028.28</v>
      </c>
      <c r="F68" s="19">
        <v>1575.33</v>
      </c>
      <c r="G68" s="20">
        <f t="shared" si="13"/>
        <v>492603.61000000004</v>
      </c>
    </row>
    <row r="69" spans="1:7" x14ac:dyDescent="0.2">
      <c r="A69" s="30"/>
      <c r="B69" s="16" t="s">
        <v>63</v>
      </c>
      <c r="C69" s="17">
        <v>2050</v>
      </c>
      <c r="D69" s="17">
        <v>1177</v>
      </c>
      <c r="E69" s="41">
        <v>79630.73</v>
      </c>
      <c r="F69" s="19">
        <v>428.33</v>
      </c>
      <c r="G69" s="20">
        <f t="shared" si="13"/>
        <v>80059.06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386.25</v>
      </c>
      <c r="F70" s="19">
        <v>0</v>
      </c>
      <c r="G70" s="20">
        <f t="shared" si="13"/>
        <v>386.25</v>
      </c>
    </row>
    <row r="71" spans="1:7" x14ac:dyDescent="0.2">
      <c r="A71" s="33"/>
      <c r="B71" s="34" t="s">
        <v>30</v>
      </c>
      <c r="C71" s="23">
        <f>SUM(C65:C70)</f>
        <v>66036</v>
      </c>
      <c r="D71" s="23">
        <f>SUM(D65:D70)</f>
        <v>30438</v>
      </c>
      <c r="E71" s="24">
        <f>SUM(E65:E70)</f>
        <v>4450030.78</v>
      </c>
      <c r="F71" s="24">
        <f>SUM(F65:F70)</f>
        <v>21908.670000000006</v>
      </c>
      <c r="G71" s="24">
        <f>SUM(G65:G70)</f>
        <v>4471939.45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VELJAČU 2025. (ISPLATA U OŽUJKU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16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16" x14ac:dyDescent="0.2">
      <c r="A82" s="30"/>
      <c r="B82" s="16" t="s">
        <v>59</v>
      </c>
      <c r="C82" s="17">
        <v>454</v>
      </c>
      <c r="D82" s="17">
        <v>244</v>
      </c>
      <c r="E82" s="41">
        <v>34467.51</v>
      </c>
      <c r="F82" s="41">
        <v>0</v>
      </c>
      <c r="G82" s="20">
        <f t="shared" ref="G82:G87" si="14">E82+F82</f>
        <v>34467.51</v>
      </c>
    </row>
    <row r="83" spans="1:16" x14ac:dyDescent="0.2">
      <c r="A83" s="30"/>
      <c r="B83" s="16" t="s">
        <v>60</v>
      </c>
      <c r="C83" s="17">
        <v>1340</v>
      </c>
      <c r="D83" s="17">
        <v>825</v>
      </c>
      <c r="E83" s="41">
        <v>86459.839999999997</v>
      </c>
      <c r="F83" s="41">
        <v>182.16</v>
      </c>
      <c r="G83" s="20">
        <f t="shared" si="14"/>
        <v>86642</v>
      </c>
    </row>
    <row r="84" spans="1:16" x14ac:dyDescent="0.2">
      <c r="A84" s="30"/>
      <c r="B84" s="16" t="s">
        <v>61</v>
      </c>
      <c r="C84" s="17">
        <v>1515</v>
      </c>
      <c r="D84" s="17">
        <v>1015</v>
      </c>
      <c r="E84" s="41">
        <v>83447.520000000004</v>
      </c>
      <c r="F84" s="41">
        <v>633.22</v>
      </c>
      <c r="G84" s="20">
        <f t="shared" si="14"/>
        <v>84080.74</v>
      </c>
    </row>
    <row r="85" spans="1:16" x14ac:dyDescent="0.2">
      <c r="A85" s="30"/>
      <c r="B85" s="16" t="s">
        <v>62</v>
      </c>
      <c r="C85" s="17">
        <v>2002</v>
      </c>
      <c r="D85" s="17">
        <v>1471</v>
      </c>
      <c r="E85" s="41">
        <v>86014.84</v>
      </c>
      <c r="F85" s="41">
        <v>278.11</v>
      </c>
      <c r="G85" s="20">
        <f t="shared" si="14"/>
        <v>86292.95</v>
      </c>
    </row>
    <row r="86" spans="1:16" x14ac:dyDescent="0.2">
      <c r="A86" s="30"/>
      <c r="B86" s="16" t="s">
        <v>63</v>
      </c>
      <c r="C86" s="17">
        <v>441</v>
      </c>
      <c r="D86" s="17">
        <v>356</v>
      </c>
      <c r="E86" s="41">
        <v>14266.85</v>
      </c>
      <c r="F86" s="41">
        <v>18.54</v>
      </c>
      <c r="G86" s="20">
        <f t="shared" si="14"/>
        <v>14285.390000000001</v>
      </c>
    </row>
    <row r="87" spans="1:16" x14ac:dyDescent="0.2">
      <c r="A87" s="15"/>
      <c r="B87" s="16" t="s">
        <v>16</v>
      </c>
      <c r="C87" s="17">
        <v>18</v>
      </c>
      <c r="D87" s="17">
        <v>17</v>
      </c>
      <c r="E87" s="41">
        <v>1390.5</v>
      </c>
      <c r="F87" s="41">
        <v>0</v>
      </c>
      <c r="G87" s="20">
        <f t="shared" si="14"/>
        <v>1390.5</v>
      </c>
    </row>
    <row r="88" spans="1:16" x14ac:dyDescent="0.2">
      <c r="A88" s="55"/>
      <c r="B88" s="22" t="s">
        <v>33</v>
      </c>
      <c r="C88" s="56">
        <f>SUM(C82:C87)</f>
        <v>5770</v>
      </c>
      <c r="D88" s="56">
        <f>SUM(D82:D87)</f>
        <v>3928</v>
      </c>
      <c r="E88" s="57">
        <f>SUM(E82:E87)</f>
        <v>306047.05999999994</v>
      </c>
      <c r="F88" s="57">
        <f>SUM(F82:F87)</f>
        <v>1112.03</v>
      </c>
      <c r="G88" s="25">
        <f>SUM(G82:G87)</f>
        <v>307159.09000000003</v>
      </c>
    </row>
    <row r="89" spans="1:16" x14ac:dyDescent="0.2">
      <c r="A89" s="10"/>
      <c r="B89" s="58" t="s">
        <v>34</v>
      </c>
      <c r="C89" s="59"/>
      <c r="D89" s="60"/>
      <c r="E89" s="44"/>
      <c r="F89" s="54"/>
      <c r="G89" s="54"/>
    </row>
    <row r="90" spans="1:16" x14ac:dyDescent="0.2">
      <c r="A90" s="38"/>
      <c r="B90" s="16" t="s">
        <v>59</v>
      </c>
      <c r="C90" s="61">
        <f t="shared" ref="C90:F95" si="15">C32+C40+C48+C57+C65+C82</f>
        <v>36190</v>
      </c>
      <c r="D90" s="61">
        <f t="shared" si="15"/>
        <v>16245</v>
      </c>
      <c r="E90" s="62">
        <f t="shared" si="15"/>
        <v>2765896.84</v>
      </c>
      <c r="F90" s="62">
        <f t="shared" si="15"/>
        <v>19150.52</v>
      </c>
      <c r="G90" s="62">
        <f t="shared" ref="G90:G95" si="16">E90+F90</f>
        <v>2785047.36</v>
      </c>
      <c r="N90" s="115"/>
      <c r="O90" s="115"/>
      <c r="P90" s="115"/>
    </row>
    <row r="91" spans="1:16" x14ac:dyDescent="0.2">
      <c r="A91" s="38"/>
      <c r="B91" s="16" t="s">
        <v>60</v>
      </c>
      <c r="C91" s="61">
        <f t="shared" si="15"/>
        <v>39462</v>
      </c>
      <c r="D91" s="61">
        <f t="shared" si="15"/>
        <v>17036</v>
      </c>
      <c r="E91" s="62">
        <f t="shared" si="15"/>
        <v>2770364.59</v>
      </c>
      <c r="F91" s="62">
        <f t="shared" si="15"/>
        <v>22149.399999999998</v>
      </c>
      <c r="G91" s="62">
        <f t="shared" si="16"/>
        <v>2792513.9899999998</v>
      </c>
      <c r="N91" s="115"/>
      <c r="O91" s="115"/>
      <c r="P91" s="115"/>
    </row>
    <row r="92" spans="1:16" x14ac:dyDescent="0.2">
      <c r="A92" s="38"/>
      <c r="B92" s="16" t="s">
        <v>61</v>
      </c>
      <c r="C92" s="61">
        <f t="shared" si="15"/>
        <v>58046</v>
      </c>
      <c r="D92" s="61">
        <f t="shared" si="15"/>
        <v>27787</v>
      </c>
      <c r="E92" s="62">
        <f t="shared" si="15"/>
        <v>3522117.1900000004</v>
      </c>
      <c r="F92" s="62">
        <f t="shared" si="15"/>
        <v>15728.029999999999</v>
      </c>
      <c r="G92" s="62">
        <f t="shared" si="16"/>
        <v>3537845.22</v>
      </c>
      <c r="N92" s="115"/>
      <c r="O92" s="115"/>
      <c r="P92" s="115"/>
    </row>
    <row r="93" spans="1:16" x14ac:dyDescent="0.2">
      <c r="A93" s="38"/>
      <c r="B93" s="16" t="s">
        <v>62</v>
      </c>
      <c r="C93" s="61">
        <f t="shared" si="15"/>
        <v>124922</v>
      </c>
      <c r="D93" s="61">
        <f t="shared" si="15"/>
        <v>65159</v>
      </c>
      <c r="E93" s="62">
        <f t="shared" si="15"/>
        <v>6050230.3199999994</v>
      </c>
      <c r="F93" s="62">
        <f t="shared" si="15"/>
        <v>38403</v>
      </c>
      <c r="G93" s="62">
        <f t="shared" si="16"/>
        <v>6088633.3199999994</v>
      </c>
      <c r="N93" s="115"/>
      <c r="O93" s="115"/>
      <c r="P93" s="115"/>
    </row>
    <row r="94" spans="1:16" x14ac:dyDescent="0.2">
      <c r="A94" s="38"/>
      <c r="B94" s="16" t="s">
        <v>63</v>
      </c>
      <c r="C94" s="61">
        <f t="shared" si="15"/>
        <v>59539</v>
      </c>
      <c r="D94" s="61">
        <f t="shared" si="15"/>
        <v>33905</v>
      </c>
      <c r="E94" s="62">
        <f t="shared" si="15"/>
        <v>2175882.41</v>
      </c>
      <c r="F94" s="62">
        <f t="shared" si="15"/>
        <v>14493.970000000001</v>
      </c>
      <c r="G94" s="62">
        <f t="shared" si="16"/>
        <v>2190376.3800000004</v>
      </c>
      <c r="N94" s="115"/>
      <c r="O94" s="115"/>
      <c r="P94" s="115"/>
    </row>
    <row r="95" spans="1:16" x14ac:dyDescent="0.2">
      <c r="A95" s="38"/>
      <c r="B95" s="16" t="s">
        <v>16</v>
      </c>
      <c r="C95" s="61">
        <f t="shared" si="15"/>
        <v>35</v>
      </c>
      <c r="D95" s="61">
        <f t="shared" si="15"/>
        <v>30</v>
      </c>
      <c r="E95" s="62">
        <f t="shared" si="15"/>
        <v>2703.75</v>
      </c>
      <c r="F95" s="62">
        <f t="shared" si="15"/>
        <v>0</v>
      </c>
      <c r="G95" s="62">
        <f t="shared" si="16"/>
        <v>2703.75</v>
      </c>
      <c r="N95" s="115"/>
      <c r="O95" s="115"/>
      <c r="P95" s="115"/>
    </row>
    <row r="96" spans="1:16" x14ac:dyDescent="0.2">
      <c r="A96" s="63"/>
      <c r="B96" s="64" t="s">
        <v>35</v>
      </c>
      <c r="C96" s="65">
        <f>SUM(C90:C95)</f>
        <v>318194</v>
      </c>
      <c r="D96" s="65">
        <f>SUM(D90:D95)</f>
        <v>160162</v>
      </c>
      <c r="E96" s="24">
        <f t="shared" ref="E96:F96" si="17">SUM(E90:E95)</f>
        <v>17287195.100000001</v>
      </c>
      <c r="F96" s="24">
        <f t="shared" si="17"/>
        <v>109924.92</v>
      </c>
      <c r="G96" s="24">
        <f>SUM(G90:G95)</f>
        <v>17397120.02</v>
      </c>
      <c r="N96" s="115"/>
      <c r="O96" s="115"/>
      <c r="P96" s="115"/>
    </row>
    <row r="97" spans="1:15" x14ac:dyDescent="0.2">
      <c r="A97" s="30" t="s">
        <v>36</v>
      </c>
      <c r="B97" s="66" t="s">
        <v>37</v>
      </c>
      <c r="C97" s="61">
        <v>5802</v>
      </c>
      <c r="D97" s="61">
        <v>2983</v>
      </c>
      <c r="E97" s="24">
        <v>297712.39</v>
      </c>
      <c r="F97" s="24">
        <v>91158.720000000001</v>
      </c>
      <c r="G97" s="24">
        <f>E97+F97</f>
        <v>388871.11</v>
      </c>
    </row>
    <row r="98" spans="1:15" x14ac:dyDescent="0.2">
      <c r="A98" s="63"/>
      <c r="B98" s="64" t="s">
        <v>38</v>
      </c>
      <c r="C98" s="65">
        <f>C96+C97</f>
        <v>323996</v>
      </c>
      <c r="D98" s="65">
        <f>D96+D97</f>
        <v>163145</v>
      </c>
      <c r="E98" s="24">
        <f>E96+E97</f>
        <v>17584907.490000002</v>
      </c>
      <c r="F98" s="24">
        <f>F96+F97</f>
        <v>201083.64</v>
      </c>
      <c r="G98" s="24">
        <f>G96+G97</f>
        <v>17785991.129999999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28840</v>
      </c>
      <c r="E103" s="75">
        <v>1913822.4</v>
      </c>
      <c r="F103" s="75">
        <v>18448.080000000002</v>
      </c>
      <c r="G103" s="76">
        <f>E103+F103</f>
        <v>1932270.48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9751</v>
      </c>
      <c r="E104" s="75">
        <v>1294152.72</v>
      </c>
      <c r="F104" s="75">
        <v>1990.8</v>
      </c>
      <c r="G104" s="76">
        <f>E104+F104</f>
        <v>1296143.52</v>
      </c>
    </row>
    <row r="105" spans="1:15" x14ac:dyDescent="0.2">
      <c r="A105" s="129" t="s">
        <v>47</v>
      </c>
      <c r="B105" s="130"/>
      <c r="C105" s="110" t="s">
        <v>41</v>
      </c>
      <c r="D105" s="77">
        <f>D103+D104</f>
        <v>38591</v>
      </c>
      <c r="E105" s="95">
        <f t="shared" ref="E105:G105" si="18">E103+E104</f>
        <v>3207975.12</v>
      </c>
      <c r="F105" s="24">
        <f t="shared" si="18"/>
        <v>20438.88</v>
      </c>
      <c r="G105" s="24">
        <f t="shared" si="18"/>
        <v>3228414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730</v>
      </c>
      <c r="E106" s="76">
        <v>59060.4</v>
      </c>
      <c r="F106" s="76">
        <v>15196.44</v>
      </c>
      <c r="G106" s="76">
        <f>E106+F106</f>
        <v>74256.84</v>
      </c>
    </row>
    <row r="107" spans="1:15" x14ac:dyDescent="0.2">
      <c r="A107" s="129" t="s">
        <v>54</v>
      </c>
      <c r="B107" s="130"/>
      <c r="C107" s="110" t="s">
        <v>41</v>
      </c>
      <c r="D107" s="77">
        <f>D106</f>
        <v>730</v>
      </c>
      <c r="E107" s="95">
        <f t="shared" ref="E107:G107" si="19">E106</f>
        <v>59060.4</v>
      </c>
      <c r="F107" s="24">
        <f t="shared" si="19"/>
        <v>15196.44</v>
      </c>
      <c r="G107" s="24">
        <f t="shared" si="19"/>
        <v>74256.84</v>
      </c>
    </row>
    <row r="108" spans="1:15" x14ac:dyDescent="0.2">
      <c r="A108" s="129" t="s">
        <v>49</v>
      </c>
      <c r="B108" s="130"/>
      <c r="C108" s="80"/>
      <c r="D108" s="77">
        <f>D107+D105</f>
        <v>39321</v>
      </c>
      <c r="E108" s="24">
        <f>E107+E105</f>
        <v>3267035.52</v>
      </c>
      <c r="F108" s="24">
        <f>F107+F105</f>
        <v>35635.32</v>
      </c>
      <c r="G108" s="24">
        <f>G107+G105</f>
        <v>3302670.84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26" t="str">
        <f>A22</f>
        <v>* Dana 1. ožujka 2024. stupio je na snagu Zakon o izmjenama i dopunama Zakona o doplatku za djecu (NN 156/23)</v>
      </c>
      <c r="B110" s="126"/>
      <c r="C110" s="126"/>
      <c r="D110" s="126"/>
      <c r="E110" s="126"/>
      <c r="F110" s="126"/>
      <c r="G110" s="126"/>
    </row>
    <row r="111" spans="1:15" x14ac:dyDescent="0.2">
      <c r="A111" s="126"/>
      <c r="B111" s="126"/>
      <c r="C111" s="126"/>
      <c r="D111" s="126"/>
      <c r="E111" s="126"/>
      <c r="F111" s="126"/>
      <c r="G111" s="126"/>
    </row>
    <row r="112" spans="1:15" x14ac:dyDescent="0.2">
      <c r="C112" s="71"/>
      <c r="D112" s="71"/>
      <c r="E112" s="47"/>
      <c r="F112" s="82"/>
      <c r="G112" s="47"/>
    </row>
    <row r="113" spans="1:7" hidden="1" x14ac:dyDescent="0.2"/>
    <row r="114" spans="1:7" hidden="1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hidden="1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hidden="1" x14ac:dyDescent="0.2">
      <c r="A116" s="94" t="str">
        <f>A7</f>
        <v>OBRADA ZA VELJAČU 2025. (ISPLATA U OŽUJKU 2025.)</v>
      </c>
      <c r="B116" s="2"/>
      <c r="C116" s="2"/>
      <c r="D116" s="2"/>
      <c r="E116" s="2"/>
      <c r="F116" s="2"/>
      <c r="G116" s="2"/>
    </row>
    <row r="117" spans="1:7" hidden="1" x14ac:dyDescent="0.2">
      <c r="A117" s="94"/>
      <c r="B117" s="2"/>
      <c r="C117" s="2"/>
      <c r="D117" s="2"/>
      <c r="E117" s="2"/>
      <c r="F117" s="2"/>
      <c r="G117" s="2"/>
    </row>
    <row r="118" spans="1:7" ht="15" hidden="1" x14ac:dyDescent="0.25">
      <c r="A118" s="3"/>
      <c r="B118" s="4"/>
      <c r="C118" s="3"/>
      <c r="D118" s="3"/>
      <c r="E118" s="5"/>
      <c r="F118" s="127"/>
      <c r="G118" s="127"/>
    </row>
    <row r="119" spans="1:7" ht="36" hidden="1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hidden="1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hidden="1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hidden="1" x14ac:dyDescent="0.2">
      <c r="A122" s="38"/>
      <c r="B122" s="16" t="s">
        <v>13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hidden="1" x14ac:dyDescent="0.2">
      <c r="A124" s="38"/>
      <c r="B124" s="16" t="s">
        <v>15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65</v>
      </c>
      <c r="C125" s="61"/>
      <c r="D125" s="61"/>
      <c r="E125" s="62">
        <v>0</v>
      </c>
      <c r="F125" s="62"/>
      <c r="G125" s="62">
        <f>E125+F125</f>
        <v>0</v>
      </c>
    </row>
    <row r="126" spans="1:7" hidden="1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hidden="1" x14ac:dyDescent="0.2">
      <c r="A127" s="63"/>
      <c r="B127" s="64" t="s">
        <v>35</v>
      </c>
      <c r="C127" s="65">
        <f>SUM(C122:C126)</f>
        <v>0</v>
      </c>
      <c r="D127" s="65">
        <f t="shared" ref="D127" si="20">SUM(D122:D126)</f>
        <v>0</v>
      </c>
      <c r="E127" s="24">
        <f t="shared" ref="E127:G127" si="21">SUM(E122:E126)</f>
        <v>0</v>
      </c>
      <c r="F127" s="24">
        <f t="shared" si="21"/>
        <v>0</v>
      </c>
      <c r="G127" s="24">
        <f t="shared" si="21"/>
        <v>0</v>
      </c>
    </row>
    <row r="128" spans="1:7" hidden="1" x14ac:dyDescent="0.2">
      <c r="A128" s="67"/>
      <c r="B128" s="68"/>
      <c r="C128" s="102"/>
      <c r="D128" s="102"/>
      <c r="E128" s="47"/>
      <c r="F128" s="47"/>
      <c r="G128" s="47"/>
    </row>
    <row r="129" spans="1:7" hidden="1" x14ac:dyDescent="0.2">
      <c r="A129" s="126" t="str">
        <f>A110</f>
        <v>* Dana 1. ožujka 2024. stupio je na snagu Zakon o izmjenama i dopunama Zakona o doplatku za djecu (NN 156/23)</v>
      </c>
      <c r="B129" s="126"/>
      <c r="C129" s="126"/>
      <c r="D129" s="126"/>
      <c r="E129" s="126"/>
      <c r="F129" s="126"/>
      <c r="G129" s="126"/>
    </row>
    <row r="130" spans="1:7" hidden="1" x14ac:dyDescent="0.2">
      <c r="A130" s="128" t="s">
        <v>66</v>
      </c>
      <c r="B130" s="128"/>
      <c r="C130" s="128"/>
      <c r="D130" s="128"/>
      <c r="E130" s="128"/>
      <c r="F130" s="128"/>
      <c r="G130" s="128"/>
    </row>
    <row r="133" spans="1:7" x14ac:dyDescent="0.2">
      <c r="A133" s="81" t="s">
        <v>73</v>
      </c>
      <c r="B133" s="68"/>
    </row>
  </sheetData>
  <mergeCells count="11">
    <mergeCell ref="A108:B108"/>
    <mergeCell ref="E9:F9"/>
    <mergeCell ref="A22:G22"/>
    <mergeCell ref="F28:G28"/>
    <mergeCell ref="A105:B105"/>
    <mergeCell ref="A107:B107"/>
    <mergeCell ref="A110:G110"/>
    <mergeCell ref="A111:G111"/>
    <mergeCell ref="F118:G118"/>
    <mergeCell ref="A129:G129"/>
    <mergeCell ref="A130:G130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opLeftCell="A79" zoomScaleNormal="100" workbookViewId="0"/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74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1"/>
      <c r="F9" s="131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179088</v>
      </c>
      <c r="D12" s="84">
        <f t="shared" ref="D12:G12" si="0">D38</f>
        <v>88119</v>
      </c>
      <c r="E12" s="97">
        <f t="shared" si="0"/>
        <v>8871257.6400000006</v>
      </c>
      <c r="F12" s="98">
        <f t="shared" si="0"/>
        <v>114054.2</v>
      </c>
      <c r="G12" s="97">
        <f t="shared" si="0"/>
        <v>8985311.8399999999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4979</v>
      </c>
      <c r="D13" s="84">
        <f t="shared" ref="D13:G13" si="1">D46</f>
        <v>2470</v>
      </c>
      <c r="E13" s="97">
        <f t="shared" si="1"/>
        <v>282120.84999999998</v>
      </c>
      <c r="F13" s="98">
        <f t="shared" si="1"/>
        <v>5006.46</v>
      </c>
      <c r="G13" s="97">
        <f t="shared" si="1"/>
        <v>287127.31</v>
      </c>
    </row>
    <row r="14" spans="1:9" ht="15" customHeight="1" x14ac:dyDescent="0.2">
      <c r="A14" s="86" t="s">
        <v>21</v>
      </c>
      <c r="B14" s="14" t="s">
        <v>22</v>
      </c>
      <c r="C14" s="84">
        <f>C54</f>
        <v>1694</v>
      </c>
      <c r="D14" s="84">
        <f t="shared" ref="D14:G14" si="2">D54</f>
        <v>823</v>
      </c>
      <c r="E14" s="97">
        <f t="shared" si="2"/>
        <v>101987.18</v>
      </c>
      <c r="F14" s="98">
        <f t="shared" si="2"/>
        <v>1152.6699999999998</v>
      </c>
      <c r="G14" s="97">
        <f t="shared" si="2"/>
        <v>103139.85</v>
      </c>
    </row>
    <row r="15" spans="1:9" ht="15" customHeight="1" x14ac:dyDescent="0.2">
      <c r="A15" s="86" t="s">
        <v>24</v>
      </c>
      <c r="B15" s="85" t="s">
        <v>51</v>
      </c>
      <c r="C15" s="84">
        <f>C63</f>
        <v>38</v>
      </c>
      <c r="D15" s="84">
        <f t="shared" ref="D15:G15" si="3">D63</f>
        <v>17</v>
      </c>
      <c r="E15" s="97">
        <f t="shared" si="3"/>
        <v>2204.5100000000002</v>
      </c>
      <c r="F15" s="99">
        <f t="shared" si="3"/>
        <v>123.59</v>
      </c>
      <c r="G15" s="97">
        <f t="shared" si="3"/>
        <v>2328.1000000000004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C71</f>
        <v>56190</v>
      </c>
      <c r="D16" s="84">
        <f t="shared" ref="D16:G16" si="4">D71</f>
        <v>25386</v>
      </c>
      <c r="E16" s="97">
        <f t="shared" si="4"/>
        <v>3767615.9600000004</v>
      </c>
      <c r="F16" s="98">
        <f t="shared" si="4"/>
        <v>49474.98</v>
      </c>
      <c r="G16" s="97">
        <f t="shared" si="4"/>
        <v>3817090.94</v>
      </c>
    </row>
    <row r="17" spans="1:7" ht="15" customHeight="1" x14ac:dyDescent="0.2">
      <c r="A17" s="72" t="s">
        <v>31</v>
      </c>
      <c r="B17" s="73" t="s">
        <v>32</v>
      </c>
      <c r="C17" s="84">
        <f>C88</f>
        <v>4990</v>
      </c>
      <c r="D17" s="84">
        <f t="shared" ref="D17:G17" si="5">D88</f>
        <v>3331</v>
      </c>
      <c r="E17" s="97">
        <f t="shared" si="5"/>
        <v>258532.78</v>
      </c>
      <c r="F17" s="98">
        <f t="shared" si="5"/>
        <v>3154</v>
      </c>
      <c r="G17" s="97">
        <f t="shared" si="5"/>
        <v>261686.78</v>
      </c>
    </row>
    <row r="18" spans="1:7" ht="15" customHeight="1" x14ac:dyDescent="0.2">
      <c r="A18" s="72" t="s">
        <v>36</v>
      </c>
      <c r="B18" s="73" t="s">
        <v>37</v>
      </c>
      <c r="C18" s="84">
        <f>C97</f>
        <v>1466</v>
      </c>
      <c r="D18" s="84">
        <f t="shared" ref="D18:G18" si="6">D97</f>
        <v>716</v>
      </c>
      <c r="E18" s="97">
        <f t="shared" si="6"/>
        <v>75102.350000000006</v>
      </c>
      <c r="F18" s="98">
        <f t="shared" si="6"/>
        <v>46081.36</v>
      </c>
      <c r="G18" s="97">
        <f t="shared" si="6"/>
        <v>121183.71</v>
      </c>
    </row>
    <row r="19" spans="1:7" ht="15" hidden="1" customHeight="1" x14ac:dyDescent="0.2">
      <c r="A19" s="100" t="s">
        <v>55</v>
      </c>
      <c r="B19" s="73" t="s">
        <v>56</v>
      </c>
      <c r="C19" s="84">
        <f>C127</f>
        <v>0</v>
      </c>
      <c r="D19" s="84">
        <f t="shared" ref="D19:G19" si="7">D127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11"/>
      <c r="B20" s="64" t="s">
        <v>50</v>
      </c>
      <c r="C20" s="83">
        <f>SUM(C12:C19)</f>
        <v>248445</v>
      </c>
      <c r="D20" s="83">
        <f t="shared" ref="D20:G20" si="8">SUM(D12:D19)</f>
        <v>120862</v>
      </c>
      <c r="E20" s="96">
        <f t="shared" si="8"/>
        <v>13358821.27</v>
      </c>
      <c r="F20" s="24">
        <f t="shared" si="8"/>
        <v>219047.26</v>
      </c>
      <c r="G20" s="24">
        <f t="shared" si="8"/>
        <v>13577868.529999999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6" t="s">
        <v>67</v>
      </c>
      <c r="B22" s="126"/>
      <c r="C22" s="126"/>
      <c r="D22" s="126"/>
      <c r="E22" s="126"/>
      <c r="F22" s="126"/>
      <c r="G22" s="126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OŽUJAK 2025. (ISPLATA U TRAVNJU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7"/>
      <c r="G28" s="127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4508</v>
      </c>
      <c r="D32" s="17">
        <v>2125</v>
      </c>
      <c r="E32" s="18">
        <v>337890.23</v>
      </c>
      <c r="F32" s="19">
        <v>2483.9</v>
      </c>
      <c r="G32" s="20">
        <f t="shared" ref="G32:G37" si="9">E32+F32</f>
        <v>340374.13</v>
      </c>
    </row>
    <row r="33" spans="1:7" x14ac:dyDescent="0.2">
      <c r="A33" s="15"/>
      <c r="B33" s="16" t="s">
        <v>60</v>
      </c>
      <c r="C33" s="17">
        <v>12466</v>
      </c>
      <c r="D33" s="17">
        <v>4869</v>
      </c>
      <c r="E33" s="18">
        <v>897096.89</v>
      </c>
      <c r="F33" s="19">
        <v>11323.83</v>
      </c>
      <c r="G33" s="20">
        <f t="shared" si="9"/>
        <v>908420.72</v>
      </c>
    </row>
    <row r="34" spans="1:7" x14ac:dyDescent="0.2">
      <c r="A34" s="15"/>
      <c r="B34" s="16" t="s">
        <v>61</v>
      </c>
      <c r="C34" s="17">
        <v>24788</v>
      </c>
      <c r="D34" s="17">
        <v>11050</v>
      </c>
      <c r="E34" s="18">
        <v>1524423.35</v>
      </c>
      <c r="F34" s="19">
        <v>13541.41</v>
      </c>
      <c r="G34" s="20">
        <f t="shared" si="9"/>
        <v>1537964.76</v>
      </c>
    </row>
    <row r="35" spans="1:7" x14ac:dyDescent="0.2">
      <c r="A35" s="15"/>
      <c r="B35" s="16" t="s">
        <v>62</v>
      </c>
      <c r="C35" s="17">
        <v>76452</v>
      </c>
      <c r="D35" s="17">
        <v>37194</v>
      </c>
      <c r="E35" s="18">
        <v>3834049.03</v>
      </c>
      <c r="F35" s="19">
        <v>51094.31</v>
      </c>
      <c r="G35" s="20">
        <f t="shared" si="9"/>
        <v>3885143.34</v>
      </c>
    </row>
    <row r="36" spans="1:7" x14ac:dyDescent="0.2">
      <c r="A36" s="15"/>
      <c r="B36" s="16" t="s">
        <v>63</v>
      </c>
      <c r="C36" s="17">
        <v>60862</v>
      </c>
      <c r="D36" s="17">
        <v>32871</v>
      </c>
      <c r="E36" s="18">
        <v>2276871.14</v>
      </c>
      <c r="F36" s="19">
        <v>35610.75</v>
      </c>
      <c r="G36" s="20">
        <f t="shared" si="9"/>
        <v>2312481.89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179088</v>
      </c>
      <c r="D38" s="23">
        <f>SUM(D32:D37)</f>
        <v>88119</v>
      </c>
      <c r="E38" s="24">
        <f>SUM(E32:E37)</f>
        <v>8871257.6400000006</v>
      </c>
      <c r="F38" s="24">
        <f>SUM(F32:F37)</f>
        <v>114054.2</v>
      </c>
      <c r="G38" s="25">
        <f>SUM(G32:G37)</f>
        <v>8985311.8399999999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760</v>
      </c>
      <c r="D40" s="17">
        <v>384</v>
      </c>
      <c r="E40" s="19">
        <v>54404.87</v>
      </c>
      <c r="F40" s="18">
        <v>878.29</v>
      </c>
      <c r="G40" s="20">
        <f t="shared" ref="G40:G45" si="10">E40+F40</f>
        <v>55283.16</v>
      </c>
    </row>
    <row r="41" spans="1:7" x14ac:dyDescent="0.2">
      <c r="A41" s="30"/>
      <c r="B41" s="16" t="s">
        <v>60</v>
      </c>
      <c r="C41" s="17">
        <v>951</v>
      </c>
      <c r="D41" s="17">
        <v>462</v>
      </c>
      <c r="E41" s="19">
        <v>63886.91</v>
      </c>
      <c r="F41" s="18">
        <v>584.57000000000005</v>
      </c>
      <c r="G41" s="20">
        <f t="shared" si="10"/>
        <v>64471.48</v>
      </c>
    </row>
    <row r="42" spans="1:7" x14ac:dyDescent="0.2">
      <c r="A42" s="30"/>
      <c r="B42" s="16" t="s">
        <v>61</v>
      </c>
      <c r="C42" s="17">
        <v>929</v>
      </c>
      <c r="D42" s="31">
        <v>453</v>
      </c>
      <c r="E42" s="19">
        <v>54462.29</v>
      </c>
      <c r="F42" s="18">
        <v>2489.33</v>
      </c>
      <c r="G42" s="20">
        <f t="shared" si="10"/>
        <v>56951.62</v>
      </c>
    </row>
    <row r="43" spans="1:7" x14ac:dyDescent="0.2">
      <c r="A43" s="30"/>
      <c r="B43" s="16" t="s">
        <v>62</v>
      </c>
      <c r="C43" s="17">
        <v>1712</v>
      </c>
      <c r="D43" s="31">
        <v>845</v>
      </c>
      <c r="E43" s="19">
        <v>84473.09</v>
      </c>
      <c r="F43" s="18">
        <v>995.21</v>
      </c>
      <c r="G43" s="20">
        <f t="shared" si="10"/>
        <v>85468.3</v>
      </c>
    </row>
    <row r="44" spans="1:7" x14ac:dyDescent="0.2">
      <c r="A44" s="30"/>
      <c r="B44" s="16" t="s">
        <v>63</v>
      </c>
      <c r="C44" s="17">
        <v>627</v>
      </c>
      <c r="D44" s="31">
        <v>326</v>
      </c>
      <c r="E44" s="19">
        <v>24893.69</v>
      </c>
      <c r="F44" s="18">
        <v>59.06</v>
      </c>
      <c r="G44" s="20">
        <f t="shared" si="10"/>
        <v>24952.75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4979</v>
      </c>
      <c r="D46" s="23">
        <f>SUM(D40:D45)</f>
        <v>2470</v>
      </c>
      <c r="E46" s="24">
        <f>SUM(E40:E45)</f>
        <v>282120.84999999998</v>
      </c>
      <c r="F46" s="24">
        <f>SUM(F40:F45)</f>
        <v>5006.46</v>
      </c>
      <c r="G46" s="24">
        <f>SUM(G40:G45)</f>
        <v>287127.31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492</v>
      </c>
      <c r="D48" s="17">
        <v>249</v>
      </c>
      <c r="E48" s="19">
        <v>35155.85</v>
      </c>
      <c r="F48" s="19">
        <v>476.74</v>
      </c>
      <c r="G48" s="20">
        <f t="shared" ref="G48:G53" si="11">E48+F48</f>
        <v>35632.589999999997</v>
      </c>
    </row>
    <row r="49" spans="1:7" x14ac:dyDescent="0.2">
      <c r="A49" s="30"/>
      <c r="B49" s="16" t="s">
        <v>60</v>
      </c>
      <c r="C49" s="17">
        <v>260</v>
      </c>
      <c r="D49" s="17">
        <v>122</v>
      </c>
      <c r="E49" s="19">
        <v>17664.919999999998</v>
      </c>
      <c r="F49" s="19">
        <v>223.8</v>
      </c>
      <c r="G49" s="20">
        <f t="shared" si="11"/>
        <v>17888.719999999998</v>
      </c>
    </row>
    <row r="50" spans="1:7" x14ac:dyDescent="0.2">
      <c r="A50" s="30"/>
      <c r="B50" s="16" t="s">
        <v>61</v>
      </c>
      <c r="C50" s="17">
        <v>346</v>
      </c>
      <c r="D50" s="17">
        <v>160</v>
      </c>
      <c r="E50" s="19">
        <v>21201.72</v>
      </c>
      <c r="F50" s="19">
        <v>0</v>
      </c>
      <c r="G50" s="20">
        <f t="shared" si="11"/>
        <v>21201.72</v>
      </c>
    </row>
    <row r="51" spans="1:7" x14ac:dyDescent="0.2">
      <c r="A51" s="30"/>
      <c r="B51" s="16" t="s">
        <v>62</v>
      </c>
      <c r="C51" s="17">
        <v>410</v>
      </c>
      <c r="D51" s="17">
        <v>206</v>
      </c>
      <c r="E51" s="19">
        <v>20284.38</v>
      </c>
      <c r="F51" s="19">
        <v>195.81</v>
      </c>
      <c r="G51" s="20">
        <f t="shared" si="11"/>
        <v>20480.190000000002</v>
      </c>
    </row>
    <row r="52" spans="1:7" x14ac:dyDescent="0.2">
      <c r="A52" s="30"/>
      <c r="B52" s="16" t="s">
        <v>63</v>
      </c>
      <c r="C52" s="17">
        <v>186</v>
      </c>
      <c r="D52" s="17">
        <v>86</v>
      </c>
      <c r="E52" s="19">
        <v>7680.31</v>
      </c>
      <c r="F52" s="19">
        <v>256.32</v>
      </c>
      <c r="G52" s="20">
        <f t="shared" si="11"/>
        <v>7936.63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1694</v>
      </c>
      <c r="D54" s="23">
        <f>SUM(D48:D53)</f>
        <v>823</v>
      </c>
      <c r="E54" s="24">
        <f>SUM(E48:E53)</f>
        <v>101987.18</v>
      </c>
      <c r="F54" s="24">
        <f>SUM(F48:F53)</f>
        <v>1152.6699999999998</v>
      </c>
      <c r="G54" s="24">
        <f>SUM(G48:G53)</f>
        <v>103139.85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7</v>
      </c>
      <c r="D57" s="17">
        <v>3</v>
      </c>
      <c r="E57" s="41">
        <v>574.59</v>
      </c>
      <c r="F57" s="19">
        <v>0</v>
      </c>
      <c r="G57" s="20">
        <f t="shared" ref="G57:G62" si="12">E57+F57</f>
        <v>574.59</v>
      </c>
    </row>
    <row r="58" spans="1:7" x14ac:dyDescent="0.2">
      <c r="A58" s="15"/>
      <c r="B58" s="16" t="s">
        <v>60</v>
      </c>
      <c r="C58" s="17">
        <v>4</v>
      </c>
      <c r="D58" s="17">
        <v>1</v>
      </c>
      <c r="E58" s="41">
        <v>353.44</v>
      </c>
      <c r="F58" s="19">
        <v>0</v>
      </c>
      <c r="G58" s="20">
        <f t="shared" si="12"/>
        <v>353.44</v>
      </c>
    </row>
    <row r="59" spans="1:7" x14ac:dyDescent="0.2">
      <c r="A59" s="15"/>
      <c r="B59" s="16" t="s">
        <v>61</v>
      </c>
      <c r="C59" s="35">
        <v>2</v>
      </c>
      <c r="D59" s="35">
        <v>1</v>
      </c>
      <c r="E59" s="41">
        <v>97.12</v>
      </c>
      <c r="F59" s="19">
        <v>0</v>
      </c>
      <c r="G59" s="20">
        <f t="shared" si="12"/>
        <v>97.12</v>
      </c>
    </row>
    <row r="60" spans="1:7" x14ac:dyDescent="0.2">
      <c r="A60" s="15"/>
      <c r="B60" s="16" t="s">
        <v>62</v>
      </c>
      <c r="C60" s="17">
        <v>13</v>
      </c>
      <c r="D60" s="17">
        <v>7</v>
      </c>
      <c r="E60" s="41">
        <v>609.48</v>
      </c>
      <c r="F60" s="19">
        <v>111.23</v>
      </c>
      <c r="G60" s="20">
        <f t="shared" si="12"/>
        <v>720.71</v>
      </c>
    </row>
    <row r="61" spans="1:7" x14ac:dyDescent="0.2">
      <c r="A61" s="15"/>
      <c r="B61" s="16" t="s">
        <v>63</v>
      </c>
      <c r="C61" s="17">
        <v>12</v>
      </c>
      <c r="D61" s="17">
        <v>5</v>
      </c>
      <c r="E61" s="41">
        <v>569.88</v>
      </c>
      <c r="F61" s="19">
        <v>12.36</v>
      </c>
      <c r="G61" s="20">
        <f t="shared" si="12"/>
        <v>582.24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f t="shared" si="12"/>
        <v>0</v>
      </c>
    </row>
    <row r="63" spans="1:7" x14ac:dyDescent="0.2">
      <c r="A63" s="42"/>
      <c r="B63" s="34" t="s">
        <v>27</v>
      </c>
      <c r="C63" s="23">
        <f>SUM(C57:C62)</f>
        <v>38</v>
      </c>
      <c r="D63" s="23">
        <f>SUM(D57:D62)</f>
        <v>17</v>
      </c>
      <c r="E63" s="24">
        <f>SUM(E57:E62)</f>
        <v>2204.5100000000002</v>
      </c>
      <c r="F63" s="24">
        <f>SUM(F57:F62)</f>
        <v>123.59</v>
      </c>
      <c r="G63" s="24">
        <f>SUM(G57:G62)</f>
        <v>2328.1000000000004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24789</v>
      </c>
      <c r="D65" s="17">
        <v>10585</v>
      </c>
      <c r="E65" s="41">
        <v>1915567.12</v>
      </c>
      <c r="F65" s="19">
        <v>24822.06</v>
      </c>
      <c r="G65" s="20">
        <f t="shared" ref="G65:G70" si="13">E65+F65</f>
        <v>1940389.1800000002</v>
      </c>
    </row>
    <row r="66" spans="1:7" x14ac:dyDescent="0.2">
      <c r="A66" s="30"/>
      <c r="B66" s="16" t="s">
        <v>60</v>
      </c>
      <c r="C66" s="17">
        <v>9203</v>
      </c>
      <c r="D66" s="17">
        <v>3668</v>
      </c>
      <c r="E66" s="41">
        <v>661421.11</v>
      </c>
      <c r="F66" s="19">
        <v>13001.77</v>
      </c>
      <c r="G66" s="20">
        <f t="shared" si="13"/>
        <v>674422.88</v>
      </c>
    </row>
    <row r="67" spans="1:7" x14ac:dyDescent="0.2">
      <c r="A67" s="30"/>
      <c r="B67" s="16" t="s">
        <v>61</v>
      </c>
      <c r="C67" s="17">
        <v>10213</v>
      </c>
      <c r="D67" s="17">
        <v>4753</v>
      </c>
      <c r="E67" s="41">
        <v>621652.63</v>
      </c>
      <c r="F67" s="19">
        <v>6514.94</v>
      </c>
      <c r="G67" s="20">
        <f t="shared" si="13"/>
        <v>628167.56999999995</v>
      </c>
    </row>
    <row r="68" spans="1:7" x14ac:dyDescent="0.2">
      <c r="A68" s="30"/>
      <c r="B68" s="16" t="s">
        <v>62</v>
      </c>
      <c r="C68" s="17">
        <v>9673</v>
      </c>
      <c r="D68" s="17">
        <v>5060</v>
      </c>
      <c r="E68" s="41">
        <v>480621.72</v>
      </c>
      <c r="F68" s="19">
        <v>3717.79</v>
      </c>
      <c r="G68" s="20">
        <f t="shared" si="13"/>
        <v>484339.50999999995</v>
      </c>
    </row>
    <row r="69" spans="1:7" x14ac:dyDescent="0.2">
      <c r="A69" s="30"/>
      <c r="B69" s="16" t="s">
        <v>63</v>
      </c>
      <c r="C69" s="17">
        <v>2307</v>
      </c>
      <c r="D69" s="17">
        <v>1317</v>
      </c>
      <c r="E69" s="41">
        <v>88044.39</v>
      </c>
      <c r="F69" s="19">
        <v>1418.42</v>
      </c>
      <c r="G69" s="20">
        <f t="shared" si="13"/>
        <v>89462.81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308.99</v>
      </c>
      <c r="F70" s="19">
        <v>0</v>
      </c>
      <c r="G70" s="20">
        <f t="shared" si="13"/>
        <v>308.99</v>
      </c>
    </row>
    <row r="71" spans="1:7" x14ac:dyDescent="0.2">
      <c r="A71" s="33"/>
      <c r="B71" s="34" t="s">
        <v>30</v>
      </c>
      <c r="C71" s="23">
        <f>SUM(C65:C70)</f>
        <v>56190</v>
      </c>
      <c r="D71" s="23">
        <f>SUM(D65:D70)</f>
        <v>25386</v>
      </c>
      <c r="E71" s="24">
        <f>SUM(E65:E70)</f>
        <v>3767615.9600000004</v>
      </c>
      <c r="F71" s="24">
        <f>SUM(F65:F70)</f>
        <v>49474.98</v>
      </c>
      <c r="G71" s="24">
        <f>SUM(G65:G70)</f>
        <v>3817090.94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OŽUJAK 2025. (ISPLATA U TRAVNJU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16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16" x14ac:dyDescent="0.2">
      <c r="A82" s="30"/>
      <c r="B82" s="16" t="s">
        <v>59</v>
      </c>
      <c r="C82" s="17">
        <v>537</v>
      </c>
      <c r="D82" s="17">
        <v>279</v>
      </c>
      <c r="E82" s="41">
        <v>41792.32</v>
      </c>
      <c r="F82" s="41">
        <v>1139.76</v>
      </c>
      <c r="G82" s="20">
        <f t="shared" ref="G82:G87" si="14">E82+F82</f>
        <v>42932.08</v>
      </c>
    </row>
    <row r="83" spans="1:16" x14ac:dyDescent="0.2">
      <c r="A83" s="30"/>
      <c r="B83" s="16" t="s">
        <v>60</v>
      </c>
      <c r="C83" s="17">
        <v>860</v>
      </c>
      <c r="D83" s="17">
        <v>550</v>
      </c>
      <c r="E83" s="41">
        <v>55135.92</v>
      </c>
      <c r="F83" s="41">
        <v>540.91999999999996</v>
      </c>
      <c r="G83" s="20">
        <f t="shared" si="14"/>
        <v>55676.84</v>
      </c>
    </row>
    <row r="84" spans="1:16" x14ac:dyDescent="0.2">
      <c r="A84" s="30"/>
      <c r="B84" s="16" t="s">
        <v>61</v>
      </c>
      <c r="C84" s="17">
        <v>993</v>
      </c>
      <c r="D84" s="17">
        <v>631</v>
      </c>
      <c r="E84" s="41">
        <v>56422.06</v>
      </c>
      <c r="F84" s="41">
        <v>531.84</v>
      </c>
      <c r="G84" s="20">
        <f t="shared" si="14"/>
        <v>56953.899999999994</v>
      </c>
    </row>
    <row r="85" spans="1:16" x14ac:dyDescent="0.2">
      <c r="A85" s="30"/>
      <c r="B85" s="16" t="s">
        <v>62</v>
      </c>
      <c r="C85" s="17">
        <v>1831</v>
      </c>
      <c r="D85" s="17">
        <v>1269</v>
      </c>
      <c r="E85" s="41">
        <v>79808.960000000006</v>
      </c>
      <c r="F85" s="41">
        <v>639.78</v>
      </c>
      <c r="G85" s="20">
        <f t="shared" si="14"/>
        <v>80448.740000000005</v>
      </c>
    </row>
    <row r="86" spans="1:16" x14ac:dyDescent="0.2">
      <c r="A86" s="30"/>
      <c r="B86" s="16" t="s">
        <v>63</v>
      </c>
      <c r="C86" s="17">
        <v>753</v>
      </c>
      <c r="D86" s="17">
        <v>587</v>
      </c>
      <c r="E86" s="41">
        <v>24137.52</v>
      </c>
      <c r="F86" s="41">
        <v>301.7</v>
      </c>
      <c r="G86" s="20">
        <f t="shared" si="14"/>
        <v>24439.22</v>
      </c>
    </row>
    <row r="87" spans="1:16" x14ac:dyDescent="0.2">
      <c r="A87" s="15"/>
      <c r="B87" s="16" t="s">
        <v>16</v>
      </c>
      <c r="C87" s="17">
        <v>16</v>
      </c>
      <c r="D87" s="17">
        <v>15</v>
      </c>
      <c r="E87" s="41">
        <v>1236</v>
      </c>
      <c r="F87" s="41">
        <v>0</v>
      </c>
      <c r="G87" s="20">
        <f t="shared" si="14"/>
        <v>1236</v>
      </c>
    </row>
    <row r="88" spans="1:16" x14ac:dyDescent="0.2">
      <c r="A88" s="55"/>
      <c r="B88" s="22" t="s">
        <v>33</v>
      </c>
      <c r="C88" s="56">
        <f>SUM(C82:C87)</f>
        <v>4990</v>
      </c>
      <c r="D88" s="56">
        <f>SUM(D82:D87)</f>
        <v>3331</v>
      </c>
      <c r="E88" s="57">
        <f>SUM(E82:E87)</f>
        <v>258532.78</v>
      </c>
      <c r="F88" s="57">
        <f>SUM(F82:F87)</f>
        <v>3154</v>
      </c>
      <c r="G88" s="25">
        <f>SUM(G82:G87)</f>
        <v>261686.78</v>
      </c>
    </row>
    <row r="89" spans="1:16" x14ac:dyDescent="0.2">
      <c r="A89" s="10"/>
      <c r="B89" s="58" t="s">
        <v>34</v>
      </c>
      <c r="C89" s="59"/>
      <c r="D89" s="60"/>
      <c r="E89" s="44"/>
      <c r="F89" s="54"/>
      <c r="G89" s="54"/>
    </row>
    <row r="90" spans="1:16" x14ac:dyDescent="0.2">
      <c r="A90" s="38"/>
      <c r="B90" s="16" t="s">
        <v>59</v>
      </c>
      <c r="C90" s="61">
        <f t="shared" ref="C90:F95" si="15">C32+C40+C48+C57+C65+C82</f>
        <v>31093</v>
      </c>
      <c r="D90" s="61">
        <f t="shared" si="15"/>
        <v>13625</v>
      </c>
      <c r="E90" s="62">
        <f t="shared" si="15"/>
        <v>2385384.98</v>
      </c>
      <c r="F90" s="62">
        <f t="shared" si="15"/>
        <v>29800.75</v>
      </c>
      <c r="G90" s="62">
        <f t="shared" ref="G90:G95" si="16">E90+F90</f>
        <v>2415185.73</v>
      </c>
      <c r="N90" s="115"/>
      <c r="O90" s="115"/>
      <c r="P90" s="115"/>
    </row>
    <row r="91" spans="1:16" x14ac:dyDescent="0.2">
      <c r="A91" s="38"/>
      <c r="B91" s="16" t="s">
        <v>60</v>
      </c>
      <c r="C91" s="61">
        <f t="shared" si="15"/>
        <v>23744</v>
      </c>
      <c r="D91" s="61">
        <f t="shared" si="15"/>
        <v>9672</v>
      </c>
      <c r="E91" s="62">
        <f t="shared" si="15"/>
        <v>1695559.19</v>
      </c>
      <c r="F91" s="62">
        <f t="shared" si="15"/>
        <v>25674.89</v>
      </c>
      <c r="G91" s="62">
        <f t="shared" si="16"/>
        <v>1721234.0799999998</v>
      </c>
      <c r="N91" s="115"/>
      <c r="O91" s="115"/>
      <c r="P91" s="115"/>
    </row>
    <row r="92" spans="1:16" x14ac:dyDescent="0.2">
      <c r="A92" s="38"/>
      <c r="B92" s="16" t="s">
        <v>61</v>
      </c>
      <c r="C92" s="61">
        <f t="shared" si="15"/>
        <v>37271</v>
      </c>
      <c r="D92" s="61">
        <f t="shared" si="15"/>
        <v>17048</v>
      </c>
      <c r="E92" s="62">
        <f t="shared" si="15"/>
        <v>2278259.1700000004</v>
      </c>
      <c r="F92" s="62">
        <f t="shared" si="15"/>
        <v>23077.52</v>
      </c>
      <c r="G92" s="62">
        <f t="shared" si="16"/>
        <v>2301336.6900000004</v>
      </c>
      <c r="N92" s="115"/>
      <c r="O92" s="115"/>
      <c r="P92" s="115"/>
    </row>
    <row r="93" spans="1:16" x14ac:dyDescent="0.2">
      <c r="A93" s="38"/>
      <c r="B93" s="16" t="s">
        <v>62</v>
      </c>
      <c r="C93" s="61">
        <f t="shared" si="15"/>
        <v>90091</v>
      </c>
      <c r="D93" s="61">
        <f t="shared" si="15"/>
        <v>44581</v>
      </c>
      <c r="E93" s="62">
        <f t="shared" si="15"/>
        <v>4499846.6599999992</v>
      </c>
      <c r="F93" s="62">
        <f t="shared" si="15"/>
        <v>56754.13</v>
      </c>
      <c r="G93" s="62">
        <f t="shared" si="16"/>
        <v>4556600.7899999991</v>
      </c>
      <c r="N93" s="115"/>
      <c r="O93" s="115"/>
      <c r="P93" s="115"/>
    </row>
    <row r="94" spans="1:16" x14ac:dyDescent="0.2">
      <c r="A94" s="38"/>
      <c r="B94" s="16" t="s">
        <v>63</v>
      </c>
      <c r="C94" s="61">
        <f t="shared" si="15"/>
        <v>64747</v>
      </c>
      <c r="D94" s="61">
        <f t="shared" si="15"/>
        <v>35192</v>
      </c>
      <c r="E94" s="62">
        <f t="shared" si="15"/>
        <v>2422196.9300000002</v>
      </c>
      <c r="F94" s="62">
        <f t="shared" si="15"/>
        <v>37658.609999999993</v>
      </c>
      <c r="G94" s="62">
        <f t="shared" si="16"/>
        <v>2459855.54</v>
      </c>
      <c r="N94" s="115"/>
      <c r="O94" s="115"/>
      <c r="P94" s="115"/>
    </row>
    <row r="95" spans="1:16" x14ac:dyDescent="0.2">
      <c r="A95" s="38"/>
      <c r="B95" s="16" t="s">
        <v>16</v>
      </c>
      <c r="C95" s="61">
        <f t="shared" si="15"/>
        <v>33</v>
      </c>
      <c r="D95" s="61">
        <f t="shared" si="15"/>
        <v>28</v>
      </c>
      <c r="E95" s="62">
        <f t="shared" si="15"/>
        <v>2471.9899999999998</v>
      </c>
      <c r="F95" s="62">
        <f t="shared" si="15"/>
        <v>0</v>
      </c>
      <c r="G95" s="62">
        <f t="shared" si="16"/>
        <v>2471.9899999999998</v>
      </c>
      <c r="N95" s="115"/>
      <c r="O95" s="115"/>
      <c r="P95" s="115"/>
    </row>
    <row r="96" spans="1:16" x14ac:dyDescent="0.2">
      <c r="A96" s="63"/>
      <c r="B96" s="64" t="s">
        <v>35</v>
      </c>
      <c r="C96" s="65">
        <f>SUM(C90:C95)</f>
        <v>246979</v>
      </c>
      <c r="D96" s="65">
        <f>SUM(D90:D95)</f>
        <v>120146</v>
      </c>
      <c r="E96" s="24">
        <f t="shared" ref="E96:F96" si="17">SUM(E90:E95)</f>
        <v>13283718.92</v>
      </c>
      <c r="F96" s="24">
        <f t="shared" si="17"/>
        <v>172965.9</v>
      </c>
      <c r="G96" s="24">
        <f>SUM(G90:G95)</f>
        <v>13456684.819999998</v>
      </c>
      <c r="N96" s="115"/>
      <c r="O96" s="115"/>
      <c r="P96" s="115"/>
    </row>
    <row r="97" spans="1:15" x14ac:dyDescent="0.2">
      <c r="A97" s="30" t="s">
        <v>36</v>
      </c>
      <c r="B97" s="66" t="s">
        <v>37</v>
      </c>
      <c r="C97" s="61">
        <v>1466</v>
      </c>
      <c r="D97" s="61">
        <v>716</v>
      </c>
      <c r="E97" s="24">
        <v>75102.350000000006</v>
      </c>
      <c r="F97" s="24">
        <v>46081.36</v>
      </c>
      <c r="G97" s="24">
        <f>E97+F97</f>
        <v>121183.71</v>
      </c>
    </row>
    <row r="98" spans="1:15" x14ac:dyDescent="0.2">
      <c r="A98" s="63"/>
      <c r="B98" s="64" t="s">
        <v>38</v>
      </c>
      <c r="C98" s="65">
        <f>C96+C97</f>
        <v>248445</v>
      </c>
      <c r="D98" s="65">
        <f>D96+D97</f>
        <v>120862</v>
      </c>
      <c r="E98" s="24">
        <f>E96+E97</f>
        <v>13358821.27</v>
      </c>
      <c r="F98" s="24">
        <f>F96+F97</f>
        <v>219047.26</v>
      </c>
      <c r="G98" s="24">
        <f>G96+G97</f>
        <v>13577868.529999999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23792</v>
      </c>
      <c r="E103" s="75">
        <v>1578837.12</v>
      </c>
      <c r="F103" s="75">
        <v>14001.96</v>
      </c>
      <c r="G103" s="76">
        <f>E103+F103</f>
        <v>1592839.08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8526</v>
      </c>
      <c r="E104" s="75">
        <v>1131570.72</v>
      </c>
      <c r="F104" s="75">
        <v>2123.52</v>
      </c>
      <c r="G104" s="76">
        <f>E104+F104</f>
        <v>1133694.24</v>
      </c>
    </row>
    <row r="105" spans="1:15" x14ac:dyDescent="0.2">
      <c r="A105" s="129" t="s">
        <v>47</v>
      </c>
      <c r="B105" s="130"/>
      <c r="C105" s="112" t="s">
        <v>41</v>
      </c>
      <c r="D105" s="77">
        <f>D103+D104</f>
        <v>32318</v>
      </c>
      <c r="E105" s="95">
        <f t="shared" ref="E105:G105" si="18">E103+E104</f>
        <v>2710407.84</v>
      </c>
      <c r="F105" s="24">
        <f t="shared" si="18"/>
        <v>16125.48</v>
      </c>
      <c r="G105" s="24">
        <f t="shared" si="18"/>
        <v>2726533.3200000003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206</v>
      </c>
      <c r="E106" s="76">
        <v>16722.72</v>
      </c>
      <c r="F106" s="76">
        <v>9489.48</v>
      </c>
      <c r="G106" s="76">
        <f>E106+F106</f>
        <v>26212.2</v>
      </c>
    </row>
    <row r="107" spans="1:15" x14ac:dyDescent="0.2">
      <c r="A107" s="129" t="s">
        <v>54</v>
      </c>
      <c r="B107" s="130"/>
      <c r="C107" s="112" t="s">
        <v>41</v>
      </c>
      <c r="D107" s="77">
        <f>D106</f>
        <v>206</v>
      </c>
      <c r="E107" s="95">
        <f t="shared" ref="E107:G107" si="19">E106</f>
        <v>16722.72</v>
      </c>
      <c r="F107" s="24">
        <f t="shared" si="19"/>
        <v>9489.48</v>
      </c>
      <c r="G107" s="24">
        <f t="shared" si="19"/>
        <v>26212.2</v>
      </c>
    </row>
    <row r="108" spans="1:15" x14ac:dyDescent="0.2">
      <c r="A108" s="129" t="s">
        <v>49</v>
      </c>
      <c r="B108" s="130"/>
      <c r="C108" s="80"/>
      <c r="D108" s="77">
        <f>D107+D105</f>
        <v>32524</v>
      </c>
      <c r="E108" s="24">
        <f>E107+E105</f>
        <v>2727130.56</v>
      </c>
      <c r="F108" s="24">
        <f>F107+F105</f>
        <v>25614.959999999999</v>
      </c>
      <c r="G108" s="24">
        <f>G107+G105</f>
        <v>2752745.5200000005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26" t="str">
        <f>A22</f>
        <v>* Dana 1. ožujka 2024. stupio je na snagu Zakon o izmjenama i dopunama Zakona o doplatku za djecu (NN 156/23)</v>
      </c>
      <c r="B110" s="126"/>
      <c r="C110" s="126"/>
      <c r="D110" s="126"/>
      <c r="E110" s="126"/>
      <c r="F110" s="126"/>
      <c r="G110" s="126"/>
    </row>
    <row r="111" spans="1:15" x14ac:dyDescent="0.2">
      <c r="A111" s="126"/>
      <c r="B111" s="126"/>
      <c r="C111" s="126"/>
      <c r="D111" s="126"/>
      <c r="E111" s="126"/>
      <c r="F111" s="126"/>
      <c r="G111" s="126"/>
    </row>
    <row r="112" spans="1:15" x14ac:dyDescent="0.2">
      <c r="C112" s="71"/>
      <c r="D112" s="71"/>
      <c r="E112" s="47"/>
      <c r="F112" s="82"/>
      <c r="G112" s="47"/>
    </row>
    <row r="113" spans="1:7" hidden="1" x14ac:dyDescent="0.2"/>
    <row r="114" spans="1:7" hidden="1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hidden="1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hidden="1" x14ac:dyDescent="0.2">
      <c r="A116" s="94" t="str">
        <f>A7</f>
        <v>OBRADA ZA OŽUJAK 2025. (ISPLATA U TRAVNJU 2025.)</v>
      </c>
      <c r="B116" s="2"/>
      <c r="C116" s="2"/>
      <c r="D116" s="2"/>
      <c r="E116" s="2"/>
      <c r="F116" s="2"/>
      <c r="G116" s="2"/>
    </row>
    <row r="117" spans="1:7" hidden="1" x14ac:dyDescent="0.2">
      <c r="A117" s="94"/>
      <c r="B117" s="2"/>
      <c r="C117" s="2"/>
      <c r="D117" s="2"/>
      <c r="E117" s="2"/>
      <c r="F117" s="2"/>
      <c r="G117" s="2"/>
    </row>
    <row r="118" spans="1:7" ht="15" hidden="1" x14ac:dyDescent="0.25">
      <c r="A118" s="3"/>
      <c r="B118" s="4"/>
      <c r="C118" s="3"/>
      <c r="D118" s="3"/>
      <c r="E118" s="5"/>
      <c r="F118" s="127"/>
      <c r="G118" s="127"/>
    </row>
    <row r="119" spans="1:7" ht="36" hidden="1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hidden="1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hidden="1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hidden="1" x14ac:dyDescent="0.2">
      <c r="A122" s="38"/>
      <c r="B122" s="16" t="s">
        <v>13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hidden="1" x14ac:dyDescent="0.2">
      <c r="A124" s="38"/>
      <c r="B124" s="16" t="s">
        <v>15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65</v>
      </c>
      <c r="C125" s="61"/>
      <c r="D125" s="61"/>
      <c r="E125" s="62">
        <v>0</v>
      </c>
      <c r="F125" s="62"/>
      <c r="G125" s="62">
        <f>E125+F125</f>
        <v>0</v>
      </c>
    </row>
    <row r="126" spans="1:7" hidden="1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hidden="1" x14ac:dyDescent="0.2">
      <c r="A127" s="63"/>
      <c r="B127" s="64" t="s">
        <v>35</v>
      </c>
      <c r="C127" s="65">
        <f>SUM(C122:C126)</f>
        <v>0</v>
      </c>
      <c r="D127" s="65">
        <f t="shared" ref="D127:G127" si="20">SUM(D122:D126)</f>
        <v>0</v>
      </c>
      <c r="E127" s="24">
        <f t="shared" si="20"/>
        <v>0</v>
      </c>
      <c r="F127" s="24">
        <f t="shared" si="20"/>
        <v>0</v>
      </c>
      <c r="G127" s="24">
        <f t="shared" si="20"/>
        <v>0</v>
      </c>
    </row>
    <row r="128" spans="1:7" hidden="1" x14ac:dyDescent="0.2">
      <c r="A128" s="67"/>
      <c r="B128" s="68"/>
      <c r="C128" s="102"/>
      <c r="D128" s="102"/>
      <c r="E128" s="47"/>
      <c r="F128" s="47"/>
      <c r="G128" s="47"/>
    </row>
    <row r="129" spans="1:7" hidden="1" x14ac:dyDescent="0.2">
      <c r="A129" s="126" t="str">
        <f>A110</f>
        <v>* Dana 1. ožujka 2024. stupio je na snagu Zakon o izmjenama i dopunama Zakona o doplatku za djecu (NN 156/23)</v>
      </c>
      <c r="B129" s="126"/>
      <c r="C129" s="126"/>
      <c r="D129" s="126"/>
      <c r="E129" s="126"/>
      <c r="F129" s="126"/>
      <c r="G129" s="126"/>
    </row>
    <row r="130" spans="1:7" hidden="1" x14ac:dyDescent="0.2">
      <c r="A130" s="128" t="s">
        <v>66</v>
      </c>
      <c r="B130" s="128"/>
      <c r="C130" s="128"/>
      <c r="D130" s="128"/>
      <c r="E130" s="128"/>
      <c r="F130" s="128"/>
      <c r="G130" s="128"/>
    </row>
    <row r="133" spans="1:7" x14ac:dyDescent="0.2">
      <c r="A133" s="81" t="s">
        <v>75</v>
      </c>
      <c r="B133" s="68"/>
    </row>
  </sheetData>
  <mergeCells count="11">
    <mergeCell ref="A110:G110"/>
    <mergeCell ref="A111:G111"/>
    <mergeCell ref="F118:G118"/>
    <mergeCell ref="A129:G129"/>
    <mergeCell ref="A130:G130"/>
    <mergeCell ref="A108:B108"/>
    <mergeCell ref="E9:F9"/>
    <mergeCell ref="A22:G22"/>
    <mergeCell ref="F28:G28"/>
    <mergeCell ref="A105:B105"/>
    <mergeCell ref="A107:B107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opLeftCell="A23" zoomScaleNormal="100" workbookViewId="0">
      <selection activeCell="H134" sqref="H134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76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1"/>
      <c r="F9" s="131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196193</v>
      </c>
      <c r="D12" s="84">
        <f t="shared" ref="D12:G12" si="0">D38</f>
        <v>96694</v>
      </c>
      <c r="E12" s="97">
        <f t="shared" si="0"/>
        <v>9711604.3999999985</v>
      </c>
      <c r="F12" s="98">
        <f t="shared" si="0"/>
        <v>821353.9</v>
      </c>
      <c r="G12" s="97">
        <f t="shared" si="0"/>
        <v>10532958.299999999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6170</v>
      </c>
      <c r="D13" s="84">
        <f t="shared" ref="D13:G13" si="1">D46</f>
        <v>3088</v>
      </c>
      <c r="E13" s="97">
        <f t="shared" si="1"/>
        <v>349391.67</v>
      </c>
      <c r="F13" s="98">
        <f t="shared" si="1"/>
        <v>65403.070000000007</v>
      </c>
      <c r="G13" s="97">
        <f t="shared" si="1"/>
        <v>414794.74</v>
      </c>
    </row>
    <row r="14" spans="1:9" ht="15" customHeight="1" x14ac:dyDescent="0.2">
      <c r="A14" s="86" t="s">
        <v>21</v>
      </c>
      <c r="B14" s="14" t="s">
        <v>22</v>
      </c>
      <c r="C14" s="84">
        <f>C54</f>
        <v>1855</v>
      </c>
      <c r="D14" s="84">
        <f t="shared" ref="D14:G14" si="2">D54</f>
        <v>902</v>
      </c>
      <c r="E14" s="97">
        <f t="shared" si="2"/>
        <v>112258.94</v>
      </c>
      <c r="F14" s="98">
        <f t="shared" si="2"/>
        <v>9788.619999999999</v>
      </c>
      <c r="G14" s="97">
        <f t="shared" si="2"/>
        <v>122047.56</v>
      </c>
    </row>
    <row r="15" spans="1:9" ht="15" customHeight="1" x14ac:dyDescent="0.2">
      <c r="A15" s="86" t="s">
        <v>24</v>
      </c>
      <c r="B15" s="85" t="s">
        <v>51</v>
      </c>
      <c r="C15" s="84">
        <f>C63</f>
        <v>44</v>
      </c>
      <c r="D15" s="84">
        <f t="shared" ref="D15:G15" si="3">D63</f>
        <v>20</v>
      </c>
      <c r="E15" s="97">
        <f t="shared" si="3"/>
        <v>2575.61</v>
      </c>
      <c r="F15" s="99">
        <f t="shared" si="3"/>
        <v>375.22</v>
      </c>
      <c r="G15" s="97">
        <f t="shared" si="3"/>
        <v>2950.83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C71</f>
        <v>59890</v>
      </c>
      <c r="D16" s="84">
        <f t="shared" ref="D16:G16" si="4">D71</f>
        <v>27090</v>
      </c>
      <c r="E16" s="97">
        <f t="shared" si="4"/>
        <v>4013975.88</v>
      </c>
      <c r="F16" s="98">
        <f t="shared" si="4"/>
        <v>272388.33</v>
      </c>
      <c r="G16" s="97">
        <f t="shared" si="4"/>
        <v>4286364.209999999</v>
      </c>
    </row>
    <row r="17" spans="1:7" ht="15" customHeight="1" x14ac:dyDescent="0.2">
      <c r="A17" s="72" t="s">
        <v>31</v>
      </c>
      <c r="B17" s="73" t="s">
        <v>32</v>
      </c>
      <c r="C17" s="84">
        <f>C88</f>
        <v>5287</v>
      </c>
      <c r="D17" s="84">
        <f t="shared" ref="D17:G17" si="5">D88</f>
        <v>3526</v>
      </c>
      <c r="E17" s="97">
        <f t="shared" si="5"/>
        <v>273148.59999999998</v>
      </c>
      <c r="F17" s="98">
        <f t="shared" si="5"/>
        <v>14445.969999999998</v>
      </c>
      <c r="G17" s="97">
        <f t="shared" si="5"/>
        <v>287594.57000000007</v>
      </c>
    </row>
    <row r="18" spans="1:7" ht="15" customHeight="1" x14ac:dyDescent="0.2">
      <c r="A18" s="72" t="s">
        <v>36</v>
      </c>
      <c r="B18" s="73" t="s">
        <v>37</v>
      </c>
      <c r="C18" s="84">
        <f>C97</f>
        <v>2363</v>
      </c>
      <c r="D18" s="84">
        <f t="shared" ref="D18:G18" si="6">D97</f>
        <v>1135</v>
      </c>
      <c r="E18" s="97">
        <f t="shared" si="6"/>
        <v>124074.98</v>
      </c>
      <c r="F18" s="98">
        <f t="shared" si="6"/>
        <v>46871.13</v>
      </c>
      <c r="G18" s="97">
        <f t="shared" si="6"/>
        <v>170946.11</v>
      </c>
    </row>
    <row r="19" spans="1:7" ht="15" hidden="1" customHeight="1" x14ac:dyDescent="0.2">
      <c r="A19" s="100" t="s">
        <v>55</v>
      </c>
      <c r="B19" s="73" t="s">
        <v>56</v>
      </c>
      <c r="C19" s="84">
        <f>C127</f>
        <v>0</v>
      </c>
      <c r="D19" s="84">
        <f t="shared" ref="D19:G19" si="7">D127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16"/>
      <c r="B20" s="64" t="s">
        <v>50</v>
      </c>
      <c r="C20" s="83">
        <f>SUM(C12:C19)</f>
        <v>271802</v>
      </c>
      <c r="D20" s="83">
        <f t="shared" ref="D20:G20" si="8">SUM(D12:D19)</f>
        <v>132455</v>
      </c>
      <c r="E20" s="96">
        <f t="shared" si="8"/>
        <v>14587030.079999996</v>
      </c>
      <c r="F20" s="24">
        <f t="shared" si="8"/>
        <v>1230626.2399999998</v>
      </c>
      <c r="G20" s="24">
        <f t="shared" si="8"/>
        <v>15817656.319999998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6" t="s">
        <v>67</v>
      </c>
      <c r="B22" s="126"/>
      <c r="C22" s="126"/>
      <c r="D22" s="126"/>
      <c r="E22" s="126"/>
      <c r="F22" s="126"/>
      <c r="G22" s="126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TRAVANJ 2025. (ISPLATA U SVIBNJU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7"/>
      <c r="G28" s="127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4764</v>
      </c>
      <c r="D32" s="17">
        <v>2228</v>
      </c>
      <c r="E32" s="18">
        <v>356828.82</v>
      </c>
      <c r="F32" s="19">
        <v>31802.87</v>
      </c>
      <c r="G32" s="20">
        <f t="shared" ref="G32:G37" si="9">E32+F32</f>
        <v>388631.69</v>
      </c>
    </row>
    <row r="33" spans="1:7" x14ac:dyDescent="0.2">
      <c r="A33" s="15"/>
      <c r="B33" s="16" t="s">
        <v>60</v>
      </c>
      <c r="C33" s="17">
        <v>13399</v>
      </c>
      <c r="D33" s="17">
        <v>5279</v>
      </c>
      <c r="E33" s="18">
        <v>964892.74</v>
      </c>
      <c r="F33" s="19">
        <v>80889.37</v>
      </c>
      <c r="G33" s="20">
        <f t="shared" si="9"/>
        <v>1045782.11</v>
      </c>
    </row>
    <row r="34" spans="1:7" x14ac:dyDescent="0.2">
      <c r="A34" s="15"/>
      <c r="B34" s="16" t="s">
        <v>61</v>
      </c>
      <c r="C34" s="17">
        <v>27119</v>
      </c>
      <c r="D34" s="17">
        <v>12032</v>
      </c>
      <c r="E34" s="18">
        <v>1672790.03</v>
      </c>
      <c r="F34" s="19">
        <v>147216.6</v>
      </c>
      <c r="G34" s="20">
        <f t="shared" si="9"/>
        <v>1820006.6300000001</v>
      </c>
    </row>
    <row r="35" spans="1:7" x14ac:dyDescent="0.2">
      <c r="A35" s="15"/>
      <c r="B35" s="16" t="s">
        <v>62</v>
      </c>
      <c r="C35" s="17">
        <v>83551</v>
      </c>
      <c r="D35" s="17">
        <v>40724</v>
      </c>
      <c r="E35" s="18">
        <v>4192257.78</v>
      </c>
      <c r="F35" s="19">
        <v>331198.81</v>
      </c>
      <c r="G35" s="20">
        <f t="shared" si="9"/>
        <v>4523456.59</v>
      </c>
    </row>
    <row r="36" spans="1:7" x14ac:dyDescent="0.2">
      <c r="A36" s="15"/>
      <c r="B36" s="16" t="s">
        <v>63</v>
      </c>
      <c r="C36" s="17">
        <v>67348</v>
      </c>
      <c r="D36" s="17">
        <v>36421</v>
      </c>
      <c r="E36" s="18">
        <v>2523908.0299999998</v>
      </c>
      <c r="F36" s="19">
        <v>230246.25</v>
      </c>
      <c r="G36" s="20">
        <f t="shared" si="9"/>
        <v>2754154.28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196193</v>
      </c>
      <c r="D38" s="23">
        <f>SUM(D32:D37)</f>
        <v>96694</v>
      </c>
      <c r="E38" s="24">
        <f>SUM(E32:E37)</f>
        <v>9711604.3999999985</v>
      </c>
      <c r="F38" s="24">
        <f>SUM(F32:F37)</f>
        <v>821353.9</v>
      </c>
      <c r="G38" s="25">
        <f>SUM(G32:G37)</f>
        <v>10532958.299999999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914</v>
      </c>
      <c r="D40" s="17">
        <v>472</v>
      </c>
      <c r="E40" s="19">
        <v>65553.86</v>
      </c>
      <c r="F40" s="18">
        <v>10966.36</v>
      </c>
      <c r="G40" s="20">
        <f t="shared" ref="G40:G45" si="10">E40+F40</f>
        <v>76520.22</v>
      </c>
    </row>
    <row r="41" spans="1:7" x14ac:dyDescent="0.2">
      <c r="A41" s="30"/>
      <c r="B41" s="16" t="s">
        <v>60</v>
      </c>
      <c r="C41" s="17">
        <v>1189</v>
      </c>
      <c r="D41" s="17">
        <v>583</v>
      </c>
      <c r="E41" s="19">
        <v>79497.7</v>
      </c>
      <c r="F41" s="18">
        <v>15374.51</v>
      </c>
      <c r="G41" s="20">
        <f t="shared" si="10"/>
        <v>94872.209999999992</v>
      </c>
    </row>
    <row r="42" spans="1:7" x14ac:dyDescent="0.2">
      <c r="A42" s="30"/>
      <c r="B42" s="16" t="s">
        <v>61</v>
      </c>
      <c r="C42" s="17">
        <v>1166</v>
      </c>
      <c r="D42" s="31">
        <v>565</v>
      </c>
      <c r="E42" s="19">
        <v>68762.14</v>
      </c>
      <c r="F42" s="18">
        <v>13651.7</v>
      </c>
      <c r="G42" s="20">
        <f t="shared" si="10"/>
        <v>82413.84</v>
      </c>
    </row>
    <row r="43" spans="1:7" x14ac:dyDescent="0.2">
      <c r="A43" s="30"/>
      <c r="B43" s="16" t="s">
        <v>62</v>
      </c>
      <c r="C43" s="17">
        <v>2082</v>
      </c>
      <c r="D43" s="31">
        <v>1042</v>
      </c>
      <c r="E43" s="19">
        <v>103017.24</v>
      </c>
      <c r="F43" s="18">
        <v>17822.16</v>
      </c>
      <c r="G43" s="20">
        <f t="shared" si="10"/>
        <v>120839.40000000001</v>
      </c>
    </row>
    <row r="44" spans="1:7" x14ac:dyDescent="0.2">
      <c r="A44" s="30"/>
      <c r="B44" s="16" t="s">
        <v>63</v>
      </c>
      <c r="C44" s="17">
        <v>819</v>
      </c>
      <c r="D44" s="31">
        <v>426</v>
      </c>
      <c r="E44" s="19">
        <v>32560.73</v>
      </c>
      <c r="F44" s="18">
        <v>7588.34</v>
      </c>
      <c r="G44" s="20">
        <f t="shared" si="10"/>
        <v>40149.07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6170</v>
      </c>
      <c r="D46" s="23">
        <f>SUM(D40:D45)</f>
        <v>3088</v>
      </c>
      <c r="E46" s="24">
        <f>SUM(E40:E45)</f>
        <v>349391.67</v>
      </c>
      <c r="F46" s="24">
        <f>SUM(F40:F45)</f>
        <v>65403.070000000007</v>
      </c>
      <c r="G46" s="24">
        <f>SUM(G40:G45)</f>
        <v>414794.74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531</v>
      </c>
      <c r="D48" s="17">
        <v>268</v>
      </c>
      <c r="E48" s="19">
        <v>38070.300000000003</v>
      </c>
      <c r="F48" s="19">
        <v>2715.51</v>
      </c>
      <c r="G48" s="20">
        <f t="shared" ref="G48:G53" si="11">E48+F48</f>
        <v>40785.810000000005</v>
      </c>
    </row>
    <row r="49" spans="1:7" x14ac:dyDescent="0.2">
      <c r="A49" s="30"/>
      <c r="B49" s="16" t="s">
        <v>60</v>
      </c>
      <c r="C49" s="17">
        <v>284</v>
      </c>
      <c r="D49" s="17">
        <v>134</v>
      </c>
      <c r="E49" s="19">
        <v>19287.68</v>
      </c>
      <c r="F49" s="19">
        <v>1523.4</v>
      </c>
      <c r="G49" s="20">
        <f t="shared" si="11"/>
        <v>20811.080000000002</v>
      </c>
    </row>
    <row r="50" spans="1:7" x14ac:dyDescent="0.2">
      <c r="A50" s="30"/>
      <c r="B50" s="16" t="s">
        <v>61</v>
      </c>
      <c r="C50" s="17">
        <v>394</v>
      </c>
      <c r="D50" s="17">
        <v>179</v>
      </c>
      <c r="E50" s="19">
        <v>24146.04</v>
      </c>
      <c r="F50" s="19">
        <v>2970.16</v>
      </c>
      <c r="G50" s="20">
        <f t="shared" si="11"/>
        <v>27116.2</v>
      </c>
    </row>
    <row r="51" spans="1:7" x14ac:dyDescent="0.2">
      <c r="A51" s="30"/>
      <c r="B51" s="16" t="s">
        <v>62</v>
      </c>
      <c r="C51" s="17">
        <v>454</v>
      </c>
      <c r="D51" s="17">
        <v>231</v>
      </c>
      <c r="E51" s="19">
        <v>22439.84</v>
      </c>
      <c r="F51" s="19">
        <v>2009.67</v>
      </c>
      <c r="G51" s="20">
        <f t="shared" si="11"/>
        <v>24449.510000000002</v>
      </c>
    </row>
    <row r="52" spans="1:7" x14ac:dyDescent="0.2">
      <c r="A52" s="30"/>
      <c r="B52" s="16" t="s">
        <v>63</v>
      </c>
      <c r="C52" s="17">
        <v>192</v>
      </c>
      <c r="D52" s="17">
        <v>90</v>
      </c>
      <c r="E52" s="19">
        <v>8315.08</v>
      </c>
      <c r="F52" s="19">
        <v>569.88</v>
      </c>
      <c r="G52" s="20">
        <f t="shared" si="11"/>
        <v>8884.9599999999991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1855</v>
      </c>
      <c r="D54" s="23">
        <f>SUM(D48:D53)</f>
        <v>902</v>
      </c>
      <c r="E54" s="24">
        <f>SUM(E48:E53)</f>
        <v>112258.94</v>
      </c>
      <c r="F54" s="24">
        <f>SUM(F48:F53)</f>
        <v>9788.619999999999</v>
      </c>
      <c r="G54" s="24">
        <f>SUM(G48:G53)</f>
        <v>122047.56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8</v>
      </c>
      <c r="D57" s="17">
        <v>4</v>
      </c>
      <c r="E57" s="41">
        <v>574.59</v>
      </c>
      <c r="F57" s="19">
        <v>4.12</v>
      </c>
      <c r="G57" s="20">
        <f t="shared" ref="G57:G62" si="12">E57+F57</f>
        <v>578.71</v>
      </c>
    </row>
    <row r="58" spans="1:7" x14ac:dyDescent="0.2">
      <c r="A58" s="15"/>
      <c r="B58" s="16" t="s">
        <v>60</v>
      </c>
      <c r="C58" s="17">
        <v>4</v>
      </c>
      <c r="D58" s="17">
        <v>1</v>
      </c>
      <c r="E58" s="41">
        <v>353.44</v>
      </c>
      <c r="F58" s="19">
        <v>0</v>
      </c>
      <c r="G58" s="20">
        <f t="shared" si="12"/>
        <v>353.44</v>
      </c>
    </row>
    <row r="59" spans="1:7" x14ac:dyDescent="0.2">
      <c r="A59" s="15"/>
      <c r="B59" s="16" t="s">
        <v>61</v>
      </c>
      <c r="C59" s="35">
        <v>2</v>
      </c>
      <c r="D59" s="35">
        <v>1</v>
      </c>
      <c r="E59" s="41">
        <v>97.12</v>
      </c>
      <c r="F59" s="19">
        <v>0</v>
      </c>
      <c r="G59" s="20">
        <f t="shared" si="12"/>
        <v>97.12</v>
      </c>
    </row>
    <row r="60" spans="1:7" x14ac:dyDescent="0.2">
      <c r="A60" s="15"/>
      <c r="B60" s="16" t="s">
        <v>62</v>
      </c>
      <c r="C60" s="17">
        <v>18</v>
      </c>
      <c r="D60" s="17">
        <v>9</v>
      </c>
      <c r="E60" s="41">
        <v>980.58</v>
      </c>
      <c r="F60" s="19">
        <v>371.1</v>
      </c>
      <c r="G60" s="20">
        <f t="shared" si="12"/>
        <v>1351.68</v>
      </c>
    </row>
    <row r="61" spans="1:7" x14ac:dyDescent="0.2">
      <c r="A61" s="15"/>
      <c r="B61" s="16" t="s">
        <v>63</v>
      </c>
      <c r="C61" s="17">
        <v>12</v>
      </c>
      <c r="D61" s="17">
        <v>5</v>
      </c>
      <c r="E61" s="41">
        <v>569.88</v>
      </c>
      <c r="F61" s="19">
        <v>0</v>
      </c>
      <c r="G61" s="20">
        <f t="shared" si="12"/>
        <v>569.88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f t="shared" si="12"/>
        <v>0</v>
      </c>
    </row>
    <row r="63" spans="1:7" x14ac:dyDescent="0.2">
      <c r="A63" s="42"/>
      <c r="B63" s="34" t="s">
        <v>27</v>
      </c>
      <c r="C63" s="23">
        <f>SUM(C57:C62)</f>
        <v>44</v>
      </c>
      <c r="D63" s="23">
        <f>SUM(D57:D62)</f>
        <v>20</v>
      </c>
      <c r="E63" s="24">
        <f>SUM(E57:E62)</f>
        <v>2575.61</v>
      </c>
      <c r="F63" s="24">
        <f>SUM(F57:F62)</f>
        <v>375.22</v>
      </c>
      <c r="G63" s="24">
        <f>SUM(G57:G62)</f>
        <v>2950.83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26031</v>
      </c>
      <c r="D65" s="17">
        <v>11110</v>
      </c>
      <c r="E65" s="41">
        <v>2011021.93</v>
      </c>
      <c r="F65" s="19">
        <v>126193.24</v>
      </c>
      <c r="G65" s="20">
        <f t="shared" ref="G65:G70" si="13">E65+F65</f>
        <v>2137215.17</v>
      </c>
    </row>
    <row r="66" spans="1:7" x14ac:dyDescent="0.2">
      <c r="A66" s="30"/>
      <c r="B66" s="16" t="s">
        <v>60</v>
      </c>
      <c r="C66" s="17">
        <v>9984</v>
      </c>
      <c r="D66" s="17">
        <v>3987</v>
      </c>
      <c r="E66" s="41">
        <v>721199.28</v>
      </c>
      <c r="F66" s="19">
        <v>56485.39</v>
      </c>
      <c r="G66" s="20">
        <f t="shared" si="13"/>
        <v>777684.67</v>
      </c>
    </row>
    <row r="67" spans="1:7" x14ac:dyDescent="0.2">
      <c r="A67" s="30"/>
      <c r="B67" s="16" t="s">
        <v>61</v>
      </c>
      <c r="C67" s="17">
        <v>10846</v>
      </c>
      <c r="D67" s="17">
        <v>5039</v>
      </c>
      <c r="E67" s="41">
        <v>662476.82999999996</v>
      </c>
      <c r="F67" s="19">
        <v>41005.24</v>
      </c>
      <c r="G67" s="20">
        <f t="shared" si="13"/>
        <v>703482.07</v>
      </c>
    </row>
    <row r="68" spans="1:7" x14ac:dyDescent="0.2">
      <c r="A68" s="30"/>
      <c r="B68" s="16" t="s">
        <v>62</v>
      </c>
      <c r="C68" s="17">
        <v>10474</v>
      </c>
      <c r="D68" s="17">
        <v>5496</v>
      </c>
      <c r="E68" s="41">
        <v>521264.96</v>
      </c>
      <c r="F68" s="19">
        <v>39583.03</v>
      </c>
      <c r="G68" s="20">
        <f t="shared" si="13"/>
        <v>560847.99</v>
      </c>
    </row>
    <row r="69" spans="1:7" x14ac:dyDescent="0.2">
      <c r="A69" s="30"/>
      <c r="B69" s="16" t="s">
        <v>63</v>
      </c>
      <c r="C69" s="17">
        <v>2550</v>
      </c>
      <c r="D69" s="17">
        <v>1455</v>
      </c>
      <c r="E69" s="41">
        <v>97626.63</v>
      </c>
      <c r="F69" s="19">
        <v>9121.43</v>
      </c>
      <c r="G69" s="20">
        <f t="shared" si="13"/>
        <v>106748.06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386.25</v>
      </c>
      <c r="F70" s="19">
        <v>0</v>
      </c>
      <c r="G70" s="20">
        <f t="shared" si="13"/>
        <v>386.25</v>
      </c>
    </row>
    <row r="71" spans="1:7" x14ac:dyDescent="0.2">
      <c r="A71" s="33"/>
      <c r="B71" s="34" t="s">
        <v>30</v>
      </c>
      <c r="C71" s="23">
        <f>SUM(C65:C70)</f>
        <v>59890</v>
      </c>
      <c r="D71" s="23">
        <f>SUM(D65:D70)</f>
        <v>27090</v>
      </c>
      <c r="E71" s="24">
        <f>SUM(E65:E70)</f>
        <v>4013975.88</v>
      </c>
      <c r="F71" s="24">
        <f>SUM(F65:F70)</f>
        <v>272388.33</v>
      </c>
      <c r="G71" s="24">
        <f>SUM(G65:G70)</f>
        <v>4286364.209999999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TRAVANJ 2025. (ISPLATA U SVIBNJU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16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16" x14ac:dyDescent="0.2">
      <c r="A82" s="30"/>
      <c r="B82" s="16" t="s">
        <v>59</v>
      </c>
      <c r="C82" s="17">
        <v>535</v>
      </c>
      <c r="D82" s="17">
        <v>276</v>
      </c>
      <c r="E82" s="41">
        <v>41811.39</v>
      </c>
      <c r="F82" s="41">
        <v>384.39</v>
      </c>
      <c r="G82" s="20">
        <f t="shared" ref="G82:G87" si="14">E82+F82</f>
        <v>42195.78</v>
      </c>
    </row>
    <row r="83" spans="1:16" x14ac:dyDescent="0.2">
      <c r="A83" s="30"/>
      <c r="B83" s="16" t="s">
        <v>60</v>
      </c>
      <c r="C83" s="17">
        <v>913</v>
      </c>
      <c r="D83" s="17">
        <v>577</v>
      </c>
      <c r="E83" s="41">
        <v>58555.33</v>
      </c>
      <c r="F83" s="41">
        <v>3013.12</v>
      </c>
      <c r="G83" s="20">
        <f t="shared" si="14"/>
        <v>61568.450000000004</v>
      </c>
    </row>
    <row r="84" spans="1:16" x14ac:dyDescent="0.2">
      <c r="A84" s="30"/>
      <c r="B84" s="16" t="s">
        <v>61</v>
      </c>
      <c r="C84" s="17">
        <v>1044</v>
      </c>
      <c r="D84" s="17">
        <v>670</v>
      </c>
      <c r="E84" s="41">
        <v>59004.84</v>
      </c>
      <c r="F84" s="41">
        <v>3366.2</v>
      </c>
      <c r="G84" s="20">
        <f t="shared" si="14"/>
        <v>62371.039999999994</v>
      </c>
    </row>
    <row r="85" spans="1:16" x14ac:dyDescent="0.2">
      <c r="A85" s="30"/>
      <c r="B85" s="16" t="s">
        <v>62</v>
      </c>
      <c r="C85" s="17">
        <v>1971</v>
      </c>
      <c r="D85" s="17">
        <v>1361</v>
      </c>
      <c r="E85" s="41">
        <v>86192.5</v>
      </c>
      <c r="F85" s="41">
        <v>6002.96</v>
      </c>
      <c r="G85" s="20">
        <f t="shared" si="14"/>
        <v>92195.46</v>
      </c>
    </row>
    <row r="86" spans="1:16" x14ac:dyDescent="0.2">
      <c r="A86" s="30"/>
      <c r="B86" s="16" t="s">
        <v>63</v>
      </c>
      <c r="C86" s="17">
        <v>808</v>
      </c>
      <c r="D86" s="17">
        <v>627</v>
      </c>
      <c r="E86" s="41">
        <v>26348.54</v>
      </c>
      <c r="F86" s="41">
        <v>1679.3</v>
      </c>
      <c r="G86" s="20">
        <f t="shared" si="14"/>
        <v>28027.84</v>
      </c>
    </row>
    <row r="87" spans="1:16" x14ac:dyDescent="0.2">
      <c r="A87" s="15"/>
      <c r="B87" s="16" t="s">
        <v>16</v>
      </c>
      <c r="C87" s="17">
        <v>16</v>
      </c>
      <c r="D87" s="17">
        <v>15</v>
      </c>
      <c r="E87" s="41">
        <v>1236</v>
      </c>
      <c r="F87" s="41">
        <v>0</v>
      </c>
      <c r="G87" s="20">
        <f t="shared" si="14"/>
        <v>1236</v>
      </c>
    </row>
    <row r="88" spans="1:16" x14ac:dyDescent="0.2">
      <c r="A88" s="55"/>
      <c r="B88" s="22" t="s">
        <v>33</v>
      </c>
      <c r="C88" s="56">
        <f>SUM(C82:C87)</f>
        <v>5287</v>
      </c>
      <c r="D88" s="56">
        <f>SUM(D82:D87)</f>
        <v>3526</v>
      </c>
      <c r="E88" s="57">
        <f>SUM(E82:E87)</f>
        <v>273148.59999999998</v>
      </c>
      <c r="F88" s="57">
        <f>SUM(F82:F87)</f>
        <v>14445.969999999998</v>
      </c>
      <c r="G88" s="25">
        <f>SUM(G82:G87)</f>
        <v>287594.57000000007</v>
      </c>
    </row>
    <row r="89" spans="1:16" x14ac:dyDescent="0.2">
      <c r="A89" s="10"/>
      <c r="B89" s="58" t="s">
        <v>34</v>
      </c>
      <c r="C89" s="59"/>
      <c r="D89" s="60"/>
      <c r="E89" s="44"/>
      <c r="F89" s="54"/>
      <c r="G89" s="54"/>
    </row>
    <row r="90" spans="1:16" x14ac:dyDescent="0.2">
      <c r="A90" s="38"/>
      <c r="B90" s="16" t="s">
        <v>59</v>
      </c>
      <c r="C90" s="61">
        <f t="shared" ref="C90:F95" si="15">C32+C40+C48+C57+C65+C82</f>
        <v>32783</v>
      </c>
      <c r="D90" s="61">
        <f t="shared" si="15"/>
        <v>14358</v>
      </c>
      <c r="E90" s="62">
        <f t="shared" si="15"/>
        <v>2513860.89</v>
      </c>
      <c r="F90" s="62">
        <f t="shared" si="15"/>
        <v>172066.49000000002</v>
      </c>
      <c r="G90" s="62">
        <f t="shared" ref="G90:G95" si="16">E90+F90</f>
        <v>2685927.3800000004</v>
      </c>
      <c r="N90" s="115"/>
      <c r="O90" s="115"/>
      <c r="P90" s="115"/>
    </row>
    <row r="91" spans="1:16" x14ac:dyDescent="0.2">
      <c r="A91" s="38"/>
      <c r="B91" s="16" t="s">
        <v>60</v>
      </c>
      <c r="C91" s="61">
        <f t="shared" si="15"/>
        <v>25773</v>
      </c>
      <c r="D91" s="61">
        <f t="shared" si="15"/>
        <v>10561</v>
      </c>
      <c r="E91" s="62">
        <f t="shared" si="15"/>
        <v>1843786.17</v>
      </c>
      <c r="F91" s="62">
        <f t="shared" si="15"/>
        <v>157285.78999999998</v>
      </c>
      <c r="G91" s="62">
        <f t="shared" si="16"/>
        <v>2001071.96</v>
      </c>
      <c r="N91" s="115"/>
      <c r="O91" s="115"/>
      <c r="P91" s="115"/>
    </row>
    <row r="92" spans="1:16" x14ac:dyDescent="0.2">
      <c r="A92" s="38"/>
      <c r="B92" s="16" t="s">
        <v>61</v>
      </c>
      <c r="C92" s="61">
        <f t="shared" si="15"/>
        <v>40571</v>
      </c>
      <c r="D92" s="61">
        <f t="shared" si="15"/>
        <v>18486</v>
      </c>
      <c r="E92" s="62">
        <f t="shared" si="15"/>
        <v>2487277</v>
      </c>
      <c r="F92" s="62">
        <f t="shared" si="15"/>
        <v>208209.90000000002</v>
      </c>
      <c r="G92" s="62">
        <f t="shared" si="16"/>
        <v>2695486.9</v>
      </c>
      <c r="N92" s="115"/>
      <c r="O92" s="115"/>
      <c r="P92" s="115"/>
    </row>
    <row r="93" spans="1:16" x14ac:dyDescent="0.2">
      <c r="A93" s="38"/>
      <c r="B93" s="16" t="s">
        <v>62</v>
      </c>
      <c r="C93" s="61">
        <f t="shared" si="15"/>
        <v>98550</v>
      </c>
      <c r="D93" s="61">
        <f t="shared" si="15"/>
        <v>48863</v>
      </c>
      <c r="E93" s="62">
        <f t="shared" si="15"/>
        <v>4926152.8999999994</v>
      </c>
      <c r="F93" s="62">
        <f t="shared" si="15"/>
        <v>396987.72999999992</v>
      </c>
      <c r="G93" s="62">
        <f t="shared" si="16"/>
        <v>5323140.629999999</v>
      </c>
      <c r="N93" s="115"/>
      <c r="O93" s="115"/>
      <c r="P93" s="115"/>
    </row>
    <row r="94" spans="1:16" x14ac:dyDescent="0.2">
      <c r="A94" s="38"/>
      <c r="B94" s="16" t="s">
        <v>63</v>
      </c>
      <c r="C94" s="61">
        <f t="shared" si="15"/>
        <v>71729</v>
      </c>
      <c r="D94" s="61">
        <f t="shared" si="15"/>
        <v>39024</v>
      </c>
      <c r="E94" s="62">
        <f t="shared" si="15"/>
        <v>2689328.8899999997</v>
      </c>
      <c r="F94" s="62">
        <f t="shared" si="15"/>
        <v>249205.19999999998</v>
      </c>
      <c r="G94" s="62">
        <f t="shared" si="16"/>
        <v>2938534.09</v>
      </c>
      <c r="N94" s="115"/>
      <c r="O94" s="115"/>
      <c r="P94" s="115"/>
    </row>
    <row r="95" spans="1:16" x14ac:dyDescent="0.2">
      <c r="A95" s="38"/>
      <c r="B95" s="16" t="s">
        <v>16</v>
      </c>
      <c r="C95" s="61">
        <f t="shared" si="15"/>
        <v>33</v>
      </c>
      <c r="D95" s="61">
        <f t="shared" si="15"/>
        <v>28</v>
      </c>
      <c r="E95" s="62">
        <f t="shared" si="15"/>
        <v>2549.25</v>
      </c>
      <c r="F95" s="62">
        <f t="shared" si="15"/>
        <v>0</v>
      </c>
      <c r="G95" s="62">
        <f t="shared" si="16"/>
        <v>2549.25</v>
      </c>
      <c r="N95" s="115"/>
      <c r="O95" s="115"/>
      <c r="P95" s="115"/>
    </row>
    <row r="96" spans="1:16" x14ac:dyDescent="0.2">
      <c r="A96" s="63"/>
      <c r="B96" s="64" t="s">
        <v>35</v>
      </c>
      <c r="C96" s="65">
        <f>SUM(C90:C95)</f>
        <v>269439</v>
      </c>
      <c r="D96" s="65">
        <f>SUM(D90:D95)</f>
        <v>131320</v>
      </c>
      <c r="E96" s="24">
        <f t="shared" ref="E96:F96" si="17">SUM(E90:E95)</f>
        <v>14462955.100000001</v>
      </c>
      <c r="F96" s="24">
        <f t="shared" si="17"/>
        <v>1183755.1099999999</v>
      </c>
      <c r="G96" s="24">
        <f>SUM(G90:G95)</f>
        <v>15646710.209999999</v>
      </c>
      <c r="N96" s="115"/>
      <c r="O96" s="115"/>
      <c r="P96" s="115"/>
    </row>
    <row r="97" spans="1:15" x14ac:dyDescent="0.2">
      <c r="A97" s="30" t="s">
        <v>36</v>
      </c>
      <c r="B97" s="66" t="s">
        <v>37</v>
      </c>
      <c r="C97" s="61">
        <v>2363</v>
      </c>
      <c r="D97" s="61">
        <v>1135</v>
      </c>
      <c r="E97" s="24">
        <v>124074.98</v>
      </c>
      <c r="F97" s="24">
        <v>46871.13</v>
      </c>
      <c r="G97" s="24">
        <f>E97+F97</f>
        <v>170946.11</v>
      </c>
    </row>
    <row r="98" spans="1:15" x14ac:dyDescent="0.2">
      <c r="A98" s="63"/>
      <c r="B98" s="64" t="s">
        <v>38</v>
      </c>
      <c r="C98" s="65">
        <f>C96+C97</f>
        <v>271802</v>
      </c>
      <c r="D98" s="65">
        <f>D96+D97</f>
        <v>132455</v>
      </c>
      <c r="E98" s="24">
        <f>E96+E97</f>
        <v>14587030.080000002</v>
      </c>
      <c r="F98" s="24">
        <f>F96+F97</f>
        <v>1230626.2399999998</v>
      </c>
      <c r="G98" s="24">
        <f>G96+G97</f>
        <v>15817656.319999998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25826</v>
      </c>
      <c r="E103" s="75">
        <v>1713813.36</v>
      </c>
      <c r="F103" s="75">
        <v>129269.28</v>
      </c>
      <c r="G103" s="76">
        <f>E103+F103</f>
        <v>1843082.6400000001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9230</v>
      </c>
      <c r="E104" s="75">
        <v>1225005.6000000001</v>
      </c>
      <c r="F104" s="75">
        <v>84542.64</v>
      </c>
      <c r="G104" s="76">
        <f>E104+F104</f>
        <v>1309548.24</v>
      </c>
    </row>
    <row r="105" spans="1:15" x14ac:dyDescent="0.2">
      <c r="A105" s="129" t="s">
        <v>47</v>
      </c>
      <c r="B105" s="130"/>
      <c r="C105" s="117" t="s">
        <v>41</v>
      </c>
      <c r="D105" s="77">
        <f>D103+D104</f>
        <v>35056</v>
      </c>
      <c r="E105" s="95">
        <f t="shared" ref="E105:G105" si="18">E103+E104</f>
        <v>2938818.96</v>
      </c>
      <c r="F105" s="24">
        <f t="shared" si="18"/>
        <v>213811.91999999998</v>
      </c>
      <c r="G105" s="24">
        <f t="shared" si="18"/>
        <v>3152630.88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346</v>
      </c>
      <c r="E106" s="76">
        <v>28667.52</v>
      </c>
      <c r="F106" s="76">
        <v>8560.44</v>
      </c>
      <c r="G106" s="76">
        <f>E106+F106</f>
        <v>37227.96</v>
      </c>
    </row>
    <row r="107" spans="1:15" x14ac:dyDescent="0.2">
      <c r="A107" s="129" t="s">
        <v>54</v>
      </c>
      <c r="B107" s="130"/>
      <c r="C107" s="117" t="s">
        <v>41</v>
      </c>
      <c r="D107" s="77">
        <f>D106</f>
        <v>346</v>
      </c>
      <c r="E107" s="95">
        <f t="shared" ref="E107:G107" si="19">E106</f>
        <v>28667.52</v>
      </c>
      <c r="F107" s="24">
        <f t="shared" si="19"/>
        <v>8560.44</v>
      </c>
      <c r="G107" s="24">
        <f t="shared" si="19"/>
        <v>37227.96</v>
      </c>
    </row>
    <row r="108" spans="1:15" x14ac:dyDescent="0.2">
      <c r="A108" s="129" t="s">
        <v>49</v>
      </c>
      <c r="B108" s="130"/>
      <c r="C108" s="80"/>
      <c r="D108" s="77">
        <f>D107+D105</f>
        <v>35402</v>
      </c>
      <c r="E108" s="24">
        <f>E107+E105</f>
        <v>2967486.48</v>
      </c>
      <c r="F108" s="24">
        <f>F107+F105</f>
        <v>222372.36</v>
      </c>
      <c r="G108" s="24">
        <f>G107+G105</f>
        <v>3189858.84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26" t="str">
        <f>A22</f>
        <v>* Dana 1. ožujka 2024. stupio je na snagu Zakon o izmjenama i dopunama Zakona o doplatku za djecu (NN 156/23)</v>
      </c>
      <c r="B110" s="126"/>
      <c r="C110" s="126"/>
      <c r="D110" s="126"/>
      <c r="E110" s="126"/>
      <c r="F110" s="126"/>
      <c r="G110" s="126"/>
    </row>
    <row r="111" spans="1:15" x14ac:dyDescent="0.2">
      <c r="A111" s="126"/>
      <c r="B111" s="126"/>
      <c r="C111" s="126"/>
      <c r="D111" s="126"/>
      <c r="E111" s="126"/>
      <c r="F111" s="126"/>
      <c r="G111" s="126"/>
    </row>
    <row r="112" spans="1:15" x14ac:dyDescent="0.2">
      <c r="C112" s="71"/>
      <c r="D112" s="71"/>
      <c r="E112" s="47"/>
      <c r="F112" s="82"/>
      <c r="G112" s="47"/>
    </row>
    <row r="113" spans="1:7" hidden="1" x14ac:dyDescent="0.2"/>
    <row r="114" spans="1:7" hidden="1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hidden="1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hidden="1" x14ac:dyDescent="0.2">
      <c r="A116" s="94" t="str">
        <f>A7</f>
        <v>OBRADA ZA TRAVANJ 2025. (ISPLATA U SVIBNJU 2025.)</v>
      </c>
      <c r="B116" s="2"/>
      <c r="C116" s="2"/>
      <c r="D116" s="2"/>
      <c r="E116" s="2"/>
      <c r="F116" s="2"/>
      <c r="G116" s="2"/>
    </row>
    <row r="117" spans="1:7" hidden="1" x14ac:dyDescent="0.2">
      <c r="A117" s="94"/>
      <c r="B117" s="2"/>
      <c r="C117" s="2"/>
      <c r="D117" s="2"/>
      <c r="E117" s="2"/>
      <c r="F117" s="2"/>
      <c r="G117" s="2"/>
    </row>
    <row r="118" spans="1:7" ht="15" hidden="1" x14ac:dyDescent="0.25">
      <c r="A118" s="3"/>
      <c r="B118" s="4"/>
      <c r="C118" s="3"/>
      <c r="D118" s="3"/>
      <c r="E118" s="5"/>
      <c r="F118" s="127"/>
      <c r="G118" s="127"/>
    </row>
    <row r="119" spans="1:7" ht="36" hidden="1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hidden="1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hidden="1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hidden="1" x14ac:dyDescent="0.2">
      <c r="A122" s="38"/>
      <c r="B122" s="16" t="s">
        <v>13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hidden="1" x14ac:dyDescent="0.2">
      <c r="A124" s="38"/>
      <c r="B124" s="16" t="s">
        <v>15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65</v>
      </c>
      <c r="C125" s="61"/>
      <c r="D125" s="61"/>
      <c r="E125" s="62">
        <v>0</v>
      </c>
      <c r="F125" s="62"/>
      <c r="G125" s="62">
        <f>E125+F125</f>
        <v>0</v>
      </c>
    </row>
    <row r="126" spans="1:7" hidden="1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hidden="1" x14ac:dyDescent="0.2">
      <c r="A127" s="63"/>
      <c r="B127" s="64" t="s">
        <v>35</v>
      </c>
      <c r="C127" s="65">
        <f>SUM(C122:C126)</f>
        <v>0</v>
      </c>
      <c r="D127" s="65">
        <f t="shared" ref="D127:G127" si="20">SUM(D122:D126)</f>
        <v>0</v>
      </c>
      <c r="E127" s="24">
        <f t="shared" si="20"/>
        <v>0</v>
      </c>
      <c r="F127" s="24">
        <f t="shared" si="20"/>
        <v>0</v>
      </c>
      <c r="G127" s="24">
        <f t="shared" si="20"/>
        <v>0</v>
      </c>
    </row>
    <row r="128" spans="1:7" hidden="1" x14ac:dyDescent="0.2">
      <c r="A128" s="67"/>
      <c r="B128" s="68"/>
      <c r="C128" s="102"/>
      <c r="D128" s="102"/>
      <c r="E128" s="47"/>
      <c r="F128" s="47"/>
      <c r="G128" s="47"/>
    </row>
    <row r="129" spans="1:7" hidden="1" x14ac:dyDescent="0.2">
      <c r="A129" s="126" t="str">
        <f>A110</f>
        <v>* Dana 1. ožujka 2024. stupio je na snagu Zakon o izmjenama i dopunama Zakona o doplatku za djecu (NN 156/23)</v>
      </c>
      <c r="B129" s="126"/>
      <c r="C129" s="126"/>
      <c r="D129" s="126"/>
      <c r="E129" s="126"/>
      <c r="F129" s="126"/>
      <c r="G129" s="126"/>
    </row>
    <row r="130" spans="1:7" hidden="1" x14ac:dyDescent="0.2">
      <c r="A130" s="128" t="s">
        <v>66</v>
      </c>
      <c r="B130" s="128"/>
      <c r="C130" s="128"/>
      <c r="D130" s="128"/>
      <c r="E130" s="128"/>
      <c r="F130" s="128"/>
      <c r="G130" s="128"/>
    </row>
    <row r="133" spans="1:7" x14ac:dyDescent="0.2">
      <c r="A133" s="81" t="s">
        <v>77</v>
      </c>
      <c r="B133" s="68"/>
    </row>
  </sheetData>
  <mergeCells count="11">
    <mergeCell ref="A108:B108"/>
    <mergeCell ref="E9:F9"/>
    <mergeCell ref="A22:G22"/>
    <mergeCell ref="F28:G28"/>
    <mergeCell ref="A105:B105"/>
    <mergeCell ref="A107:B107"/>
    <mergeCell ref="A110:G110"/>
    <mergeCell ref="A111:G111"/>
    <mergeCell ref="F118:G118"/>
    <mergeCell ref="A129:G129"/>
    <mergeCell ref="A130:G130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opLeftCell="A89" zoomScaleNormal="100" workbookViewId="0">
      <selection activeCell="G24" sqref="G24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78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1"/>
      <c r="F9" s="131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205044</v>
      </c>
      <c r="D12" s="84">
        <f t="shared" ref="D12:G12" si="0">D38</f>
        <v>101219</v>
      </c>
      <c r="E12" s="97">
        <f t="shared" si="0"/>
        <v>10151378.32</v>
      </c>
      <c r="F12" s="98">
        <f t="shared" si="0"/>
        <v>695038.72</v>
      </c>
      <c r="G12" s="97">
        <f t="shared" si="0"/>
        <v>10846417.039999999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6701</v>
      </c>
      <c r="D13" s="84">
        <f t="shared" ref="D13:G13" si="1">D46</f>
        <v>3362</v>
      </c>
      <c r="E13" s="97">
        <f t="shared" si="1"/>
        <v>379011.93000000005</v>
      </c>
      <c r="F13" s="98">
        <f t="shared" si="1"/>
        <v>51151.250000000007</v>
      </c>
      <c r="G13" s="97">
        <f t="shared" si="1"/>
        <v>430163.17999999993</v>
      </c>
    </row>
    <row r="14" spans="1:9" ht="15" customHeight="1" x14ac:dyDescent="0.2">
      <c r="A14" s="86" t="s">
        <v>21</v>
      </c>
      <c r="B14" s="14" t="s">
        <v>22</v>
      </c>
      <c r="C14" s="84">
        <f>C54</f>
        <v>1945</v>
      </c>
      <c r="D14" s="84">
        <f t="shared" ref="D14:G14" si="2">D54</f>
        <v>941</v>
      </c>
      <c r="E14" s="97">
        <f t="shared" si="2"/>
        <v>118183.68000000001</v>
      </c>
      <c r="F14" s="98">
        <f t="shared" si="2"/>
        <v>11464.13</v>
      </c>
      <c r="G14" s="97">
        <f t="shared" si="2"/>
        <v>129647.81000000001</v>
      </c>
    </row>
    <row r="15" spans="1:9" ht="15" customHeight="1" x14ac:dyDescent="0.2">
      <c r="A15" s="86" t="s">
        <v>24</v>
      </c>
      <c r="B15" s="85" t="s">
        <v>51</v>
      </c>
      <c r="C15" s="84">
        <f>C62</f>
        <v>52</v>
      </c>
      <c r="D15" s="84">
        <f t="shared" ref="D15:G15" si="3">D62</f>
        <v>24</v>
      </c>
      <c r="E15" s="97">
        <f t="shared" si="3"/>
        <v>2944.35</v>
      </c>
      <c r="F15" s="99">
        <f t="shared" si="3"/>
        <v>692.74</v>
      </c>
      <c r="G15" s="97">
        <f t="shared" si="3"/>
        <v>3637.09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61424</v>
      </c>
      <c r="D16" s="84">
        <f t="shared" ref="D16:G16" si="4">D70</f>
        <v>27747</v>
      </c>
      <c r="E16" s="97">
        <f t="shared" si="4"/>
        <v>4120267.98</v>
      </c>
      <c r="F16" s="98">
        <f t="shared" si="4"/>
        <v>268800.76</v>
      </c>
      <c r="G16" s="97">
        <f t="shared" si="4"/>
        <v>4389068.74</v>
      </c>
    </row>
    <row r="17" spans="1:7" ht="15" customHeight="1" x14ac:dyDescent="0.2">
      <c r="A17" s="72" t="s">
        <v>31</v>
      </c>
      <c r="B17" s="73" t="s">
        <v>32</v>
      </c>
      <c r="C17" s="84">
        <f>C87</f>
        <v>5397</v>
      </c>
      <c r="D17" s="84">
        <f t="shared" ref="D17:G17" si="5">D87</f>
        <v>3604</v>
      </c>
      <c r="E17" s="97">
        <f t="shared" si="5"/>
        <v>274436.07999999996</v>
      </c>
      <c r="F17" s="98">
        <f t="shared" si="5"/>
        <v>7598.06</v>
      </c>
      <c r="G17" s="97">
        <f t="shared" si="5"/>
        <v>282034.14</v>
      </c>
    </row>
    <row r="18" spans="1:7" ht="15" customHeight="1" x14ac:dyDescent="0.2">
      <c r="A18" s="72" t="s">
        <v>36</v>
      </c>
      <c r="B18" s="73" t="s">
        <v>37</v>
      </c>
      <c r="C18" s="84">
        <f>C96</f>
        <v>3125</v>
      </c>
      <c r="D18" s="84">
        <f t="shared" ref="D18:G18" si="6">D96</f>
        <v>1485</v>
      </c>
      <c r="E18" s="97">
        <f t="shared" si="6"/>
        <v>164836.68</v>
      </c>
      <c r="F18" s="98">
        <f t="shared" si="6"/>
        <v>91339.13</v>
      </c>
      <c r="G18" s="97">
        <f t="shared" si="6"/>
        <v>256175.81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18"/>
      <c r="B20" s="64" t="s">
        <v>50</v>
      </c>
      <c r="C20" s="83">
        <f>SUM(C12:C19)</f>
        <v>283688</v>
      </c>
      <c r="D20" s="83">
        <f t="shared" ref="D20:G20" si="8">SUM(D12:D19)</f>
        <v>138382</v>
      </c>
      <c r="E20" s="96">
        <f t="shared" si="8"/>
        <v>15211059.02</v>
      </c>
      <c r="F20" s="24">
        <f t="shared" si="8"/>
        <v>1126084.79</v>
      </c>
      <c r="G20" s="24">
        <f t="shared" si="8"/>
        <v>16337143.810000001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6" t="s">
        <v>67</v>
      </c>
      <c r="B22" s="126"/>
      <c r="C22" s="126"/>
      <c r="D22" s="126"/>
      <c r="E22" s="126"/>
      <c r="F22" s="126"/>
      <c r="G22" s="126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SVIBANJ 2025. (ISPLATA U LIPNJU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7"/>
      <c r="G28" s="127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4703</v>
      </c>
      <c r="D32" s="17">
        <v>2187</v>
      </c>
      <c r="E32" s="18">
        <v>354300.26</v>
      </c>
      <c r="F32" s="19">
        <v>27563.919999999998</v>
      </c>
      <c r="G32" s="20">
        <f t="shared" ref="G32:G37" si="9">E32+F32</f>
        <v>381864.18</v>
      </c>
    </row>
    <row r="33" spans="1:7" x14ac:dyDescent="0.2">
      <c r="A33" s="15"/>
      <c r="B33" s="16" t="s">
        <v>60</v>
      </c>
      <c r="C33" s="17">
        <v>13704</v>
      </c>
      <c r="D33" s="17">
        <v>5402</v>
      </c>
      <c r="E33" s="18">
        <v>987796.84</v>
      </c>
      <c r="F33" s="19">
        <v>72687.22</v>
      </c>
      <c r="G33" s="20">
        <f t="shared" si="9"/>
        <v>1060484.06</v>
      </c>
    </row>
    <row r="34" spans="1:7" x14ac:dyDescent="0.2">
      <c r="A34" s="15"/>
      <c r="B34" s="16" t="s">
        <v>61</v>
      </c>
      <c r="C34" s="17">
        <v>27977</v>
      </c>
      <c r="D34" s="17">
        <v>12378</v>
      </c>
      <c r="E34" s="18">
        <v>1732019.8</v>
      </c>
      <c r="F34" s="19">
        <v>120442.59</v>
      </c>
      <c r="G34" s="20">
        <f t="shared" si="9"/>
        <v>1852462.3900000001</v>
      </c>
    </row>
    <row r="35" spans="1:7" x14ac:dyDescent="0.2">
      <c r="A35" s="15"/>
      <c r="B35" s="16" t="s">
        <v>62</v>
      </c>
      <c r="C35" s="17">
        <v>87250</v>
      </c>
      <c r="D35" s="17">
        <v>42493</v>
      </c>
      <c r="E35" s="18">
        <v>4392028</v>
      </c>
      <c r="F35" s="19">
        <v>280969.7</v>
      </c>
      <c r="G35" s="20">
        <f t="shared" si="9"/>
        <v>4672997.7</v>
      </c>
    </row>
    <row r="36" spans="1:7" x14ac:dyDescent="0.2">
      <c r="A36" s="15"/>
      <c r="B36" s="16" t="s">
        <v>63</v>
      </c>
      <c r="C36" s="17">
        <v>71398</v>
      </c>
      <c r="D36" s="17">
        <v>38749</v>
      </c>
      <c r="E36" s="18">
        <v>2684306.42</v>
      </c>
      <c r="F36" s="19">
        <v>193375.29</v>
      </c>
      <c r="G36" s="20">
        <f t="shared" si="9"/>
        <v>2877681.71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205044</v>
      </c>
      <c r="D38" s="23">
        <f>SUM(D32:D37)</f>
        <v>101219</v>
      </c>
      <c r="E38" s="24">
        <f>SUM(E32:E37)</f>
        <v>10151378.32</v>
      </c>
      <c r="F38" s="24">
        <f>SUM(F32:F37)</f>
        <v>695038.72</v>
      </c>
      <c r="G38" s="25">
        <f>SUM(G32:G37)</f>
        <v>10846417.039999999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985</v>
      </c>
      <c r="D40" s="17">
        <v>506</v>
      </c>
      <c r="E40" s="19">
        <v>70697.960000000006</v>
      </c>
      <c r="F40" s="18">
        <v>11291.79</v>
      </c>
      <c r="G40" s="20">
        <f t="shared" ref="G40:G45" si="10">E40+F40</f>
        <v>81989.75</v>
      </c>
    </row>
    <row r="41" spans="1:7" x14ac:dyDescent="0.2">
      <c r="A41" s="30"/>
      <c r="B41" s="16" t="s">
        <v>60</v>
      </c>
      <c r="C41" s="17">
        <v>1237</v>
      </c>
      <c r="D41" s="17">
        <v>603</v>
      </c>
      <c r="E41" s="19">
        <v>83094.23</v>
      </c>
      <c r="F41" s="18">
        <v>10015.620000000001</v>
      </c>
      <c r="G41" s="20">
        <f t="shared" si="10"/>
        <v>93109.849999999991</v>
      </c>
    </row>
    <row r="42" spans="1:7" x14ac:dyDescent="0.2">
      <c r="A42" s="30"/>
      <c r="B42" s="16" t="s">
        <v>61</v>
      </c>
      <c r="C42" s="17">
        <v>1313</v>
      </c>
      <c r="D42" s="31">
        <v>638</v>
      </c>
      <c r="E42" s="19">
        <v>77582.14</v>
      </c>
      <c r="F42" s="18">
        <v>13023.65</v>
      </c>
      <c r="G42" s="20">
        <f t="shared" si="10"/>
        <v>90605.79</v>
      </c>
    </row>
    <row r="43" spans="1:7" x14ac:dyDescent="0.2">
      <c r="A43" s="30"/>
      <c r="B43" s="16" t="s">
        <v>62</v>
      </c>
      <c r="C43" s="17">
        <v>2281</v>
      </c>
      <c r="D43" s="31">
        <v>1153</v>
      </c>
      <c r="E43" s="19">
        <v>112600.6</v>
      </c>
      <c r="F43" s="18">
        <v>13531.2</v>
      </c>
      <c r="G43" s="20">
        <f t="shared" si="10"/>
        <v>126131.8</v>
      </c>
    </row>
    <row r="44" spans="1:7" x14ac:dyDescent="0.2">
      <c r="A44" s="30"/>
      <c r="B44" s="16" t="s">
        <v>63</v>
      </c>
      <c r="C44" s="17">
        <v>885</v>
      </c>
      <c r="D44" s="31">
        <v>462</v>
      </c>
      <c r="E44" s="19">
        <v>35037</v>
      </c>
      <c r="F44" s="18">
        <v>3288.99</v>
      </c>
      <c r="G44" s="20">
        <f t="shared" si="10"/>
        <v>38325.99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6701</v>
      </c>
      <c r="D46" s="23">
        <f>SUM(D40:D45)</f>
        <v>3362</v>
      </c>
      <c r="E46" s="24">
        <f>SUM(E40:E45)</f>
        <v>379011.93000000005</v>
      </c>
      <c r="F46" s="24">
        <f>SUM(F40:F45)</f>
        <v>51151.250000000007</v>
      </c>
      <c r="G46" s="24">
        <f>SUM(G40:G45)</f>
        <v>430163.17999999993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545</v>
      </c>
      <c r="D48" s="17">
        <v>272</v>
      </c>
      <c r="E48" s="19">
        <v>39588.660000000003</v>
      </c>
      <c r="F48" s="19">
        <v>3524.2</v>
      </c>
      <c r="G48" s="20">
        <f t="shared" ref="G48:G53" si="11">E48+F48</f>
        <v>43112.86</v>
      </c>
    </row>
    <row r="49" spans="1:7" x14ac:dyDescent="0.2">
      <c r="A49" s="30"/>
      <c r="B49" s="16" t="s">
        <v>60</v>
      </c>
      <c r="C49" s="17">
        <v>301</v>
      </c>
      <c r="D49" s="17">
        <v>141</v>
      </c>
      <c r="E49" s="19">
        <v>20429.55</v>
      </c>
      <c r="F49" s="19">
        <v>2212.0300000000002</v>
      </c>
      <c r="G49" s="20">
        <f t="shared" si="11"/>
        <v>22641.579999999998</v>
      </c>
    </row>
    <row r="50" spans="1:7" x14ac:dyDescent="0.2">
      <c r="A50" s="30"/>
      <c r="B50" s="16" t="s">
        <v>61</v>
      </c>
      <c r="C50" s="17">
        <v>415</v>
      </c>
      <c r="D50" s="17">
        <v>188</v>
      </c>
      <c r="E50" s="19">
        <v>25504.880000000001</v>
      </c>
      <c r="F50" s="19">
        <v>1793.41</v>
      </c>
      <c r="G50" s="20">
        <f t="shared" si="11"/>
        <v>27298.29</v>
      </c>
    </row>
    <row r="51" spans="1:7" x14ac:dyDescent="0.2">
      <c r="A51" s="30"/>
      <c r="B51" s="16" t="s">
        <v>62</v>
      </c>
      <c r="C51" s="17">
        <v>478</v>
      </c>
      <c r="D51" s="17">
        <v>242</v>
      </c>
      <c r="E51" s="19">
        <v>23759.59</v>
      </c>
      <c r="F51" s="19">
        <v>2990.72</v>
      </c>
      <c r="G51" s="20">
        <f t="shared" si="11"/>
        <v>26750.31</v>
      </c>
    </row>
    <row r="52" spans="1:7" x14ac:dyDescent="0.2">
      <c r="A52" s="30"/>
      <c r="B52" s="16" t="s">
        <v>63</v>
      </c>
      <c r="C52" s="17">
        <v>206</v>
      </c>
      <c r="D52" s="17">
        <v>98</v>
      </c>
      <c r="E52" s="19">
        <v>8901</v>
      </c>
      <c r="F52" s="19">
        <v>943.77</v>
      </c>
      <c r="G52" s="20">
        <f t="shared" si="11"/>
        <v>9844.77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1945</v>
      </c>
      <c r="D54" s="23">
        <f>SUM(D48:D53)</f>
        <v>941</v>
      </c>
      <c r="E54" s="24">
        <f>SUM(E48:E53)</f>
        <v>118183.68000000001</v>
      </c>
      <c r="F54" s="24">
        <f>SUM(F48:F53)</f>
        <v>11464.13</v>
      </c>
      <c r="G54" s="24">
        <f>SUM(G48:G53)</f>
        <v>129647.81000000001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7</v>
      </c>
      <c r="D56" s="17">
        <v>3</v>
      </c>
      <c r="E56" s="41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60</v>
      </c>
      <c r="C57" s="17">
        <v>5</v>
      </c>
      <c r="D57" s="17">
        <v>2</v>
      </c>
      <c r="E57" s="41">
        <v>408.62</v>
      </c>
      <c r="F57" s="19">
        <v>88.28</v>
      </c>
      <c r="G57" s="20">
        <f t="shared" si="12"/>
        <v>496.9</v>
      </c>
    </row>
    <row r="58" spans="1:7" x14ac:dyDescent="0.2">
      <c r="A58" s="15"/>
      <c r="B58" s="16" t="s">
        <v>61</v>
      </c>
      <c r="C58" s="35">
        <v>2</v>
      </c>
      <c r="D58" s="35">
        <v>1</v>
      </c>
      <c r="E58" s="41">
        <v>97.12</v>
      </c>
      <c r="F58" s="19">
        <v>0</v>
      </c>
      <c r="G58" s="20">
        <f t="shared" si="12"/>
        <v>97.12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20</v>
      </c>
      <c r="D60" s="17">
        <v>9</v>
      </c>
      <c r="E60" s="41">
        <v>883.44</v>
      </c>
      <c r="F60" s="19">
        <v>604.46</v>
      </c>
      <c r="G60" s="20">
        <f t="shared" si="12"/>
        <v>1487.9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52</v>
      </c>
      <c r="D62" s="23">
        <f>SUM(D56:D61)</f>
        <v>24</v>
      </c>
      <c r="E62" s="24">
        <f>SUM(E56:E61)</f>
        <v>2944.35</v>
      </c>
      <c r="F62" s="24">
        <f>SUM(F56:F61)</f>
        <v>692.74</v>
      </c>
      <c r="G62" s="24">
        <f>SUM(G56:G61)</f>
        <v>3637.09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26246</v>
      </c>
      <c r="D64" s="17">
        <v>11111</v>
      </c>
      <c r="E64" s="41">
        <v>2034710.55</v>
      </c>
      <c r="F64" s="19">
        <v>151493.45000000001</v>
      </c>
      <c r="G64" s="20">
        <f t="shared" ref="G64:G69" si="13">E64+F64</f>
        <v>2186204</v>
      </c>
    </row>
    <row r="65" spans="1:7" x14ac:dyDescent="0.2">
      <c r="A65" s="30"/>
      <c r="B65" s="16" t="s">
        <v>60</v>
      </c>
      <c r="C65" s="17">
        <v>10449</v>
      </c>
      <c r="D65" s="17">
        <v>4172</v>
      </c>
      <c r="E65" s="41">
        <v>756041</v>
      </c>
      <c r="F65" s="19">
        <v>42510.28</v>
      </c>
      <c r="G65" s="20">
        <f t="shared" si="13"/>
        <v>798551.28</v>
      </c>
    </row>
    <row r="66" spans="1:7" x14ac:dyDescent="0.2">
      <c r="A66" s="30"/>
      <c r="B66" s="16" t="s">
        <v>61</v>
      </c>
      <c r="C66" s="17">
        <v>11138</v>
      </c>
      <c r="D66" s="17">
        <v>5190</v>
      </c>
      <c r="E66" s="41">
        <v>682458.31</v>
      </c>
      <c r="F66" s="19">
        <v>32014.02</v>
      </c>
      <c r="G66" s="20">
        <f t="shared" si="13"/>
        <v>714472.33000000007</v>
      </c>
    </row>
    <row r="67" spans="1:7" x14ac:dyDescent="0.2">
      <c r="A67" s="30"/>
      <c r="B67" s="16" t="s">
        <v>62</v>
      </c>
      <c r="C67" s="17">
        <v>10898</v>
      </c>
      <c r="D67" s="17">
        <v>5726</v>
      </c>
      <c r="E67" s="41">
        <v>543011.4</v>
      </c>
      <c r="F67" s="19">
        <v>34964.769999999997</v>
      </c>
      <c r="G67" s="20">
        <f t="shared" si="13"/>
        <v>577976.17000000004</v>
      </c>
    </row>
    <row r="68" spans="1:7" x14ac:dyDescent="0.2">
      <c r="A68" s="30"/>
      <c r="B68" s="16" t="s">
        <v>63</v>
      </c>
      <c r="C68" s="17">
        <v>2688</v>
      </c>
      <c r="D68" s="17">
        <v>1545</v>
      </c>
      <c r="E68" s="41">
        <v>103660.47</v>
      </c>
      <c r="F68" s="19">
        <v>7818.24</v>
      </c>
      <c r="G68" s="20">
        <f t="shared" si="13"/>
        <v>111478.71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61424</v>
      </c>
      <c r="D70" s="23">
        <f>SUM(D64:D69)</f>
        <v>27747</v>
      </c>
      <c r="E70" s="24">
        <f>SUM(E64:E69)</f>
        <v>4120267.98</v>
      </c>
      <c r="F70" s="24">
        <f>SUM(F64:F69)</f>
        <v>268800.76</v>
      </c>
      <c r="G70" s="24">
        <f>SUM(G64:G69)</f>
        <v>4389068.74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SVIBANJ 2025. (ISPLATA U LIPNJU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328</v>
      </c>
      <c r="D81" s="17">
        <v>159</v>
      </c>
      <c r="E81" s="41">
        <v>25711.35</v>
      </c>
      <c r="F81" s="41">
        <v>123.6</v>
      </c>
      <c r="G81" s="20">
        <f t="shared" ref="G81:G86" si="14">E81+F81</f>
        <v>25834.949999999997</v>
      </c>
    </row>
    <row r="82" spans="1:19" x14ac:dyDescent="0.2">
      <c r="A82" s="30"/>
      <c r="B82" s="16" t="s">
        <v>60</v>
      </c>
      <c r="C82" s="17">
        <v>927</v>
      </c>
      <c r="D82" s="17">
        <v>556</v>
      </c>
      <c r="E82" s="41">
        <v>60630.43</v>
      </c>
      <c r="F82" s="41">
        <v>1530.03</v>
      </c>
      <c r="G82" s="20">
        <f t="shared" si="14"/>
        <v>62160.46</v>
      </c>
    </row>
    <row r="83" spans="1:19" x14ac:dyDescent="0.2">
      <c r="A83" s="30"/>
      <c r="B83" s="16" t="s">
        <v>61</v>
      </c>
      <c r="C83" s="17">
        <v>1142</v>
      </c>
      <c r="D83" s="17">
        <v>725</v>
      </c>
      <c r="E83" s="41">
        <v>65345.7</v>
      </c>
      <c r="F83" s="41">
        <v>1857.22</v>
      </c>
      <c r="G83" s="20">
        <f t="shared" si="14"/>
        <v>67202.92</v>
      </c>
    </row>
    <row r="84" spans="1:19" x14ac:dyDescent="0.2">
      <c r="A84" s="30"/>
      <c r="B84" s="16" t="s">
        <v>62</v>
      </c>
      <c r="C84" s="17">
        <v>2105</v>
      </c>
      <c r="D84" s="17">
        <v>1468</v>
      </c>
      <c r="E84" s="41">
        <v>92352.35</v>
      </c>
      <c r="F84" s="41">
        <v>2879.16</v>
      </c>
      <c r="G84" s="20">
        <f t="shared" si="14"/>
        <v>95231.510000000009</v>
      </c>
    </row>
    <row r="85" spans="1:19" x14ac:dyDescent="0.2">
      <c r="A85" s="30"/>
      <c r="B85" s="16" t="s">
        <v>63</v>
      </c>
      <c r="C85" s="17">
        <v>879</v>
      </c>
      <c r="D85" s="17">
        <v>681</v>
      </c>
      <c r="E85" s="41">
        <v>29160.25</v>
      </c>
      <c r="F85" s="41">
        <v>1208.05</v>
      </c>
      <c r="G85" s="20">
        <f t="shared" si="14"/>
        <v>30368.3</v>
      </c>
    </row>
    <row r="86" spans="1:19" x14ac:dyDescent="0.2">
      <c r="A86" s="15"/>
      <c r="B86" s="16" t="s">
        <v>16</v>
      </c>
      <c r="C86" s="17">
        <v>16</v>
      </c>
      <c r="D86" s="17">
        <v>15</v>
      </c>
      <c r="E86" s="41">
        <v>1236</v>
      </c>
      <c r="F86" s="41">
        <v>0</v>
      </c>
      <c r="G86" s="20">
        <f t="shared" si="14"/>
        <v>1236</v>
      </c>
    </row>
    <row r="87" spans="1:19" x14ac:dyDescent="0.2">
      <c r="A87" s="55"/>
      <c r="B87" s="22" t="s">
        <v>33</v>
      </c>
      <c r="C87" s="56">
        <f>SUM(C81:C86)</f>
        <v>5397</v>
      </c>
      <c r="D87" s="56">
        <f>SUM(D81:D86)</f>
        <v>3604</v>
      </c>
      <c r="E87" s="57">
        <f>SUM(E81:E86)</f>
        <v>274436.07999999996</v>
      </c>
      <c r="F87" s="57">
        <f>SUM(F81:F86)</f>
        <v>7598.06</v>
      </c>
      <c r="G87" s="25">
        <f>SUM(G81:G86)</f>
        <v>282034.14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32814</v>
      </c>
      <c r="D89" s="61">
        <f t="shared" si="15"/>
        <v>14238</v>
      </c>
      <c r="E89" s="62">
        <f t="shared" si="15"/>
        <v>2525583.37</v>
      </c>
      <c r="F89" s="62">
        <f t="shared" si="15"/>
        <v>193996.96000000002</v>
      </c>
      <c r="G89" s="62">
        <f t="shared" ref="G89:G94" si="16">E89+F89</f>
        <v>2719580.33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26623</v>
      </c>
      <c r="D90" s="61">
        <f t="shared" si="15"/>
        <v>10876</v>
      </c>
      <c r="E90" s="62">
        <f t="shared" si="15"/>
        <v>1908400.6700000002</v>
      </c>
      <c r="F90" s="62">
        <f t="shared" si="15"/>
        <v>129043.45999999999</v>
      </c>
      <c r="G90" s="62">
        <f t="shared" si="16"/>
        <v>2037444.1300000001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41987</v>
      </c>
      <c r="D91" s="61">
        <f t="shared" si="15"/>
        <v>19120</v>
      </c>
      <c r="E91" s="62">
        <f t="shared" si="15"/>
        <v>2583007.9500000002</v>
      </c>
      <c r="F91" s="62">
        <f t="shared" si="15"/>
        <v>169130.88999999998</v>
      </c>
      <c r="G91" s="62">
        <f t="shared" si="16"/>
        <v>2752138.8400000003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103030</v>
      </c>
      <c r="D92" s="61">
        <f t="shared" si="15"/>
        <v>51091</v>
      </c>
      <c r="E92" s="62">
        <f t="shared" si="15"/>
        <v>5164732.5199999996</v>
      </c>
      <c r="F92" s="62">
        <f t="shared" si="15"/>
        <v>335335.55</v>
      </c>
      <c r="G92" s="62">
        <f t="shared" si="16"/>
        <v>5500068.0699999994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76076</v>
      </c>
      <c r="D93" s="61">
        <f t="shared" si="15"/>
        <v>41544</v>
      </c>
      <c r="E93" s="62">
        <f t="shared" si="15"/>
        <v>2861948.58</v>
      </c>
      <c r="F93" s="62">
        <f t="shared" si="15"/>
        <v>207238.79999999996</v>
      </c>
      <c r="G93" s="62">
        <f t="shared" si="16"/>
        <v>3069187.38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33</v>
      </c>
      <c r="D94" s="61">
        <f t="shared" si="15"/>
        <v>28</v>
      </c>
      <c r="E94" s="62">
        <f t="shared" si="15"/>
        <v>2549.25</v>
      </c>
      <c r="F94" s="62">
        <f t="shared" si="15"/>
        <v>0</v>
      </c>
      <c r="G94" s="62">
        <f t="shared" si="16"/>
        <v>2549.25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280563</v>
      </c>
      <c r="D95" s="65">
        <f>SUM(D89:D94)</f>
        <v>136897</v>
      </c>
      <c r="E95" s="24">
        <f t="shared" ref="E95:F95" si="17">SUM(E89:E94)</f>
        <v>15046222.34</v>
      </c>
      <c r="F95" s="24">
        <f t="shared" si="17"/>
        <v>1034745.66</v>
      </c>
      <c r="G95" s="24">
        <f>SUM(G89:G94)</f>
        <v>16080968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3125</v>
      </c>
      <c r="D96" s="61">
        <v>1485</v>
      </c>
      <c r="E96" s="24">
        <v>164836.68</v>
      </c>
      <c r="F96" s="24">
        <v>91339.13</v>
      </c>
      <c r="G96" s="24">
        <f>E96+F96</f>
        <v>256175.81</v>
      </c>
    </row>
    <row r="97" spans="1:15" x14ac:dyDescent="0.2">
      <c r="A97" s="63"/>
      <c r="B97" s="64" t="s">
        <v>38</v>
      </c>
      <c r="C97" s="65">
        <f>C95+C96</f>
        <v>283688</v>
      </c>
      <c r="D97" s="65">
        <f>D95+D96</f>
        <v>138382</v>
      </c>
      <c r="E97" s="24">
        <f>E95+E96</f>
        <v>15211059.02</v>
      </c>
      <c r="F97" s="24">
        <f>F95+F96</f>
        <v>1126084.79</v>
      </c>
      <c r="G97" s="24">
        <f>G95+G96</f>
        <v>16337143.810000001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26849</v>
      </c>
      <c r="E102" s="75">
        <v>1781699.64</v>
      </c>
      <c r="F102" s="75">
        <v>113342.88</v>
      </c>
      <c r="G102" s="76">
        <f>E102+F102</f>
        <v>1895042.52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9556</v>
      </c>
      <c r="E103" s="75">
        <v>1268272.32</v>
      </c>
      <c r="F103" s="75">
        <v>66890.880000000005</v>
      </c>
      <c r="G103" s="76">
        <f>E103+F103</f>
        <v>1335163.2000000002</v>
      </c>
    </row>
    <row r="104" spans="1:15" x14ac:dyDescent="0.2">
      <c r="A104" s="129" t="s">
        <v>47</v>
      </c>
      <c r="B104" s="130"/>
      <c r="C104" s="119" t="s">
        <v>41</v>
      </c>
      <c r="D104" s="77">
        <f>D102+D103</f>
        <v>36405</v>
      </c>
      <c r="E104" s="95">
        <f t="shared" ref="E104:G104" si="18">E102+E103</f>
        <v>3049971.96</v>
      </c>
      <c r="F104" s="24">
        <f t="shared" si="18"/>
        <v>180233.76</v>
      </c>
      <c r="G104" s="24">
        <f t="shared" si="18"/>
        <v>3230205.72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467</v>
      </c>
      <c r="E105" s="76">
        <v>38488.800000000003</v>
      </c>
      <c r="F105" s="76">
        <v>22695.119999999999</v>
      </c>
      <c r="G105" s="76">
        <f>E105+F105</f>
        <v>61183.92</v>
      </c>
    </row>
    <row r="106" spans="1:15" x14ac:dyDescent="0.2">
      <c r="A106" s="129" t="s">
        <v>54</v>
      </c>
      <c r="B106" s="130"/>
      <c r="C106" s="119" t="s">
        <v>41</v>
      </c>
      <c r="D106" s="77">
        <f>D105</f>
        <v>467</v>
      </c>
      <c r="E106" s="95">
        <f t="shared" ref="E106:G106" si="19">E105</f>
        <v>38488.800000000003</v>
      </c>
      <c r="F106" s="24">
        <f t="shared" si="19"/>
        <v>22695.119999999999</v>
      </c>
      <c r="G106" s="24">
        <f t="shared" si="19"/>
        <v>61183.92</v>
      </c>
    </row>
    <row r="107" spans="1:15" x14ac:dyDescent="0.2">
      <c r="A107" s="129" t="s">
        <v>49</v>
      </c>
      <c r="B107" s="130"/>
      <c r="C107" s="80"/>
      <c r="D107" s="77">
        <f>D106+D104</f>
        <v>36872</v>
      </c>
      <c r="E107" s="24">
        <f>E106+E104</f>
        <v>3088460.76</v>
      </c>
      <c r="F107" s="24">
        <f>F106+F104</f>
        <v>202928.88</v>
      </c>
      <c r="G107" s="24">
        <f>G106+G104</f>
        <v>3291389.64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26" t="str">
        <f>A22</f>
        <v>* Dana 1. ožujka 2024. stupio je na snagu Zakon o izmjenama i dopunama Zakona o doplatku za djecu (NN 156/23)</v>
      </c>
      <c r="B109" s="126"/>
      <c r="C109" s="126"/>
      <c r="D109" s="126"/>
      <c r="E109" s="126"/>
      <c r="F109" s="126"/>
      <c r="G109" s="126"/>
    </row>
    <row r="110" spans="1:15" x14ac:dyDescent="0.2">
      <c r="A110" s="126"/>
      <c r="B110" s="126"/>
      <c r="C110" s="126"/>
      <c r="D110" s="126"/>
      <c r="E110" s="126"/>
      <c r="F110" s="126"/>
      <c r="G110" s="126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SVIBANJ 2025. (ISPLATA U LIPNJU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27"/>
      <c r="G117" s="127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26" t="str">
        <f>A109</f>
        <v>* Dana 1. ožujka 2024. stupio je na snagu Zakon o izmjenama i dopunama Zakona o doplatku za djecu (NN 156/23)</v>
      </c>
      <c r="B128" s="126"/>
      <c r="C128" s="126"/>
      <c r="D128" s="126"/>
      <c r="E128" s="126"/>
      <c r="F128" s="126"/>
      <c r="G128" s="126"/>
    </row>
    <row r="129" spans="1:7" hidden="1" x14ac:dyDescent="0.2">
      <c r="A129" s="128" t="s">
        <v>66</v>
      </c>
      <c r="B129" s="128"/>
      <c r="C129" s="128"/>
      <c r="D129" s="128"/>
      <c r="E129" s="128"/>
      <c r="F129" s="128"/>
      <c r="G129" s="128"/>
    </row>
    <row r="132" spans="1:7" x14ac:dyDescent="0.2">
      <c r="A132" s="81" t="s">
        <v>79</v>
      </c>
      <c r="B132" s="68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/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81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1"/>
      <c r="F9" s="131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210743</v>
      </c>
      <c r="D12" s="84">
        <f t="shared" ref="D12:G12" si="0">D38</f>
        <v>104223</v>
      </c>
      <c r="E12" s="97">
        <f t="shared" si="0"/>
        <v>10428452.57</v>
      </c>
      <c r="F12" s="98">
        <f t="shared" si="0"/>
        <v>594314.63</v>
      </c>
      <c r="G12" s="97">
        <f t="shared" si="0"/>
        <v>11022767.199999999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7006</v>
      </c>
      <c r="D13" s="84">
        <f t="shared" ref="D13:G13" si="1">D46</f>
        <v>3523</v>
      </c>
      <c r="E13" s="97">
        <f t="shared" si="1"/>
        <v>396538.52</v>
      </c>
      <c r="F13" s="98">
        <f t="shared" si="1"/>
        <v>43246.61</v>
      </c>
      <c r="G13" s="97">
        <f t="shared" si="1"/>
        <v>439785.12999999995</v>
      </c>
    </row>
    <row r="14" spans="1:9" ht="15" customHeight="1" x14ac:dyDescent="0.2">
      <c r="A14" s="86" t="s">
        <v>21</v>
      </c>
      <c r="B14" s="14" t="s">
        <v>22</v>
      </c>
      <c r="C14" s="84">
        <f>C54</f>
        <v>1995</v>
      </c>
      <c r="D14" s="84">
        <f t="shared" ref="D14:G14" si="2">D54</f>
        <v>966</v>
      </c>
      <c r="E14" s="97">
        <f t="shared" si="2"/>
        <v>120713.93</v>
      </c>
      <c r="F14" s="98">
        <f t="shared" si="2"/>
        <v>4475.37</v>
      </c>
      <c r="G14" s="97">
        <f t="shared" si="2"/>
        <v>125189.3</v>
      </c>
    </row>
    <row r="15" spans="1:9" ht="15" customHeight="1" x14ac:dyDescent="0.2">
      <c r="A15" s="86" t="s">
        <v>24</v>
      </c>
      <c r="B15" s="85" t="s">
        <v>51</v>
      </c>
      <c r="C15" s="84">
        <f>C62</f>
        <v>60</v>
      </c>
      <c r="D15" s="84">
        <f t="shared" ref="D15:G15" si="3">D62</f>
        <v>29</v>
      </c>
      <c r="E15" s="97">
        <f t="shared" si="3"/>
        <v>3275.58</v>
      </c>
      <c r="F15" s="99">
        <f t="shared" si="3"/>
        <v>621.66999999999996</v>
      </c>
      <c r="G15" s="97">
        <f t="shared" si="3"/>
        <v>3897.2500000000005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61856</v>
      </c>
      <c r="D16" s="84">
        <f t="shared" ref="D16:G16" si="4">D70</f>
        <v>27948</v>
      </c>
      <c r="E16" s="97">
        <f t="shared" si="4"/>
        <v>4149304.48</v>
      </c>
      <c r="F16" s="98">
        <f t="shared" si="4"/>
        <v>158472.94999999998</v>
      </c>
      <c r="G16" s="97">
        <f t="shared" si="4"/>
        <v>4307777.43</v>
      </c>
    </row>
    <row r="17" spans="1:7" ht="15" customHeight="1" x14ac:dyDescent="0.2">
      <c r="A17" s="72" t="s">
        <v>31</v>
      </c>
      <c r="B17" s="73" t="s">
        <v>32</v>
      </c>
      <c r="C17" s="84">
        <f>C87</f>
        <v>5465</v>
      </c>
      <c r="D17" s="84">
        <f t="shared" ref="D17:G17" si="5">D87</f>
        <v>3650</v>
      </c>
      <c r="E17" s="97">
        <f t="shared" si="5"/>
        <v>277333.91000000003</v>
      </c>
      <c r="F17" s="98">
        <f t="shared" si="5"/>
        <v>9241.32</v>
      </c>
      <c r="G17" s="97">
        <f t="shared" si="5"/>
        <v>286575.23</v>
      </c>
    </row>
    <row r="18" spans="1:7" ht="15" customHeight="1" x14ac:dyDescent="0.2">
      <c r="A18" s="72" t="s">
        <v>36</v>
      </c>
      <c r="B18" s="73" t="s">
        <v>37</v>
      </c>
      <c r="C18" s="84">
        <f>C96</f>
        <v>3661</v>
      </c>
      <c r="D18" s="84">
        <f t="shared" ref="D18:G18" si="6">D96</f>
        <v>1748</v>
      </c>
      <c r="E18" s="97">
        <f t="shared" si="6"/>
        <v>193202.48</v>
      </c>
      <c r="F18" s="98">
        <f t="shared" si="6"/>
        <v>127345.21</v>
      </c>
      <c r="G18" s="97">
        <f t="shared" si="6"/>
        <v>320547.69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0"/>
      <c r="B20" s="64" t="s">
        <v>50</v>
      </c>
      <c r="C20" s="83">
        <f>SUM(C12:C19)</f>
        <v>290786</v>
      </c>
      <c r="D20" s="83">
        <f t="shared" ref="D20:G20" si="8">SUM(D12:D19)</f>
        <v>142087</v>
      </c>
      <c r="E20" s="96">
        <f t="shared" si="8"/>
        <v>15568821.470000001</v>
      </c>
      <c r="F20" s="24">
        <f t="shared" si="8"/>
        <v>937717.75999999989</v>
      </c>
      <c r="G20" s="24">
        <f t="shared" si="8"/>
        <v>16506539.23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6" t="s">
        <v>67</v>
      </c>
      <c r="B22" s="126"/>
      <c r="C22" s="126"/>
      <c r="D22" s="126"/>
      <c r="E22" s="126"/>
      <c r="F22" s="126"/>
      <c r="G22" s="126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LIPANJ 2025. (ISPLATA U SRPNJU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7"/>
      <c r="G28" s="127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4638</v>
      </c>
      <c r="D32" s="17">
        <v>2150</v>
      </c>
      <c r="E32" s="18">
        <v>349429.7</v>
      </c>
      <c r="F32" s="19">
        <v>18823.810000000001</v>
      </c>
      <c r="G32" s="20">
        <f t="shared" ref="G32:G37" si="9">E32+F32</f>
        <v>368253.51</v>
      </c>
    </row>
    <row r="33" spans="1:7" x14ac:dyDescent="0.2">
      <c r="A33" s="15"/>
      <c r="B33" s="16" t="s">
        <v>60</v>
      </c>
      <c r="C33" s="17">
        <v>14057</v>
      </c>
      <c r="D33" s="17">
        <v>5552</v>
      </c>
      <c r="E33" s="18">
        <v>1013463.19</v>
      </c>
      <c r="F33" s="19">
        <v>59514.09</v>
      </c>
      <c r="G33" s="20">
        <f t="shared" si="9"/>
        <v>1072977.28</v>
      </c>
    </row>
    <row r="34" spans="1:7" x14ac:dyDescent="0.2">
      <c r="A34" s="15"/>
      <c r="B34" s="16" t="s">
        <v>61</v>
      </c>
      <c r="C34" s="17">
        <v>28618</v>
      </c>
      <c r="D34" s="17">
        <v>12679</v>
      </c>
      <c r="E34" s="18">
        <v>1773078.24</v>
      </c>
      <c r="F34" s="19">
        <v>79698.539999999994</v>
      </c>
      <c r="G34" s="20">
        <f t="shared" si="9"/>
        <v>1852776.78</v>
      </c>
    </row>
    <row r="35" spans="1:7" x14ac:dyDescent="0.2">
      <c r="A35" s="15"/>
      <c r="B35" s="16" t="s">
        <v>62</v>
      </c>
      <c r="C35" s="17">
        <v>89578</v>
      </c>
      <c r="D35" s="17">
        <v>43687</v>
      </c>
      <c r="E35" s="18">
        <v>4511416.58</v>
      </c>
      <c r="F35" s="19">
        <v>243007.09</v>
      </c>
      <c r="G35" s="20">
        <f t="shared" si="9"/>
        <v>4754423.67</v>
      </c>
    </row>
    <row r="36" spans="1:7" x14ac:dyDescent="0.2">
      <c r="A36" s="15"/>
      <c r="B36" s="16" t="s">
        <v>63</v>
      </c>
      <c r="C36" s="17">
        <v>73840</v>
      </c>
      <c r="D36" s="17">
        <v>40145</v>
      </c>
      <c r="E36" s="18">
        <v>2780137.86</v>
      </c>
      <c r="F36" s="19">
        <v>193271.1</v>
      </c>
      <c r="G36" s="20">
        <f t="shared" si="9"/>
        <v>2973408.96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210743</v>
      </c>
      <c r="D38" s="23">
        <f>SUM(D32:D37)</f>
        <v>104223</v>
      </c>
      <c r="E38" s="24">
        <f>SUM(E32:E37)</f>
        <v>10428452.57</v>
      </c>
      <c r="F38" s="24">
        <f>SUM(F32:F37)</f>
        <v>594314.63</v>
      </c>
      <c r="G38" s="25">
        <f>SUM(G32:G37)</f>
        <v>11022767.199999999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1001</v>
      </c>
      <c r="D40" s="17">
        <v>518</v>
      </c>
      <c r="E40" s="19">
        <v>71847.88</v>
      </c>
      <c r="F40" s="18">
        <v>5639</v>
      </c>
      <c r="G40" s="20">
        <f t="shared" ref="G40:G45" si="10">E40+F40</f>
        <v>77486.880000000005</v>
      </c>
    </row>
    <row r="41" spans="1:7" x14ac:dyDescent="0.2">
      <c r="A41" s="30"/>
      <c r="B41" s="16" t="s">
        <v>60</v>
      </c>
      <c r="C41" s="17">
        <v>1303</v>
      </c>
      <c r="D41" s="17">
        <v>630</v>
      </c>
      <c r="E41" s="19">
        <v>87705.62</v>
      </c>
      <c r="F41" s="18">
        <v>11098</v>
      </c>
      <c r="G41" s="20">
        <f t="shared" si="10"/>
        <v>98803.62</v>
      </c>
    </row>
    <row r="42" spans="1:7" x14ac:dyDescent="0.2">
      <c r="A42" s="30"/>
      <c r="B42" s="16" t="s">
        <v>61</v>
      </c>
      <c r="C42" s="17">
        <v>1383</v>
      </c>
      <c r="D42" s="31">
        <v>677</v>
      </c>
      <c r="E42" s="19">
        <v>82046.850000000006</v>
      </c>
      <c r="F42" s="18">
        <v>9981.3799999999992</v>
      </c>
      <c r="G42" s="20">
        <f t="shared" si="10"/>
        <v>92028.23000000001</v>
      </c>
    </row>
    <row r="43" spans="1:7" x14ac:dyDescent="0.2">
      <c r="A43" s="30"/>
      <c r="B43" s="16" t="s">
        <v>62</v>
      </c>
      <c r="C43" s="17">
        <v>2383</v>
      </c>
      <c r="D43" s="31">
        <v>1209</v>
      </c>
      <c r="E43" s="19">
        <v>117694.33</v>
      </c>
      <c r="F43" s="18">
        <v>12313.34</v>
      </c>
      <c r="G43" s="20">
        <f t="shared" si="10"/>
        <v>130007.67</v>
      </c>
    </row>
    <row r="44" spans="1:7" x14ac:dyDescent="0.2">
      <c r="A44" s="30"/>
      <c r="B44" s="16" t="s">
        <v>63</v>
      </c>
      <c r="C44" s="17">
        <v>936</v>
      </c>
      <c r="D44" s="31">
        <v>489</v>
      </c>
      <c r="E44" s="19">
        <v>37243.839999999997</v>
      </c>
      <c r="F44" s="18">
        <v>4214.8900000000003</v>
      </c>
      <c r="G44" s="20">
        <f t="shared" si="10"/>
        <v>41458.729999999996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7006</v>
      </c>
      <c r="D46" s="23">
        <f>SUM(D40:D45)</f>
        <v>3523</v>
      </c>
      <c r="E46" s="24">
        <f>SUM(E40:E45)</f>
        <v>396538.52</v>
      </c>
      <c r="F46" s="24">
        <f>SUM(F40:F45)</f>
        <v>43246.61</v>
      </c>
      <c r="G46" s="24">
        <f>SUM(G40:G45)</f>
        <v>439785.12999999995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556</v>
      </c>
      <c r="D48" s="17">
        <v>275</v>
      </c>
      <c r="E48" s="19">
        <v>40417.660000000003</v>
      </c>
      <c r="F48" s="19">
        <v>288.39999999999998</v>
      </c>
      <c r="G48" s="20">
        <f t="shared" ref="G48:G53" si="11">E48+F48</f>
        <v>40706.060000000005</v>
      </c>
    </row>
    <row r="49" spans="1:7" x14ac:dyDescent="0.2">
      <c r="A49" s="30"/>
      <c r="B49" s="16" t="s">
        <v>60</v>
      </c>
      <c r="C49" s="17">
        <v>307</v>
      </c>
      <c r="D49" s="17">
        <v>145</v>
      </c>
      <c r="E49" s="19">
        <v>20825.16</v>
      </c>
      <c r="F49" s="19">
        <v>910.6</v>
      </c>
      <c r="G49" s="20">
        <f t="shared" si="11"/>
        <v>21735.759999999998</v>
      </c>
    </row>
    <row r="50" spans="1:7" x14ac:dyDescent="0.2">
      <c r="A50" s="30"/>
      <c r="B50" s="16" t="s">
        <v>61</v>
      </c>
      <c r="C50" s="17">
        <v>420</v>
      </c>
      <c r="D50" s="17">
        <v>192</v>
      </c>
      <c r="E50" s="19">
        <v>25699.119999999999</v>
      </c>
      <c r="F50" s="19">
        <v>509.88</v>
      </c>
      <c r="G50" s="20">
        <f t="shared" si="11"/>
        <v>26209</v>
      </c>
    </row>
    <row r="51" spans="1:7" x14ac:dyDescent="0.2">
      <c r="A51" s="30"/>
      <c r="B51" s="16" t="s">
        <v>62</v>
      </c>
      <c r="C51" s="17">
        <v>497</v>
      </c>
      <c r="D51" s="17">
        <v>251</v>
      </c>
      <c r="E51" s="19">
        <v>24624.81</v>
      </c>
      <c r="F51" s="19">
        <v>2309.14</v>
      </c>
      <c r="G51" s="20">
        <f t="shared" si="11"/>
        <v>26933.95</v>
      </c>
    </row>
    <row r="52" spans="1:7" x14ac:dyDescent="0.2">
      <c r="A52" s="30"/>
      <c r="B52" s="16" t="s">
        <v>63</v>
      </c>
      <c r="C52" s="17">
        <v>215</v>
      </c>
      <c r="D52" s="17">
        <v>103</v>
      </c>
      <c r="E52" s="19">
        <v>9147.18</v>
      </c>
      <c r="F52" s="19">
        <v>457.35</v>
      </c>
      <c r="G52" s="20">
        <f t="shared" si="11"/>
        <v>9604.5300000000007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1995</v>
      </c>
      <c r="D54" s="23">
        <f>SUM(D48:D53)</f>
        <v>966</v>
      </c>
      <c r="E54" s="24">
        <f>SUM(E48:E53)</f>
        <v>120713.93</v>
      </c>
      <c r="F54" s="24">
        <f>SUM(F48:F53)</f>
        <v>4475.37</v>
      </c>
      <c r="G54" s="24">
        <f>SUM(G48:G53)</f>
        <v>125189.3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7</v>
      </c>
      <c r="D56" s="17">
        <v>3</v>
      </c>
      <c r="E56" s="41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60</v>
      </c>
      <c r="C57" s="17">
        <v>5</v>
      </c>
      <c r="D57" s="17">
        <v>2</v>
      </c>
      <c r="E57" s="41">
        <v>408.62</v>
      </c>
      <c r="F57" s="19">
        <v>0</v>
      </c>
      <c r="G57" s="20">
        <f t="shared" si="12"/>
        <v>408.62</v>
      </c>
    </row>
    <row r="58" spans="1:7" x14ac:dyDescent="0.2">
      <c r="A58" s="15"/>
      <c r="B58" s="16" t="s">
        <v>61</v>
      </c>
      <c r="C58" s="35">
        <v>6</v>
      </c>
      <c r="D58" s="35">
        <v>3</v>
      </c>
      <c r="E58" s="41">
        <v>357.72</v>
      </c>
      <c r="F58" s="19">
        <v>467.76</v>
      </c>
      <c r="G58" s="20">
        <f t="shared" si="12"/>
        <v>825.48</v>
      </c>
    </row>
    <row r="59" spans="1:7" x14ac:dyDescent="0.2">
      <c r="A59" s="15"/>
      <c r="B59" s="16" t="s">
        <v>62</v>
      </c>
      <c r="C59" s="17">
        <v>19</v>
      </c>
      <c r="D59" s="17">
        <v>10</v>
      </c>
      <c r="E59" s="41">
        <v>1020.31</v>
      </c>
      <c r="F59" s="19">
        <v>15.89</v>
      </c>
      <c r="G59" s="20">
        <f t="shared" si="12"/>
        <v>1036.2</v>
      </c>
    </row>
    <row r="60" spans="1:7" x14ac:dyDescent="0.2">
      <c r="A60" s="15"/>
      <c r="B60" s="16" t="s">
        <v>63</v>
      </c>
      <c r="C60" s="17">
        <v>23</v>
      </c>
      <c r="D60" s="17">
        <v>11</v>
      </c>
      <c r="E60" s="41">
        <v>914.34</v>
      </c>
      <c r="F60" s="19">
        <v>138.02000000000001</v>
      </c>
      <c r="G60" s="20">
        <f t="shared" si="12"/>
        <v>1052.3600000000001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60</v>
      </c>
      <c r="D62" s="23">
        <f>SUM(D56:D61)</f>
        <v>29</v>
      </c>
      <c r="E62" s="24">
        <f>SUM(E56:E61)</f>
        <v>3275.58</v>
      </c>
      <c r="F62" s="24">
        <f>SUM(F56:F61)</f>
        <v>621.66999999999996</v>
      </c>
      <c r="G62" s="24">
        <f>SUM(G56:G61)</f>
        <v>3897.2500000000005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26228</v>
      </c>
      <c r="D64" s="17">
        <v>11076</v>
      </c>
      <c r="E64" s="41">
        <v>2036305.44</v>
      </c>
      <c r="F64" s="19">
        <v>75594.399999999994</v>
      </c>
      <c r="G64" s="20">
        <f t="shared" ref="G64:G69" si="13">E64+F64</f>
        <v>2111899.84</v>
      </c>
    </row>
    <row r="65" spans="1:7" x14ac:dyDescent="0.2">
      <c r="A65" s="30"/>
      <c r="B65" s="16" t="s">
        <v>60</v>
      </c>
      <c r="C65" s="17">
        <v>10539</v>
      </c>
      <c r="D65" s="17">
        <v>4207</v>
      </c>
      <c r="E65" s="41">
        <v>764533.59</v>
      </c>
      <c r="F65" s="19">
        <v>25816.68</v>
      </c>
      <c r="G65" s="20">
        <f t="shared" si="13"/>
        <v>790350.27</v>
      </c>
    </row>
    <row r="66" spans="1:7" x14ac:dyDescent="0.2">
      <c r="A66" s="30"/>
      <c r="B66" s="16" t="s">
        <v>61</v>
      </c>
      <c r="C66" s="17">
        <v>11275</v>
      </c>
      <c r="D66" s="17">
        <v>5252</v>
      </c>
      <c r="E66" s="41">
        <v>691314.22</v>
      </c>
      <c r="F66" s="19">
        <v>27186.87</v>
      </c>
      <c r="G66" s="20">
        <f t="shared" si="13"/>
        <v>718501.09</v>
      </c>
    </row>
    <row r="67" spans="1:7" x14ac:dyDescent="0.2">
      <c r="A67" s="30"/>
      <c r="B67" s="16" t="s">
        <v>62</v>
      </c>
      <c r="C67" s="17">
        <v>11064</v>
      </c>
      <c r="D67" s="17">
        <v>5820</v>
      </c>
      <c r="E67" s="41">
        <v>550950.04</v>
      </c>
      <c r="F67" s="19">
        <v>22568.82</v>
      </c>
      <c r="G67" s="20">
        <f t="shared" si="13"/>
        <v>573518.86</v>
      </c>
    </row>
    <row r="68" spans="1:7" x14ac:dyDescent="0.2">
      <c r="A68" s="30"/>
      <c r="B68" s="16" t="s">
        <v>63</v>
      </c>
      <c r="C68" s="17">
        <v>2745</v>
      </c>
      <c r="D68" s="17">
        <v>1590</v>
      </c>
      <c r="E68" s="41">
        <v>105814.94</v>
      </c>
      <c r="F68" s="19">
        <v>7306.18</v>
      </c>
      <c r="G68" s="20">
        <f t="shared" si="13"/>
        <v>113121.12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61856</v>
      </c>
      <c r="D70" s="23">
        <f>SUM(D64:D69)</f>
        <v>27948</v>
      </c>
      <c r="E70" s="24">
        <f>SUM(E64:E69)</f>
        <v>4149304.48</v>
      </c>
      <c r="F70" s="24">
        <f>SUM(F64:F69)</f>
        <v>158472.94999999998</v>
      </c>
      <c r="G70" s="24">
        <f>SUM(G64:G69)</f>
        <v>4307777.43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LIPANJ 2025. (ISPLATA U SRPNJU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326</v>
      </c>
      <c r="D81" s="17">
        <v>156</v>
      </c>
      <c r="E81" s="41">
        <v>25620.12</v>
      </c>
      <c r="F81" s="41">
        <v>1398.75</v>
      </c>
      <c r="G81" s="20">
        <f t="shared" ref="G81:G86" si="14">E81+F81</f>
        <v>27018.87</v>
      </c>
    </row>
    <row r="82" spans="1:19" x14ac:dyDescent="0.2">
      <c r="A82" s="30"/>
      <c r="B82" s="16" t="s">
        <v>60</v>
      </c>
      <c r="C82" s="17">
        <v>926</v>
      </c>
      <c r="D82" s="17">
        <v>554</v>
      </c>
      <c r="E82" s="41">
        <v>60662.96</v>
      </c>
      <c r="F82" s="41">
        <v>1192.32</v>
      </c>
      <c r="G82" s="20">
        <f t="shared" si="14"/>
        <v>61855.28</v>
      </c>
    </row>
    <row r="83" spans="1:19" x14ac:dyDescent="0.2">
      <c r="A83" s="30"/>
      <c r="B83" s="16" t="s">
        <v>61</v>
      </c>
      <c r="C83" s="17">
        <v>1158</v>
      </c>
      <c r="D83" s="17">
        <v>736</v>
      </c>
      <c r="E83" s="41">
        <v>66147.61</v>
      </c>
      <c r="F83" s="41">
        <v>2481.84</v>
      </c>
      <c r="G83" s="20">
        <f t="shared" si="14"/>
        <v>68629.45</v>
      </c>
    </row>
    <row r="84" spans="1:19" x14ac:dyDescent="0.2">
      <c r="A84" s="30"/>
      <c r="B84" s="16" t="s">
        <v>62</v>
      </c>
      <c r="C84" s="17">
        <v>2133</v>
      </c>
      <c r="D84" s="17">
        <v>1488</v>
      </c>
      <c r="E84" s="41">
        <v>93505.51</v>
      </c>
      <c r="F84" s="41">
        <v>3558.5</v>
      </c>
      <c r="G84" s="20">
        <f t="shared" si="14"/>
        <v>97064.01</v>
      </c>
    </row>
    <row r="85" spans="1:19" x14ac:dyDescent="0.2">
      <c r="A85" s="30"/>
      <c r="B85" s="16" t="s">
        <v>63</v>
      </c>
      <c r="C85" s="17">
        <v>906</v>
      </c>
      <c r="D85" s="17">
        <v>701</v>
      </c>
      <c r="E85" s="41">
        <v>30161.71</v>
      </c>
      <c r="F85" s="41">
        <v>609.91</v>
      </c>
      <c r="G85" s="20">
        <f t="shared" si="14"/>
        <v>30771.62</v>
      </c>
    </row>
    <row r="86" spans="1:19" x14ac:dyDescent="0.2">
      <c r="A86" s="15"/>
      <c r="B86" s="16" t="s">
        <v>16</v>
      </c>
      <c r="C86" s="17">
        <v>16</v>
      </c>
      <c r="D86" s="17">
        <v>15</v>
      </c>
      <c r="E86" s="41">
        <v>1236</v>
      </c>
      <c r="F86" s="41">
        <v>0</v>
      </c>
      <c r="G86" s="20">
        <f t="shared" si="14"/>
        <v>1236</v>
      </c>
    </row>
    <row r="87" spans="1:19" x14ac:dyDescent="0.2">
      <c r="A87" s="55"/>
      <c r="B87" s="22" t="s">
        <v>33</v>
      </c>
      <c r="C87" s="56">
        <f>SUM(C81:C86)</f>
        <v>5465</v>
      </c>
      <c r="D87" s="56">
        <f>SUM(D81:D86)</f>
        <v>3650</v>
      </c>
      <c r="E87" s="57">
        <f>SUM(E81:E86)</f>
        <v>277333.91000000003</v>
      </c>
      <c r="F87" s="57">
        <f>SUM(F81:F86)</f>
        <v>9241.32</v>
      </c>
      <c r="G87" s="25">
        <f>SUM(G81:G86)</f>
        <v>286575.23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32756</v>
      </c>
      <c r="D89" s="61">
        <f t="shared" si="15"/>
        <v>14178</v>
      </c>
      <c r="E89" s="62">
        <f t="shared" si="15"/>
        <v>2524195.39</v>
      </c>
      <c r="F89" s="62">
        <f t="shared" si="15"/>
        <v>101744.36</v>
      </c>
      <c r="G89" s="62">
        <f t="shared" ref="G89:G94" si="16">E89+F89</f>
        <v>2625939.75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27137</v>
      </c>
      <c r="D90" s="61">
        <f t="shared" si="15"/>
        <v>11090</v>
      </c>
      <c r="E90" s="62">
        <f t="shared" si="15"/>
        <v>1947599.1400000001</v>
      </c>
      <c r="F90" s="62">
        <f t="shared" si="15"/>
        <v>98531.69</v>
      </c>
      <c r="G90" s="62">
        <f t="shared" si="16"/>
        <v>2046130.83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42860</v>
      </c>
      <c r="D91" s="61">
        <f t="shared" si="15"/>
        <v>19539</v>
      </c>
      <c r="E91" s="62">
        <f t="shared" si="15"/>
        <v>2638643.7600000002</v>
      </c>
      <c r="F91" s="62">
        <f t="shared" si="15"/>
        <v>120326.26999999999</v>
      </c>
      <c r="G91" s="62">
        <f t="shared" si="16"/>
        <v>2758970.0300000003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105674</v>
      </c>
      <c r="D92" s="61">
        <f t="shared" si="15"/>
        <v>52465</v>
      </c>
      <c r="E92" s="62">
        <f t="shared" si="15"/>
        <v>5299211.5799999991</v>
      </c>
      <c r="F92" s="62">
        <f t="shared" si="15"/>
        <v>283772.78000000003</v>
      </c>
      <c r="G92" s="62">
        <f t="shared" si="16"/>
        <v>5582984.3599999994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78665</v>
      </c>
      <c r="D93" s="61">
        <f t="shared" si="15"/>
        <v>43039</v>
      </c>
      <c r="E93" s="62">
        <f t="shared" si="15"/>
        <v>2963419.8699999996</v>
      </c>
      <c r="F93" s="62">
        <f t="shared" si="15"/>
        <v>205997.45</v>
      </c>
      <c r="G93" s="62">
        <f t="shared" si="16"/>
        <v>3169417.32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33</v>
      </c>
      <c r="D94" s="61">
        <f t="shared" si="15"/>
        <v>28</v>
      </c>
      <c r="E94" s="62">
        <f t="shared" si="15"/>
        <v>2549.25</v>
      </c>
      <c r="F94" s="62">
        <f t="shared" si="15"/>
        <v>0</v>
      </c>
      <c r="G94" s="62">
        <f t="shared" si="16"/>
        <v>2549.25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287125</v>
      </c>
      <c r="D95" s="65">
        <f>SUM(D89:D94)</f>
        <v>140339</v>
      </c>
      <c r="E95" s="24">
        <f t="shared" ref="E95:F95" si="17">SUM(E89:E94)</f>
        <v>15375618.99</v>
      </c>
      <c r="F95" s="24">
        <f t="shared" si="17"/>
        <v>810372.55</v>
      </c>
      <c r="G95" s="24">
        <f>SUM(G89:G94)</f>
        <v>16185991.539999999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3661</v>
      </c>
      <c r="D96" s="61">
        <v>1748</v>
      </c>
      <c r="E96" s="24">
        <v>193202.48</v>
      </c>
      <c r="F96" s="24">
        <v>127345.21</v>
      </c>
      <c r="G96" s="24">
        <f>E96+F96</f>
        <v>320547.69</v>
      </c>
    </row>
    <row r="97" spans="1:15" x14ac:dyDescent="0.2">
      <c r="A97" s="63"/>
      <c r="B97" s="64" t="s">
        <v>38</v>
      </c>
      <c r="C97" s="65">
        <f>C95+C96</f>
        <v>290786</v>
      </c>
      <c r="D97" s="65">
        <f>D95+D96</f>
        <v>142087</v>
      </c>
      <c r="E97" s="24">
        <f>E95+E96</f>
        <v>15568821.470000001</v>
      </c>
      <c r="F97" s="24">
        <f>F95+F96</f>
        <v>937717.76000000001</v>
      </c>
      <c r="G97" s="24">
        <f>G95+G96</f>
        <v>16506539.229999999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27392</v>
      </c>
      <c r="E102" s="75">
        <v>1817733.1200000001</v>
      </c>
      <c r="F102" s="75">
        <v>87993.36</v>
      </c>
      <c r="G102" s="76">
        <f>E102+F102</f>
        <v>1905726.4800000002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9731</v>
      </c>
      <c r="E103" s="75">
        <v>1291498.32</v>
      </c>
      <c r="F103" s="75">
        <v>42470.400000000001</v>
      </c>
      <c r="G103" s="76">
        <f>E103+F103</f>
        <v>1333968.72</v>
      </c>
    </row>
    <row r="104" spans="1:15" x14ac:dyDescent="0.2">
      <c r="A104" s="129" t="s">
        <v>47</v>
      </c>
      <c r="B104" s="130"/>
      <c r="C104" s="121" t="s">
        <v>41</v>
      </c>
      <c r="D104" s="77">
        <f>D102+D103</f>
        <v>37123</v>
      </c>
      <c r="E104" s="95">
        <f t="shared" ref="E104:G104" si="18">E102+E103</f>
        <v>3109231.4400000004</v>
      </c>
      <c r="F104" s="24">
        <f t="shared" si="18"/>
        <v>130463.76000000001</v>
      </c>
      <c r="G104" s="24">
        <f t="shared" si="18"/>
        <v>3239695.2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542</v>
      </c>
      <c r="E105" s="76">
        <v>44394.84</v>
      </c>
      <c r="F105" s="76">
        <v>30127.439999999999</v>
      </c>
      <c r="G105" s="76">
        <f>E105+F105</f>
        <v>74522.28</v>
      </c>
    </row>
    <row r="106" spans="1:15" x14ac:dyDescent="0.2">
      <c r="A106" s="129" t="s">
        <v>54</v>
      </c>
      <c r="B106" s="130"/>
      <c r="C106" s="121" t="s">
        <v>41</v>
      </c>
      <c r="D106" s="77">
        <f>D105</f>
        <v>542</v>
      </c>
      <c r="E106" s="95">
        <f t="shared" ref="E106:G106" si="19">E105</f>
        <v>44394.84</v>
      </c>
      <c r="F106" s="24">
        <f t="shared" si="19"/>
        <v>30127.439999999999</v>
      </c>
      <c r="G106" s="24">
        <f t="shared" si="19"/>
        <v>74522.28</v>
      </c>
    </row>
    <row r="107" spans="1:15" x14ac:dyDescent="0.2">
      <c r="A107" s="129" t="s">
        <v>49</v>
      </c>
      <c r="B107" s="130"/>
      <c r="C107" s="80"/>
      <c r="D107" s="77">
        <f>D106+D104</f>
        <v>37665</v>
      </c>
      <c r="E107" s="24">
        <f>E106+E104</f>
        <v>3153626.2800000003</v>
      </c>
      <c r="F107" s="24">
        <f>F106+F104</f>
        <v>160591.20000000001</v>
      </c>
      <c r="G107" s="24">
        <f>G106+G104</f>
        <v>3314217.48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26" t="str">
        <f>A22</f>
        <v>* Dana 1. ožujka 2024. stupio je na snagu Zakon o izmjenama i dopunama Zakona o doplatku za djecu (NN 156/23)</v>
      </c>
      <c r="B109" s="126"/>
      <c r="C109" s="126"/>
      <c r="D109" s="126"/>
      <c r="E109" s="126"/>
      <c r="F109" s="126"/>
      <c r="G109" s="126"/>
    </row>
    <row r="110" spans="1:15" x14ac:dyDescent="0.2">
      <c r="A110" s="126"/>
      <c r="B110" s="126"/>
      <c r="C110" s="126"/>
      <c r="D110" s="126"/>
      <c r="E110" s="126"/>
      <c r="F110" s="126"/>
      <c r="G110" s="126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LIPANJ 2025. (ISPLATA U SRPNJU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27"/>
      <c r="G117" s="127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26" t="str">
        <f>A109</f>
        <v>* Dana 1. ožujka 2024. stupio je na snagu Zakon o izmjenama i dopunama Zakona o doplatku za djecu (NN 156/23)</v>
      </c>
      <c r="B128" s="126"/>
      <c r="C128" s="126"/>
      <c r="D128" s="126"/>
      <c r="E128" s="126"/>
      <c r="F128" s="126"/>
      <c r="G128" s="126"/>
    </row>
    <row r="129" spans="1:7" hidden="1" x14ac:dyDescent="0.2">
      <c r="A129" s="128" t="s">
        <v>66</v>
      </c>
      <c r="B129" s="128"/>
      <c r="C129" s="128"/>
      <c r="D129" s="128"/>
      <c r="E129" s="128"/>
      <c r="F129" s="128"/>
      <c r="G129" s="128"/>
    </row>
    <row r="132" spans="1:7" x14ac:dyDescent="0.2">
      <c r="A132" s="81" t="s">
        <v>82</v>
      </c>
      <c r="B132" s="68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opLeftCell="B80" zoomScaleNormal="100" workbookViewId="0">
      <selection activeCell="M104" sqref="M104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83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1"/>
      <c r="F9" s="131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215215</v>
      </c>
      <c r="D12" s="84">
        <f t="shared" ref="D12:G12" si="0">D38</f>
        <v>106580</v>
      </c>
      <c r="E12" s="97">
        <f t="shared" si="0"/>
        <v>10646841.129999999</v>
      </c>
      <c r="F12" s="98">
        <f t="shared" si="0"/>
        <v>554173.25</v>
      </c>
      <c r="G12" s="97">
        <f t="shared" si="0"/>
        <v>11201014.380000001</v>
      </c>
    </row>
    <row r="13" spans="1:9" ht="15" customHeight="1" x14ac:dyDescent="0.2">
      <c r="A13" s="86" t="s">
        <v>18</v>
      </c>
      <c r="B13" s="87" t="s">
        <v>19</v>
      </c>
      <c r="C13" s="84">
        <f>C46</f>
        <v>7258</v>
      </c>
      <c r="D13" s="84">
        <f t="shared" ref="D13:G13" si="1">D46</f>
        <v>3655</v>
      </c>
      <c r="E13" s="97">
        <f t="shared" si="1"/>
        <v>409770.35000000003</v>
      </c>
      <c r="F13" s="98">
        <f t="shared" si="1"/>
        <v>41274.35</v>
      </c>
      <c r="G13" s="97">
        <f t="shared" si="1"/>
        <v>451044.69999999995</v>
      </c>
    </row>
    <row r="14" spans="1:9" ht="15" customHeight="1" x14ac:dyDescent="0.2">
      <c r="A14" s="86" t="s">
        <v>21</v>
      </c>
      <c r="B14" s="14" t="s">
        <v>22</v>
      </c>
      <c r="C14" s="84">
        <f>C54</f>
        <v>2018</v>
      </c>
      <c r="D14" s="84">
        <f t="shared" ref="D14:G14" si="2">D54</f>
        <v>976</v>
      </c>
      <c r="E14" s="97">
        <f t="shared" si="2"/>
        <v>122313.56</v>
      </c>
      <c r="F14" s="98">
        <f t="shared" si="2"/>
        <v>5014.9000000000005</v>
      </c>
      <c r="G14" s="97">
        <f t="shared" si="2"/>
        <v>127328.45999999999</v>
      </c>
    </row>
    <row r="15" spans="1:9" ht="15" customHeight="1" x14ac:dyDescent="0.2">
      <c r="A15" s="86" t="s">
        <v>24</v>
      </c>
      <c r="B15" s="85" t="s">
        <v>51</v>
      </c>
      <c r="C15" s="84">
        <f>C62</f>
        <v>63</v>
      </c>
      <c r="D15" s="84">
        <f t="shared" ref="D15:G15" si="3">D62</f>
        <v>30</v>
      </c>
      <c r="E15" s="97">
        <f t="shared" si="3"/>
        <v>3500.8500000000004</v>
      </c>
      <c r="F15" s="99">
        <f t="shared" si="3"/>
        <v>1019.1</v>
      </c>
      <c r="G15" s="97">
        <f t="shared" si="3"/>
        <v>4519.9500000000007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62134</v>
      </c>
      <c r="D16" s="84">
        <f t="shared" ref="D16:G16" si="4">D70</f>
        <v>28092</v>
      </c>
      <c r="E16" s="97">
        <f t="shared" si="4"/>
        <v>4169404.32</v>
      </c>
      <c r="F16" s="98">
        <f t="shared" si="4"/>
        <v>139632.47</v>
      </c>
      <c r="G16" s="97">
        <f t="shared" si="4"/>
        <v>4309036.79</v>
      </c>
    </row>
    <row r="17" spans="1:7" ht="15" customHeight="1" x14ac:dyDescent="0.2">
      <c r="A17" s="72" t="s">
        <v>31</v>
      </c>
      <c r="B17" s="73" t="s">
        <v>32</v>
      </c>
      <c r="C17" s="84">
        <f>C87</f>
        <v>5501</v>
      </c>
      <c r="D17" s="84">
        <f t="shared" ref="D17:G17" si="5">D87</f>
        <v>3676</v>
      </c>
      <c r="E17" s="97">
        <f t="shared" si="5"/>
        <v>279542.29000000004</v>
      </c>
      <c r="F17" s="98">
        <f t="shared" si="5"/>
        <v>6759.79</v>
      </c>
      <c r="G17" s="97">
        <f t="shared" si="5"/>
        <v>286302.08000000002</v>
      </c>
    </row>
    <row r="18" spans="1:7" ht="15" customHeight="1" x14ac:dyDescent="0.2">
      <c r="A18" s="72" t="s">
        <v>36</v>
      </c>
      <c r="B18" s="73" t="s">
        <v>37</v>
      </c>
      <c r="C18" s="84">
        <f>C96</f>
        <v>4110</v>
      </c>
      <c r="D18" s="84">
        <f t="shared" ref="D18:G18" si="6">D96</f>
        <v>1970</v>
      </c>
      <c r="E18" s="97">
        <f t="shared" si="6"/>
        <v>216361.15</v>
      </c>
      <c r="F18" s="98">
        <f t="shared" si="6"/>
        <v>147063.66</v>
      </c>
      <c r="G18" s="97">
        <f t="shared" si="6"/>
        <v>363424.81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2"/>
      <c r="B20" s="64" t="s">
        <v>50</v>
      </c>
      <c r="C20" s="83">
        <f>SUM(C12:C19)</f>
        <v>296299</v>
      </c>
      <c r="D20" s="83">
        <f t="shared" ref="D20:G20" si="8">SUM(D12:D19)</f>
        <v>144979</v>
      </c>
      <c r="E20" s="96">
        <f t="shared" si="8"/>
        <v>15847733.65</v>
      </c>
      <c r="F20" s="24">
        <f t="shared" si="8"/>
        <v>894937.52</v>
      </c>
      <c r="G20" s="24">
        <f t="shared" si="8"/>
        <v>16742671.170000002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6" t="s">
        <v>67</v>
      </c>
      <c r="B22" s="126"/>
      <c r="C22" s="126"/>
      <c r="D22" s="126"/>
      <c r="E22" s="126"/>
      <c r="F22" s="126"/>
      <c r="G22" s="126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SRPANJ 2025. (ISPLATA U KOLOVOZU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7"/>
      <c r="G28" s="127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4605</v>
      </c>
      <c r="D32" s="17">
        <v>2130</v>
      </c>
      <c r="E32" s="18">
        <v>347783.17</v>
      </c>
      <c r="F32" s="19">
        <v>21226.39</v>
      </c>
      <c r="G32" s="20">
        <f t="shared" ref="G32:G37" si="9">E32+F32</f>
        <v>369009.56</v>
      </c>
    </row>
    <row r="33" spans="1:7" x14ac:dyDescent="0.2">
      <c r="A33" s="15"/>
      <c r="B33" s="16" t="s">
        <v>60</v>
      </c>
      <c r="C33" s="17">
        <v>14287</v>
      </c>
      <c r="D33" s="17">
        <v>5647</v>
      </c>
      <c r="E33" s="18">
        <v>1031149.39</v>
      </c>
      <c r="F33" s="19">
        <v>51132.43</v>
      </c>
      <c r="G33" s="20">
        <f t="shared" si="9"/>
        <v>1082281.82</v>
      </c>
    </row>
    <row r="34" spans="1:7" x14ac:dyDescent="0.2">
      <c r="A34" s="15"/>
      <c r="B34" s="16" t="s">
        <v>61</v>
      </c>
      <c r="C34" s="17">
        <v>29147</v>
      </c>
      <c r="D34" s="17">
        <v>12921</v>
      </c>
      <c r="E34" s="18">
        <v>1807152.64</v>
      </c>
      <c r="F34" s="19">
        <v>81093.09</v>
      </c>
      <c r="G34" s="20">
        <f t="shared" si="9"/>
        <v>1888245.73</v>
      </c>
    </row>
    <row r="35" spans="1:7" x14ac:dyDescent="0.2">
      <c r="A35" s="15"/>
      <c r="B35" s="16" t="s">
        <v>62</v>
      </c>
      <c r="C35" s="17">
        <v>91460</v>
      </c>
      <c r="D35" s="17">
        <v>44646</v>
      </c>
      <c r="E35" s="18">
        <v>4608202.17</v>
      </c>
      <c r="F35" s="19">
        <v>211668.07</v>
      </c>
      <c r="G35" s="20">
        <f t="shared" si="9"/>
        <v>4819870.24</v>
      </c>
    </row>
    <row r="36" spans="1:7" x14ac:dyDescent="0.2">
      <c r="A36" s="15"/>
      <c r="B36" s="16" t="s">
        <v>63</v>
      </c>
      <c r="C36" s="17">
        <v>75704</v>
      </c>
      <c r="D36" s="17">
        <v>41226</v>
      </c>
      <c r="E36" s="18">
        <v>2851626.76</v>
      </c>
      <c r="F36" s="19">
        <v>189053.27</v>
      </c>
      <c r="G36" s="20">
        <f t="shared" si="9"/>
        <v>3040680.03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215215</v>
      </c>
      <c r="D38" s="23">
        <f>SUM(D32:D37)</f>
        <v>106580</v>
      </c>
      <c r="E38" s="24">
        <f>SUM(E32:E37)</f>
        <v>10646841.129999999</v>
      </c>
      <c r="F38" s="24">
        <f>SUM(F32:F37)</f>
        <v>554173.25</v>
      </c>
      <c r="G38" s="25">
        <f>SUM(G32:G37)</f>
        <v>11201014.380000001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1021</v>
      </c>
      <c r="D40" s="17">
        <v>528</v>
      </c>
      <c r="E40" s="19">
        <v>73452.09</v>
      </c>
      <c r="F40" s="18">
        <v>7868.72</v>
      </c>
      <c r="G40" s="20">
        <f t="shared" ref="G40:G45" si="10">E40+F40</f>
        <v>81320.81</v>
      </c>
    </row>
    <row r="41" spans="1:7" x14ac:dyDescent="0.2">
      <c r="A41" s="30"/>
      <c r="B41" s="16" t="s">
        <v>60</v>
      </c>
      <c r="C41" s="17">
        <v>1363</v>
      </c>
      <c r="D41" s="17">
        <v>659</v>
      </c>
      <c r="E41" s="19">
        <v>91470.82</v>
      </c>
      <c r="F41" s="18">
        <v>11696.67</v>
      </c>
      <c r="G41" s="20">
        <f t="shared" si="10"/>
        <v>103167.49</v>
      </c>
    </row>
    <row r="42" spans="1:7" x14ac:dyDescent="0.2">
      <c r="A42" s="30"/>
      <c r="B42" s="16" t="s">
        <v>61</v>
      </c>
      <c r="C42" s="17">
        <v>1441</v>
      </c>
      <c r="D42" s="31">
        <v>702</v>
      </c>
      <c r="E42" s="19">
        <v>85405.9</v>
      </c>
      <c r="F42" s="18">
        <v>9371.1200000000008</v>
      </c>
      <c r="G42" s="20">
        <f t="shared" si="10"/>
        <v>94777.01999999999</v>
      </c>
    </row>
    <row r="43" spans="1:7" x14ac:dyDescent="0.2">
      <c r="A43" s="30"/>
      <c r="B43" s="16" t="s">
        <v>62</v>
      </c>
      <c r="C43" s="17">
        <v>2447</v>
      </c>
      <c r="D43" s="31">
        <v>1249</v>
      </c>
      <c r="E43" s="19">
        <v>120511.89</v>
      </c>
      <c r="F43" s="18">
        <v>6817.53</v>
      </c>
      <c r="G43" s="20">
        <f t="shared" si="10"/>
        <v>127329.42</v>
      </c>
    </row>
    <row r="44" spans="1:7" x14ac:dyDescent="0.2">
      <c r="A44" s="30"/>
      <c r="B44" s="16" t="s">
        <v>63</v>
      </c>
      <c r="C44" s="17">
        <v>986</v>
      </c>
      <c r="D44" s="31">
        <v>517</v>
      </c>
      <c r="E44" s="19">
        <v>38929.65</v>
      </c>
      <c r="F44" s="18">
        <v>5520.31</v>
      </c>
      <c r="G44" s="20">
        <f t="shared" si="10"/>
        <v>44449.96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7258</v>
      </c>
      <c r="D46" s="23">
        <f>SUM(D40:D45)</f>
        <v>3655</v>
      </c>
      <c r="E46" s="24">
        <f>SUM(E40:E45)</f>
        <v>409770.35000000003</v>
      </c>
      <c r="F46" s="24">
        <f>SUM(F40:F45)</f>
        <v>41274.35</v>
      </c>
      <c r="G46" s="24">
        <f>SUM(G40:G45)</f>
        <v>451044.69999999995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559</v>
      </c>
      <c r="D48" s="17">
        <v>277</v>
      </c>
      <c r="E48" s="19">
        <v>40648.379999999997</v>
      </c>
      <c r="F48" s="19">
        <v>741.6</v>
      </c>
      <c r="G48" s="20">
        <f t="shared" ref="G48:G53" si="11">E48+F48</f>
        <v>41389.979999999996</v>
      </c>
    </row>
    <row r="49" spans="1:7" x14ac:dyDescent="0.2">
      <c r="A49" s="30"/>
      <c r="B49" s="16" t="s">
        <v>60</v>
      </c>
      <c r="C49" s="17">
        <v>312</v>
      </c>
      <c r="D49" s="17">
        <v>146</v>
      </c>
      <c r="E49" s="19">
        <v>21274.240000000002</v>
      </c>
      <c r="F49" s="19">
        <v>1369.04</v>
      </c>
      <c r="G49" s="20">
        <f t="shared" si="11"/>
        <v>22643.280000000002</v>
      </c>
    </row>
    <row r="50" spans="1:7" x14ac:dyDescent="0.2">
      <c r="A50" s="30"/>
      <c r="B50" s="16" t="s">
        <v>61</v>
      </c>
      <c r="C50" s="17">
        <v>430</v>
      </c>
      <c r="D50" s="17">
        <v>198</v>
      </c>
      <c r="E50" s="19">
        <v>26251.08</v>
      </c>
      <c r="F50" s="19">
        <v>1882.48</v>
      </c>
      <c r="G50" s="20">
        <f t="shared" si="11"/>
        <v>28133.56</v>
      </c>
    </row>
    <row r="51" spans="1:7" x14ac:dyDescent="0.2">
      <c r="A51" s="30"/>
      <c r="B51" s="16" t="s">
        <v>62</v>
      </c>
      <c r="C51" s="17">
        <v>500</v>
      </c>
      <c r="D51" s="17">
        <v>252</v>
      </c>
      <c r="E51" s="19">
        <v>24889.68</v>
      </c>
      <c r="F51" s="19">
        <v>635.67999999999995</v>
      </c>
      <c r="G51" s="20">
        <f t="shared" si="11"/>
        <v>25525.360000000001</v>
      </c>
    </row>
    <row r="52" spans="1:7" x14ac:dyDescent="0.2">
      <c r="A52" s="30"/>
      <c r="B52" s="16" t="s">
        <v>63</v>
      </c>
      <c r="C52" s="17">
        <v>217</v>
      </c>
      <c r="D52" s="17">
        <v>103</v>
      </c>
      <c r="E52" s="19">
        <v>9250.18</v>
      </c>
      <c r="F52" s="19">
        <v>386.1</v>
      </c>
      <c r="G52" s="20">
        <f t="shared" si="11"/>
        <v>9636.2800000000007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2018</v>
      </c>
      <c r="D54" s="23">
        <f>SUM(D48:D53)</f>
        <v>976</v>
      </c>
      <c r="E54" s="24">
        <f>SUM(E48:E53)</f>
        <v>122313.56</v>
      </c>
      <c r="F54" s="24">
        <f>SUM(F48:F53)</f>
        <v>5014.9000000000005</v>
      </c>
      <c r="G54" s="24">
        <f>SUM(G48:G53)</f>
        <v>127328.45999999999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7</v>
      </c>
      <c r="D56" s="17">
        <v>3</v>
      </c>
      <c r="E56" s="41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60</v>
      </c>
      <c r="C57" s="17">
        <v>6</v>
      </c>
      <c r="D57" s="17">
        <v>3</v>
      </c>
      <c r="E57" s="41">
        <v>452.76</v>
      </c>
      <c r="F57" s="19">
        <v>0</v>
      </c>
      <c r="G57" s="20">
        <f t="shared" si="12"/>
        <v>452.76</v>
      </c>
    </row>
    <row r="58" spans="1:7" x14ac:dyDescent="0.2">
      <c r="A58" s="15"/>
      <c r="B58" s="16" t="s">
        <v>61</v>
      </c>
      <c r="C58" s="35">
        <v>6</v>
      </c>
      <c r="D58" s="35">
        <v>3</v>
      </c>
      <c r="E58" s="41">
        <v>357.72</v>
      </c>
      <c r="F58" s="19">
        <v>0</v>
      </c>
      <c r="G58" s="20">
        <f t="shared" si="12"/>
        <v>357.72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26</v>
      </c>
      <c r="D60" s="17">
        <v>12</v>
      </c>
      <c r="E60" s="41">
        <v>1135.2</v>
      </c>
      <c r="F60" s="19">
        <v>1019.1</v>
      </c>
      <c r="G60" s="20">
        <f t="shared" si="12"/>
        <v>2154.3000000000002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63</v>
      </c>
      <c r="D62" s="23">
        <f>SUM(D56:D61)</f>
        <v>30</v>
      </c>
      <c r="E62" s="24">
        <f>SUM(E56:E61)</f>
        <v>3500.8500000000004</v>
      </c>
      <c r="F62" s="24">
        <f>SUM(F56:F61)</f>
        <v>1019.1</v>
      </c>
      <c r="G62" s="24">
        <f>SUM(G56:G61)</f>
        <v>4519.9500000000007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26160</v>
      </c>
      <c r="D64" s="17">
        <v>11041</v>
      </c>
      <c r="E64" s="41">
        <v>2034101.32</v>
      </c>
      <c r="F64" s="19">
        <v>68897.67</v>
      </c>
      <c r="G64" s="20">
        <f t="shared" ref="G64:G69" si="13">E64+F64</f>
        <v>2102998.9900000002</v>
      </c>
    </row>
    <row r="65" spans="1:7" x14ac:dyDescent="0.2">
      <c r="A65" s="30"/>
      <c r="B65" s="16" t="s">
        <v>60</v>
      </c>
      <c r="C65" s="17">
        <v>10615</v>
      </c>
      <c r="D65" s="17">
        <v>4237</v>
      </c>
      <c r="E65" s="41">
        <v>771088.64</v>
      </c>
      <c r="F65" s="19">
        <v>16222.75</v>
      </c>
      <c r="G65" s="20">
        <f t="shared" si="13"/>
        <v>787311.39</v>
      </c>
    </row>
    <row r="66" spans="1:7" x14ac:dyDescent="0.2">
      <c r="A66" s="30"/>
      <c r="B66" s="16" t="s">
        <v>61</v>
      </c>
      <c r="C66" s="17">
        <v>11351</v>
      </c>
      <c r="D66" s="17">
        <v>5280</v>
      </c>
      <c r="E66" s="41">
        <v>696738</v>
      </c>
      <c r="F66" s="19">
        <v>23559.27</v>
      </c>
      <c r="G66" s="20">
        <f t="shared" si="13"/>
        <v>720297.27</v>
      </c>
    </row>
    <row r="67" spans="1:7" x14ac:dyDescent="0.2">
      <c r="A67" s="30"/>
      <c r="B67" s="16" t="s">
        <v>62</v>
      </c>
      <c r="C67" s="17">
        <v>11193</v>
      </c>
      <c r="D67" s="17">
        <v>5898</v>
      </c>
      <c r="E67" s="41">
        <v>559072.73</v>
      </c>
      <c r="F67" s="19">
        <v>23413.200000000001</v>
      </c>
      <c r="G67" s="20">
        <f t="shared" si="13"/>
        <v>582485.92999999993</v>
      </c>
    </row>
    <row r="68" spans="1:7" x14ac:dyDescent="0.2">
      <c r="A68" s="30"/>
      <c r="B68" s="16" t="s">
        <v>63</v>
      </c>
      <c r="C68" s="17">
        <v>2810</v>
      </c>
      <c r="D68" s="17">
        <v>1633</v>
      </c>
      <c r="E68" s="41">
        <v>108017.38</v>
      </c>
      <c r="F68" s="19">
        <v>7539.58</v>
      </c>
      <c r="G68" s="20">
        <f t="shared" si="13"/>
        <v>115556.96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62134</v>
      </c>
      <c r="D70" s="23">
        <f>SUM(D64:D69)</f>
        <v>28092</v>
      </c>
      <c r="E70" s="24">
        <f>SUM(E64:E69)</f>
        <v>4169404.32</v>
      </c>
      <c r="F70" s="24">
        <f>SUM(F64:F69)</f>
        <v>139632.47</v>
      </c>
      <c r="G70" s="24">
        <f>SUM(G64:G69)</f>
        <v>4309036.79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SRPANJ 2025. (ISPLATA U KOLOVOZU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330</v>
      </c>
      <c r="D81" s="17">
        <v>158</v>
      </c>
      <c r="E81" s="41">
        <v>25942.95</v>
      </c>
      <c r="F81" s="41">
        <v>482.48</v>
      </c>
      <c r="G81" s="20">
        <f t="shared" ref="G81:G86" si="14">E81+F81</f>
        <v>26425.43</v>
      </c>
    </row>
    <row r="82" spans="1:19" x14ac:dyDescent="0.2">
      <c r="A82" s="30"/>
      <c r="B82" s="16" t="s">
        <v>60</v>
      </c>
      <c r="C82" s="17">
        <v>934</v>
      </c>
      <c r="D82" s="17">
        <v>557</v>
      </c>
      <c r="E82" s="41">
        <v>61292.9</v>
      </c>
      <c r="F82" s="41">
        <v>2712.45</v>
      </c>
      <c r="G82" s="20">
        <f t="shared" si="14"/>
        <v>64005.35</v>
      </c>
    </row>
    <row r="83" spans="1:19" x14ac:dyDescent="0.2">
      <c r="A83" s="30"/>
      <c r="B83" s="16" t="s">
        <v>61</v>
      </c>
      <c r="C83" s="17">
        <v>1167</v>
      </c>
      <c r="D83" s="17">
        <v>738</v>
      </c>
      <c r="E83" s="41">
        <v>66836.070000000007</v>
      </c>
      <c r="F83" s="41">
        <v>1139.96</v>
      </c>
      <c r="G83" s="20">
        <f t="shared" si="14"/>
        <v>67976.030000000013</v>
      </c>
    </row>
    <row r="84" spans="1:19" x14ac:dyDescent="0.2">
      <c r="A84" s="30"/>
      <c r="B84" s="16" t="s">
        <v>62</v>
      </c>
      <c r="C84" s="17">
        <v>2140</v>
      </c>
      <c r="D84" s="17">
        <v>1497</v>
      </c>
      <c r="E84" s="41">
        <v>93898.05</v>
      </c>
      <c r="F84" s="41">
        <v>1737.89</v>
      </c>
      <c r="G84" s="20">
        <f t="shared" si="14"/>
        <v>95635.94</v>
      </c>
    </row>
    <row r="85" spans="1:19" x14ac:dyDescent="0.2">
      <c r="A85" s="30"/>
      <c r="B85" s="16" t="s">
        <v>63</v>
      </c>
      <c r="C85" s="17">
        <v>915</v>
      </c>
      <c r="D85" s="17">
        <v>712</v>
      </c>
      <c r="E85" s="41">
        <v>30413.57</v>
      </c>
      <c r="F85" s="41">
        <v>687.01</v>
      </c>
      <c r="G85" s="20">
        <f t="shared" si="14"/>
        <v>31100.579999999998</v>
      </c>
    </row>
    <row r="86" spans="1:19" x14ac:dyDescent="0.2">
      <c r="A86" s="15"/>
      <c r="B86" s="16" t="s">
        <v>16</v>
      </c>
      <c r="C86" s="17">
        <v>15</v>
      </c>
      <c r="D86" s="17">
        <v>14</v>
      </c>
      <c r="E86" s="41">
        <v>1158.75</v>
      </c>
      <c r="F86" s="41">
        <v>0</v>
      </c>
      <c r="G86" s="20">
        <f t="shared" si="14"/>
        <v>1158.75</v>
      </c>
    </row>
    <row r="87" spans="1:19" x14ac:dyDescent="0.2">
      <c r="A87" s="55"/>
      <c r="B87" s="22" t="s">
        <v>33</v>
      </c>
      <c r="C87" s="56">
        <f>SUM(C81:C86)</f>
        <v>5501</v>
      </c>
      <c r="D87" s="56">
        <f>SUM(D81:D86)</f>
        <v>3676</v>
      </c>
      <c r="E87" s="57">
        <f>SUM(E81:E86)</f>
        <v>279542.29000000004</v>
      </c>
      <c r="F87" s="57">
        <f>SUM(F81:F86)</f>
        <v>6759.79</v>
      </c>
      <c r="G87" s="25">
        <f>SUM(G81:G86)</f>
        <v>286302.08000000002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32682</v>
      </c>
      <c r="D89" s="61">
        <f t="shared" si="15"/>
        <v>14137</v>
      </c>
      <c r="E89" s="62">
        <f t="shared" si="15"/>
        <v>2522502.5000000005</v>
      </c>
      <c r="F89" s="62">
        <f t="shared" si="15"/>
        <v>99216.86</v>
      </c>
      <c r="G89" s="62">
        <f t="shared" ref="G89:G94" si="16">E89+F89</f>
        <v>2621719.3600000003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27517</v>
      </c>
      <c r="D90" s="61">
        <f t="shared" si="15"/>
        <v>11249</v>
      </c>
      <c r="E90" s="62">
        <f t="shared" si="15"/>
        <v>1976728.75</v>
      </c>
      <c r="F90" s="62">
        <f t="shared" si="15"/>
        <v>83133.34</v>
      </c>
      <c r="G90" s="62">
        <f t="shared" si="16"/>
        <v>2059862.09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43542</v>
      </c>
      <c r="D91" s="61">
        <f t="shared" si="15"/>
        <v>19842</v>
      </c>
      <c r="E91" s="62">
        <f t="shared" si="15"/>
        <v>2682741.4099999997</v>
      </c>
      <c r="F91" s="62">
        <f t="shared" si="15"/>
        <v>117045.92</v>
      </c>
      <c r="G91" s="62">
        <f t="shared" si="16"/>
        <v>2799787.3299999996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107758</v>
      </c>
      <c r="D92" s="61">
        <f t="shared" si="15"/>
        <v>53551</v>
      </c>
      <c r="E92" s="62">
        <f t="shared" si="15"/>
        <v>5407555.0999999987</v>
      </c>
      <c r="F92" s="62">
        <f t="shared" si="15"/>
        <v>244272.37000000002</v>
      </c>
      <c r="G92" s="62">
        <f t="shared" si="16"/>
        <v>5651827.4699999988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80658</v>
      </c>
      <c r="D93" s="61">
        <f t="shared" si="15"/>
        <v>44203</v>
      </c>
      <c r="E93" s="62">
        <f t="shared" si="15"/>
        <v>3039372.7399999998</v>
      </c>
      <c r="F93" s="62">
        <f t="shared" si="15"/>
        <v>204205.37</v>
      </c>
      <c r="G93" s="62">
        <f t="shared" si="16"/>
        <v>3243578.11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32</v>
      </c>
      <c r="D94" s="61">
        <f t="shared" si="15"/>
        <v>27</v>
      </c>
      <c r="E94" s="62">
        <f t="shared" si="15"/>
        <v>2472</v>
      </c>
      <c r="F94" s="62">
        <f t="shared" si="15"/>
        <v>0</v>
      </c>
      <c r="G94" s="62">
        <f t="shared" si="16"/>
        <v>2472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292189</v>
      </c>
      <c r="D95" s="65">
        <f>SUM(D89:D94)</f>
        <v>143009</v>
      </c>
      <c r="E95" s="24">
        <f t="shared" ref="E95:F95" si="17">SUM(E89:E94)</f>
        <v>15631372.499999998</v>
      </c>
      <c r="F95" s="24">
        <f t="shared" si="17"/>
        <v>747873.86</v>
      </c>
      <c r="G95" s="24">
        <f>SUM(G89:G94)</f>
        <v>16379246.359999998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4110</v>
      </c>
      <c r="D96" s="61">
        <v>1970</v>
      </c>
      <c r="E96" s="24">
        <v>216361.15</v>
      </c>
      <c r="F96" s="24">
        <v>147063.66</v>
      </c>
      <c r="G96" s="24">
        <f>E96+F96</f>
        <v>363424.81</v>
      </c>
    </row>
    <row r="97" spans="1:15" x14ac:dyDescent="0.2">
      <c r="A97" s="63"/>
      <c r="B97" s="64" t="s">
        <v>38</v>
      </c>
      <c r="C97" s="65">
        <f>C95+C96</f>
        <v>296299</v>
      </c>
      <c r="D97" s="65">
        <f>D95+D96</f>
        <v>144979</v>
      </c>
      <c r="E97" s="24">
        <f>E95+E96</f>
        <v>15847733.649999999</v>
      </c>
      <c r="F97" s="24">
        <f>F95+F96</f>
        <v>894937.52</v>
      </c>
      <c r="G97" s="24">
        <f>G95+G96</f>
        <v>16742671.169999998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27791</v>
      </c>
      <c r="E102" s="75">
        <v>1844210.76</v>
      </c>
      <c r="F102" s="75">
        <v>78968.399999999994</v>
      </c>
      <c r="G102" s="76">
        <f>E102+F102</f>
        <v>1923179.16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9889</v>
      </c>
      <c r="E103" s="75">
        <v>1312468.08</v>
      </c>
      <c r="F103" s="75">
        <v>36896.160000000003</v>
      </c>
      <c r="G103" s="76">
        <f>E103+F103</f>
        <v>1349364.24</v>
      </c>
    </row>
    <row r="104" spans="1:15" x14ac:dyDescent="0.2">
      <c r="A104" s="129" t="s">
        <v>47</v>
      </c>
      <c r="B104" s="130"/>
      <c r="C104" s="123" t="s">
        <v>41</v>
      </c>
      <c r="D104" s="77">
        <f>D102+D103</f>
        <v>37680</v>
      </c>
      <c r="E104" s="95">
        <f t="shared" ref="E104:G104" si="18">E102+E103</f>
        <v>3156678.84</v>
      </c>
      <c r="F104" s="24">
        <f t="shared" si="18"/>
        <v>115864.56</v>
      </c>
      <c r="G104" s="24">
        <f t="shared" si="18"/>
        <v>3272543.4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604</v>
      </c>
      <c r="E105" s="76">
        <v>49438.2</v>
      </c>
      <c r="F105" s="76">
        <v>35237.160000000003</v>
      </c>
      <c r="G105" s="76">
        <f>E105+F105</f>
        <v>84675.36</v>
      </c>
    </row>
    <row r="106" spans="1:15" x14ac:dyDescent="0.2">
      <c r="A106" s="129" t="s">
        <v>54</v>
      </c>
      <c r="B106" s="130"/>
      <c r="C106" s="123" t="s">
        <v>41</v>
      </c>
      <c r="D106" s="77">
        <f>D105</f>
        <v>604</v>
      </c>
      <c r="E106" s="95">
        <f t="shared" ref="E106:G106" si="19">E105</f>
        <v>49438.2</v>
      </c>
      <c r="F106" s="24">
        <f t="shared" si="19"/>
        <v>35237.160000000003</v>
      </c>
      <c r="G106" s="24">
        <f t="shared" si="19"/>
        <v>84675.36</v>
      </c>
    </row>
    <row r="107" spans="1:15" x14ac:dyDescent="0.2">
      <c r="A107" s="129" t="s">
        <v>49</v>
      </c>
      <c r="B107" s="130"/>
      <c r="C107" s="80"/>
      <c r="D107" s="77">
        <f>D106+D104</f>
        <v>38284</v>
      </c>
      <c r="E107" s="24">
        <f>E106+E104</f>
        <v>3206117.04</v>
      </c>
      <c r="F107" s="24">
        <f>F106+F104</f>
        <v>151101.72</v>
      </c>
      <c r="G107" s="24">
        <f>G106+G104</f>
        <v>3357218.76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26" t="str">
        <f>A22</f>
        <v>* Dana 1. ožujka 2024. stupio je na snagu Zakon o izmjenama i dopunama Zakona o doplatku za djecu (NN 156/23)</v>
      </c>
      <c r="B109" s="126"/>
      <c r="C109" s="126"/>
      <c r="D109" s="126"/>
      <c r="E109" s="126"/>
      <c r="F109" s="126"/>
      <c r="G109" s="126"/>
    </row>
    <row r="110" spans="1:15" x14ac:dyDescent="0.2">
      <c r="A110" s="126"/>
      <c r="B110" s="126"/>
      <c r="C110" s="126"/>
      <c r="D110" s="126"/>
      <c r="E110" s="126"/>
      <c r="F110" s="126"/>
      <c r="G110" s="126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SRPANJ 2025. (ISPLATA U KOLOVOZU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27"/>
      <c r="G117" s="127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26" t="str">
        <f>A109</f>
        <v>* Dana 1. ožujka 2024. stupio je na snagu Zakon o izmjenama i dopunama Zakona o doplatku za djecu (NN 156/23)</v>
      </c>
      <c r="B128" s="126"/>
      <c r="C128" s="126"/>
      <c r="D128" s="126"/>
      <c r="E128" s="126"/>
      <c r="F128" s="126"/>
      <c r="G128" s="126"/>
    </row>
    <row r="129" spans="1:7" hidden="1" x14ac:dyDescent="0.2">
      <c r="A129" s="128" t="s">
        <v>66</v>
      </c>
      <c r="B129" s="128"/>
      <c r="C129" s="128"/>
      <c r="D129" s="128"/>
      <c r="E129" s="128"/>
      <c r="F129" s="128"/>
      <c r="G129" s="128"/>
    </row>
    <row r="132" spans="1:7" x14ac:dyDescent="0.2">
      <c r="A132" s="81" t="s">
        <v>84</v>
      </c>
      <c r="B132" s="68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abSelected="1" zoomScaleNormal="100" workbookViewId="0">
      <selection activeCell="D105" sqref="D105:F105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85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1"/>
      <c r="F9" s="131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217869</v>
      </c>
      <c r="D12" s="84">
        <f t="shared" ref="D12:G12" si="0">D38</f>
        <v>107944</v>
      </c>
      <c r="E12" s="97">
        <f t="shared" si="0"/>
        <v>10780250.93</v>
      </c>
      <c r="F12" s="98">
        <f t="shared" si="0"/>
        <v>342195.83</v>
      </c>
      <c r="G12" s="97">
        <f t="shared" si="0"/>
        <v>11122446.76</v>
      </c>
    </row>
    <row r="13" spans="1:9" ht="15" customHeight="1" x14ac:dyDescent="0.2">
      <c r="A13" s="86" t="s">
        <v>18</v>
      </c>
      <c r="B13" s="87" t="s">
        <v>19</v>
      </c>
      <c r="C13" s="84">
        <f>C46</f>
        <v>7371</v>
      </c>
      <c r="D13" s="84">
        <f t="shared" ref="D13:G13" si="1">D46</f>
        <v>3720</v>
      </c>
      <c r="E13" s="97">
        <f t="shared" si="1"/>
        <v>415774.11</v>
      </c>
      <c r="F13" s="98">
        <f t="shared" si="1"/>
        <v>24088.95</v>
      </c>
      <c r="G13" s="97">
        <f t="shared" si="1"/>
        <v>439863.06</v>
      </c>
    </row>
    <row r="14" spans="1:9" ht="15" customHeight="1" x14ac:dyDescent="0.2">
      <c r="A14" s="86" t="s">
        <v>21</v>
      </c>
      <c r="B14" s="14" t="s">
        <v>22</v>
      </c>
      <c r="C14" s="84">
        <f>C54</f>
        <v>2032</v>
      </c>
      <c r="D14" s="84">
        <f t="shared" ref="D14:G14" si="2">D54</f>
        <v>985</v>
      </c>
      <c r="E14" s="97">
        <f t="shared" si="2"/>
        <v>123150.67000000001</v>
      </c>
      <c r="F14" s="98">
        <f t="shared" si="2"/>
        <v>3236.62</v>
      </c>
      <c r="G14" s="97">
        <f t="shared" si="2"/>
        <v>126387.29000000001</v>
      </c>
    </row>
    <row r="15" spans="1:9" ht="15" customHeight="1" x14ac:dyDescent="0.2">
      <c r="A15" s="86" t="s">
        <v>24</v>
      </c>
      <c r="B15" s="85" t="s">
        <v>51</v>
      </c>
      <c r="C15" s="84">
        <f>C62</f>
        <v>72</v>
      </c>
      <c r="D15" s="84">
        <f t="shared" ref="D15:G15" si="3">D62</f>
        <v>34</v>
      </c>
      <c r="E15" s="97">
        <f t="shared" si="3"/>
        <v>3952.51</v>
      </c>
      <c r="F15" s="99">
        <f t="shared" si="3"/>
        <v>1136.25</v>
      </c>
      <c r="G15" s="97">
        <f t="shared" si="3"/>
        <v>5088.76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62533</v>
      </c>
      <c r="D16" s="84">
        <f t="shared" ref="D16:G16" si="4">D70</f>
        <v>28225</v>
      </c>
      <c r="E16" s="97">
        <f t="shared" si="4"/>
        <v>4195146.3899999997</v>
      </c>
      <c r="F16" s="98">
        <f t="shared" si="4"/>
        <v>108554.26999999999</v>
      </c>
      <c r="G16" s="97">
        <f t="shared" si="4"/>
        <v>4303700.66</v>
      </c>
    </row>
    <row r="17" spans="1:7" ht="15" customHeight="1" x14ac:dyDescent="0.2">
      <c r="A17" s="72" t="s">
        <v>31</v>
      </c>
      <c r="B17" s="73" t="s">
        <v>32</v>
      </c>
      <c r="C17" s="84">
        <f>C87</f>
        <v>5512</v>
      </c>
      <c r="D17" s="84">
        <f t="shared" ref="D17:G17" si="5">D87</f>
        <v>3688</v>
      </c>
      <c r="E17" s="97">
        <f t="shared" si="5"/>
        <v>279849.36</v>
      </c>
      <c r="F17" s="98">
        <f t="shared" si="5"/>
        <v>4429.6099999999997</v>
      </c>
      <c r="G17" s="97">
        <f t="shared" si="5"/>
        <v>284278.96999999997</v>
      </c>
    </row>
    <row r="18" spans="1:7" ht="15" customHeight="1" x14ac:dyDescent="0.2">
      <c r="A18" s="72" t="s">
        <v>36</v>
      </c>
      <c r="B18" s="73" t="s">
        <v>37</v>
      </c>
      <c r="C18" s="84">
        <f>C96</f>
        <v>4506</v>
      </c>
      <c r="D18" s="84">
        <f t="shared" ref="D18:G18" si="6">D96</f>
        <v>2171</v>
      </c>
      <c r="E18" s="97">
        <f t="shared" si="6"/>
        <v>236007.63</v>
      </c>
      <c r="F18" s="98">
        <f t="shared" si="6"/>
        <v>126619.19</v>
      </c>
      <c r="G18" s="97">
        <f t="shared" si="6"/>
        <v>362626.82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4"/>
      <c r="B20" s="64" t="s">
        <v>50</v>
      </c>
      <c r="C20" s="83">
        <f>SUM(C12:C19)</f>
        <v>299895</v>
      </c>
      <c r="D20" s="83">
        <f t="shared" ref="D20:G20" si="8">SUM(D12:D19)</f>
        <v>146767</v>
      </c>
      <c r="E20" s="96">
        <f t="shared" si="8"/>
        <v>16034131.6</v>
      </c>
      <c r="F20" s="24">
        <f t="shared" si="8"/>
        <v>610260.72</v>
      </c>
      <c r="G20" s="24">
        <f t="shared" si="8"/>
        <v>16644392.32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6" t="s">
        <v>67</v>
      </c>
      <c r="B22" s="126"/>
      <c r="C22" s="126"/>
      <c r="D22" s="126"/>
      <c r="E22" s="126"/>
      <c r="F22" s="126"/>
      <c r="G22" s="126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KOLOVOZ 2025. (ISPLATA U RUJNU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7"/>
      <c r="G28" s="127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4585</v>
      </c>
      <c r="D32" s="17">
        <v>2122</v>
      </c>
      <c r="E32" s="18">
        <v>346518.04</v>
      </c>
      <c r="F32" s="19">
        <v>8317.3799999999992</v>
      </c>
      <c r="G32" s="20">
        <f t="shared" ref="G32:G37" si="9">E32+F32</f>
        <v>354835.42</v>
      </c>
    </row>
    <row r="33" spans="1:7" x14ac:dyDescent="0.2">
      <c r="A33" s="15"/>
      <c r="B33" s="16" t="s">
        <v>60</v>
      </c>
      <c r="C33" s="17">
        <v>14465</v>
      </c>
      <c r="D33" s="17">
        <v>5722</v>
      </c>
      <c r="E33" s="18">
        <v>1043646.73</v>
      </c>
      <c r="F33" s="19">
        <v>33501.440000000002</v>
      </c>
      <c r="G33" s="20">
        <f t="shared" si="9"/>
        <v>1077148.17</v>
      </c>
    </row>
    <row r="34" spans="1:7" x14ac:dyDescent="0.2">
      <c r="A34" s="15"/>
      <c r="B34" s="16" t="s">
        <v>61</v>
      </c>
      <c r="C34" s="17">
        <v>29491</v>
      </c>
      <c r="D34" s="17">
        <v>13066</v>
      </c>
      <c r="E34" s="18">
        <v>1831752.23</v>
      </c>
      <c r="F34" s="19">
        <v>53103.96</v>
      </c>
      <c r="G34" s="20">
        <f t="shared" si="9"/>
        <v>1884856.19</v>
      </c>
    </row>
    <row r="35" spans="1:7" x14ac:dyDescent="0.2">
      <c r="A35" s="15"/>
      <c r="B35" s="16" t="s">
        <v>62</v>
      </c>
      <c r="C35" s="17">
        <v>92599</v>
      </c>
      <c r="D35" s="17">
        <v>45204</v>
      </c>
      <c r="E35" s="18">
        <v>4666505.58</v>
      </c>
      <c r="F35" s="19">
        <v>134604.79</v>
      </c>
      <c r="G35" s="20">
        <f t="shared" si="9"/>
        <v>4801110.37</v>
      </c>
    </row>
    <row r="36" spans="1:7" x14ac:dyDescent="0.2">
      <c r="A36" s="15"/>
      <c r="B36" s="16" t="s">
        <v>63</v>
      </c>
      <c r="C36" s="17">
        <v>76717</v>
      </c>
      <c r="D36" s="17">
        <v>41820</v>
      </c>
      <c r="E36" s="18">
        <v>2890901.35</v>
      </c>
      <c r="F36" s="19">
        <v>112668.26</v>
      </c>
      <c r="G36" s="20">
        <f t="shared" si="9"/>
        <v>3003569.61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217869</v>
      </c>
      <c r="D38" s="23">
        <f>SUM(D32:D37)</f>
        <v>107944</v>
      </c>
      <c r="E38" s="24">
        <f>SUM(E32:E37)</f>
        <v>10780250.93</v>
      </c>
      <c r="F38" s="24">
        <f>SUM(F32:F37)</f>
        <v>342195.83</v>
      </c>
      <c r="G38" s="25">
        <f>SUM(G32:G37)</f>
        <v>11122446.76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1021</v>
      </c>
      <c r="D40" s="17">
        <v>528</v>
      </c>
      <c r="E40" s="19">
        <v>73473.8</v>
      </c>
      <c r="F40" s="18">
        <v>1462.6</v>
      </c>
      <c r="G40" s="20">
        <f t="shared" ref="G40:G45" si="10">E40+F40</f>
        <v>74936.400000000009</v>
      </c>
    </row>
    <row r="41" spans="1:7" x14ac:dyDescent="0.2">
      <c r="A41" s="30"/>
      <c r="B41" s="16" t="s">
        <v>60</v>
      </c>
      <c r="C41" s="17">
        <v>1396</v>
      </c>
      <c r="D41" s="17">
        <v>675</v>
      </c>
      <c r="E41" s="19">
        <v>93876.13</v>
      </c>
      <c r="F41" s="18">
        <v>6987.29</v>
      </c>
      <c r="G41" s="20">
        <f t="shared" si="10"/>
        <v>100863.42</v>
      </c>
    </row>
    <row r="42" spans="1:7" x14ac:dyDescent="0.2">
      <c r="A42" s="30"/>
      <c r="B42" s="16" t="s">
        <v>61</v>
      </c>
      <c r="C42" s="17">
        <v>1454</v>
      </c>
      <c r="D42" s="31">
        <v>713</v>
      </c>
      <c r="E42" s="19">
        <v>85971.64</v>
      </c>
      <c r="F42" s="18">
        <v>4904.6499999999996</v>
      </c>
      <c r="G42" s="20">
        <f t="shared" si="10"/>
        <v>90876.29</v>
      </c>
    </row>
    <row r="43" spans="1:7" x14ac:dyDescent="0.2">
      <c r="A43" s="30"/>
      <c r="B43" s="16" t="s">
        <v>62</v>
      </c>
      <c r="C43" s="17">
        <v>2496</v>
      </c>
      <c r="D43" s="31">
        <v>1276</v>
      </c>
      <c r="E43" s="19">
        <v>122706.76</v>
      </c>
      <c r="F43" s="18">
        <v>8217.69</v>
      </c>
      <c r="G43" s="20">
        <f t="shared" si="10"/>
        <v>130924.45</v>
      </c>
    </row>
    <row r="44" spans="1:7" x14ac:dyDescent="0.2">
      <c r="A44" s="30"/>
      <c r="B44" s="16" t="s">
        <v>63</v>
      </c>
      <c r="C44" s="17">
        <v>1004</v>
      </c>
      <c r="D44" s="31">
        <v>528</v>
      </c>
      <c r="E44" s="19">
        <v>39745.78</v>
      </c>
      <c r="F44" s="18">
        <v>2516.7199999999998</v>
      </c>
      <c r="G44" s="20">
        <f t="shared" si="10"/>
        <v>42262.5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7371</v>
      </c>
      <c r="D46" s="23">
        <f>SUM(D40:D45)</f>
        <v>3720</v>
      </c>
      <c r="E46" s="24">
        <f>SUM(E40:E45)</f>
        <v>415774.11</v>
      </c>
      <c r="F46" s="24">
        <f>SUM(F40:F45)</f>
        <v>24088.95</v>
      </c>
      <c r="G46" s="24">
        <f>SUM(G40:G45)</f>
        <v>439863.06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561</v>
      </c>
      <c r="D48" s="17">
        <v>278</v>
      </c>
      <c r="E48" s="19">
        <v>40815.68</v>
      </c>
      <c r="F48" s="19">
        <v>309</v>
      </c>
      <c r="G48" s="20">
        <f t="shared" ref="G48:G53" si="11">E48+F48</f>
        <v>41124.68</v>
      </c>
    </row>
    <row r="49" spans="1:7" x14ac:dyDescent="0.2">
      <c r="A49" s="30"/>
      <c r="B49" s="16" t="s">
        <v>60</v>
      </c>
      <c r="C49" s="17">
        <v>316</v>
      </c>
      <c r="D49" s="17">
        <v>149</v>
      </c>
      <c r="E49" s="19">
        <v>21502.32</v>
      </c>
      <c r="F49" s="19">
        <v>577.54999999999995</v>
      </c>
      <c r="G49" s="20">
        <f t="shared" si="11"/>
        <v>22079.87</v>
      </c>
    </row>
    <row r="50" spans="1:7" x14ac:dyDescent="0.2">
      <c r="A50" s="30"/>
      <c r="B50" s="16" t="s">
        <v>61</v>
      </c>
      <c r="C50" s="17">
        <v>428</v>
      </c>
      <c r="D50" s="17">
        <v>197</v>
      </c>
      <c r="E50" s="19">
        <v>26136.16</v>
      </c>
      <c r="F50" s="19">
        <v>485.6</v>
      </c>
      <c r="G50" s="20">
        <f t="shared" si="11"/>
        <v>26621.759999999998</v>
      </c>
    </row>
    <row r="51" spans="1:7" x14ac:dyDescent="0.2">
      <c r="A51" s="30"/>
      <c r="B51" s="16" t="s">
        <v>62</v>
      </c>
      <c r="C51" s="17">
        <v>510</v>
      </c>
      <c r="D51" s="17">
        <v>258</v>
      </c>
      <c r="E51" s="19">
        <v>25446.33</v>
      </c>
      <c r="F51" s="19">
        <v>1864.47</v>
      </c>
      <c r="G51" s="20">
        <f t="shared" si="11"/>
        <v>27310.800000000003</v>
      </c>
    </row>
    <row r="52" spans="1:7" x14ac:dyDescent="0.2">
      <c r="A52" s="30"/>
      <c r="B52" s="16" t="s">
        <v>63</v>
      </c>
      <c r="C52" s="17">
        <v>217</v>
      </c>
      <c r="D52" s="17">
        <v>103</v>
      </c>
      <c r="E52" s="19">
        <v>9250.18</v>
      </c>
      <c r="F52" s="19">
        <v>0</v>
      </c>
      <c r="G52" s="20">
        <f t="shared" si="11"/>
        <v>9250.18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2032</v>
      </c>
      <c r="D54" s="23">
        <f>SUM(D48:D53)</f>
        <v>985</v>
      </c>
      <c r="E54" s="24">
        <f>SUM(E48:E53)</f>
        <v>123150.67000000001</v>
      </c>
      <c r="F54" s="24">
        <f>SUM(F48:F53)</f>
        <v>3236.62</v>
      </c>
      <c r="G54" s="24">
        <f>SUM(G48:G53)</f>
        <v>126387.29000000001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7</v>
      </c>
      <c r="D56" s="17">
        <v>3</v>
      </c>
      <c r="E56" s="41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60</v>
      </c>
      <c r="C57" s="17">
        <v>6</v>
      </c>
      <c r="D57" s="17">
        <v>3</v>
      </c>
      <c r="E57" s="41">
        <v>463.8</v>
      </c>
      <c r="F57" s="19">
        <v>0</v>
      </c>
      <c r="G57" s="20">
        <f t="shared" si="12"/>
        <v>463.8</v>
      </c>
    </row>
    <row r="58" spans="1:7" x14ac:dyDescent="0.2">
      <c r="A58" s="15"/>
      <c r="B58" s="16" t="s">
        <v>61</v>
      </c>
      <c r="C58" s="35">
        <v>7</v>
      </c>
      <c r="D58" s="35">
        <v>4</v>
      </c>
      <c r="E58" s="41">
        <v>418.42</v>
      </c>
      <c r="F58" s="19">
        <v>331.09</v>
      </c>
      <c r="G58" s="20">
        <f t="shared" si="12"/>
        <v>749.51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34</v>
      </c>
      <c r="D60" s="17">
        <v>15</v>
      </c>
      <c r="E60" s="41">
        <v>1515.12</v>
      </c>
      <c r="F60" s="19">
        <v>805.16</v>
      </c>
      <c r="G60" s="20">
        <f t="shared" si="12"/>
        <v>2320.2799999999997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72</v>
      </c>
      <c r="D62" s="23">
        <f>SUM(D56:D61)</f>
        <v>34</v>
      </c>
      <c r="E62" s="24">
        <f>SUM(E56:E61)</f>
        <v>3952.51</v>
      </c>
      <c r="F62" s="24">
        <f>SUM(F56:F61)</f>
        <v>1136.25</v>
      </c>
      <c r="G62" s="24">
        <f>SUM(G56:G61)</f>
        <v>5088.76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26257</v>
      </c>
      <c r="D64" s="17">
        <v>11059</v>
      </c>
      <c r="E64" s="41">
        <v>2042147</v>
      </c>
      <c r="F64" s="19">
        <v>50843.85</v>
      </c>
      <c r="G64" s="20">
        <f t="shared" ref="G64:G69" si="13">E64+F64</f>
        <v>2092990.85</v>
      </c>
    </row>
    <row r="65" spans="1:7" x14ac:dyDescent="0.2">
      <c r="A65" s="30"/>
      <c r="B65" s="16" t="s">
        <v>60</v>
      </c>
      <c r="C65" s="17">
        <v>10728</v>
      </c>
      <c r="D65" s="17">
        <v>4271</v>
      </c>
      <c r="E65" s="41">
        <v>779081.67</v>
      </c>
      <c r="F65" s="19">
        <v>20650.740000000002</v>
      </c>
      <c r="G65" s="20">
        <f t="shared" si="13"/>
        <v>799732.41</v>
      </c>
    </row>
    <row r="66" spans="1:7" x14ac:dyDescent="0.2">
      <c r="A66" s="30"/>
      <c r="B66" s="16" t="s">
        <v>61</v>
      </c>
      <c r="C66" s="17">
        <v>11399</v>
      </c>
      <c r="D66" s="17">
        <v>5301</v>
      </c>
      <c r="E66" s="41">
        <v>699460.29</v>
      </c>
      <c r="F66" s="19">
        <v>13564.98</v>
      </c>
      <c r="G66" s="20">
        <f t="shared" si="13"/>
        <v>713025.27</v>
      </c>
    </row>
    <row r="67" spans="1:7" x14ac:dyDescent="0.2">
      <c r="A67" s="30"/>
      <c r="B67" s="16" t="s">
        <v>62</v>
      </c>
      <c r="C67" s="17">
        <v>11306</v>
      </c>
      <c r="D67" s="17">
        <v>5946</v>
      </c>
      <c r="E67" s="41">
        <v>564782.65</v>
      </c>
      <c r="F67" s="19">
        <v>18211.16</v>
      </c>
      <c r="G67" s="20">
        <f t="shared" si="13"/>
        <v>582993.81000000006</v>
      </c>
    </row>
    <row r="68" spans="1:7" x14ac:dyDescent="0.2">
      <c r="A68" s="30"/>
      <c r="B68" s="16" t="s">
        <v>63</v>
      </c>
      <c r="C68" s="17">
        <v>2838</v>
      </c>
      <c r="D68" s="17">
        <v>1645</v>
      </c>
      <c r="E68" s="41">
        <v>109288.53</v>
      </c>
      <c r="F68" s="19">
        <v>5283.54</v>
      </c>
      <c r="G68" s="20">
        <f t="shared" si="13"/>
        <v>114572.06999999999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62533</v>
      </c>
      <c r="D70" s="23">
        <f>SUM(D64:D69)</f>
        <v>28225</v>
      </c>
      <c r="E70" s="24">
        <f>SUM(E64:E69)</f>
        <v>4195146.3899999997</v>
      </c>
      <c r="F70" s="24">
        <f>SUM(F64:F69)</f>
        <v>108554.26999999999</v>
      </c>
      <c r="G70" s="24">
        <f>SUM(G64:G69)</f>
        <v>4303700.66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KOLOVOZ 2025. (ISPLATA U RUJNU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324</v>
      </c>
      <c r="D81" s="17">
        <v>155</v>
      </c>
      <c r="E81" s="41">
        <v>25549.05</v>
      </c>
      <c r="F81" s="41">
        <v>309</v>
      </c>
      <c r="G81" s="20">
        <f t="shared" ref="G81:G86" si="14">E81+F81</f>
        <v>25858.05</v>
      </c>
    </row>
    <row r="82" spans="1:19" x14ac:dyDescent="0.2">
      <c r="A82" s="30"/>
      <c r="B82" s="16" t="s">
        <v>60</v>
      </c>
      <c r="C82" s="17">
        <v>937</v>
      </c>
      <c r="D82" s="17">
        <v>558</v>
      </c>
      <c r="E82" s="41">
        <v>61506.86</v>
      </c>
      <c r="F82" s="41">
        <v>185.4</v>
      </c>
      <c r="G82" s="20">
        <f t="shared" si="14"/>
        <v>61692.26</v>
      </c>
    </row>
    <row r="83" spans="1:19" x14ac:dyDescent="0.2">
      <c r="A83" s="30"/>
      <c r="B83" s="16" t="s">
        <v>61</v>
      </c>
      <c r="C83" s="17">
        <v>1164</v>
      </c>
      <c r="D83" s="17">
        <v>738</v>
      </c>
      <c r="E83" s="41">
        <v>66579.509999999995</v>
      </c>
      <c r="F83" s="41">
        <v>1529.86</v>
      </c>
      <c r="G83" s="20">
        <f t="shared" si="14"/>
        <v>68109.37</v>
      </c>
    </row>
    <row r="84" spans="1:19" x14ac:dyDescent="0.2">
      <c r="A84" s="30"/>
      <c r="B84" s="16" t="s">
        <v>62</v>
      </c>
      <c r="C84" s="17">
        <v>2156</v>
      </c>
      <c r="D84" s="17">
        <v>1509</v>
      </c>
      <c r="E84" s="41">
        <v>94593.15</v>
      </c>
      <c r="F84" s="41">
        <v>1950.09</v>
      </c>
      <c r="G84" s="20">
        <f t="shared" si="14"/>
        <v>96543.239999999991</v>
      </c>
    </row>
    <row r="85" spans="1:19" x14ac:dyDescent="0.2">
      <c r="A85" s="30"/>
      <c r="B85" s="16" t="s">
        <v>63</v>
      </c>
      <c r="C85" s="17">
        <v>916</v>
      </c>
      <c r="D85" s="17">
        <v>714</v>
      </c>
      <c r="E85" s="41">
        <v>30462.04</v>
      </c>
      <c r="F85" s="41">
        <v>455.26</v>
      </c>
      <c r="G85" s="20">
        <f t="shared" si="14"/>
        <v>30917.3</v>
      </c>
    </row>
    <row r="86" spans="1:19" x14ac:dyDescent="0.2">
      <c r="A86" s="15"/>
      <c r="B86" s="16" t="s">
        <v>16</v>
      </c>
      <c r="C86" s="17">
        <v>15</v>
      </c>
      <c r="D86" s="17">
        <v>14</v>
      </c>
      <c r="E86" s="41">
        <v>1158.75</v>
      </c>
      <c r="F86" s="41">
        <v>0</v>
      </c>
      <c r="G86" s="20">
        <f t="shared" si="14"/>
        <v>1158.75</v>
      </c>
    </row>
    <row r="87" spans="1:19" x14ac:dyDescent="0.2">
      <c r="A87" s="55"/>
      <c r="B87" s="22" t="s">
        <v>33</v>
      </c>
      <c r="C87" s="56">
        <f>SUM(C81:C86)</f>
        <v>5512</v>
      </c>
      <c r="D87" s="56">
        <f>SUM(D81:D86)</f>
        <v>3688</v>
      </c>
      <c r="E87" s="57">
        <f>SUM(E81:E86)</f>
        <v>279849.36</v>
      </c>
      <c r="F87" s="57">
        <f>SUM(F81:F86)</f>
        <v>4429.6099999999997</v>
      </c>
      <c r="G87" s="25">
        <f>SUM(G81:G86)</f>
        <v>284278.96999999997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32755</v>
      </c>
      <c r="D89" s="61">
        <f t="shared" si="15"/>
        <v>14145</v>
      </c>
      <c r="E89" s="62">
        <f t="shared" si="15"/>
        <v>2529078.1599999997</v>
      </c>
      <c r="F89" s="62">
        <f t="shared" si="15"/>
        <v>61241.83</v>
      </c>
      <c r="G89" s="62">
        <f t="shared" ref="G89:G94" si="16">E89+F89</f>
        <v>2590319.9899999998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27848</v>
      </c>
      <c r="D90" s="61">
        <f t="shared" si="15"/>
        <v>11378</v>
      </c>
      <c r="E90" s="62">
        <f t="shared" si="15"/>
        <v>2000077.51</v>
      </c>
      <c r="F90" s="62">
        <f t="shared" si="15"/>
        <v>61902.420000000006</v>
      </c>
      <c r="G90" s="62">
        <f t="shared" si="16"/>
        <v>2061979.93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43943</v>
      </c>
      <c r="D91" s="61">
        <f t="shared" si="15"/>
        <v>20019</v>
      </c>
      <c r="E91" s="62">
        <f t="shared" si="15"/>
        <v>2710318.2499999995</v>
      </c>
      <c r="F91" s="62">
        <f t="shared" si="15"/>
        <v>73920.14</v>
      </c>
      <c r="G91" s="62">
        <f t="shared" si="16"/>
        <v>2784238.3899999997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109085</v>
      </c>
      <c r="D92" s="61">
        <f t="shared" si="15"/>
        <v>54202</v>
      </c>
      <c r="E92" s="62">
        <f t="shared" si="15"/>
        <v>5475015.0500000007</v>
      </c>
      <c r="F92" s="62">
        <f t="shared" si="15"/>
        <v>164848.20000000001</v>
      </c>
      <c r="G92" s="62">
        <f t="shared" si="16"/>
        <v>5639863.2500000009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81726</v>
      </c>
      <c r="D93" s="61">
        <f t="shared" si="15"/>
        <v>44825</v>
      </c>
      <c r="E93" s="62">
        <f t="shared" si="15"/>
        <v>3081163</v>
      </c>
      <c r="F93" s="62">
        <f t="shared" si="15"/>
        <v>121728.93999999999</v>
      </c>
      <c r="G93" s="62">
        <f t="shared" si="16"/>
        <v>3202891.94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32</v>
      </c>
      <c r="D94" s="61">
        <f t="shared" si="15"/>
        <v>27</v>
      </c>
      <c r="E94" s="62">
        <f t="shared" si="15"/>
        <v>2472</v>
      </c>
      <c r="F94" s="62">
        <f t="shared" si="15"/>
        <v>0</v>
      </c>
      <c r="G94" s="62">
        <f t="shared" si="16"/>
        <v>2472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295389</v>
      </c>
      <c r="D95" s="65">
        <f>SUM(D89:D94)</f>
        <v>144596</v>
      </c>
      <c r="E95" s="24">
        <f t="shared" ref="E95:F95" si="17">SUM(E89:E94)</f>
        <v>15798123.970000001</v>
      </c>
      <c r="F95" s="24">
        <f t="shared" si="17"/>
        <v>483641.53</v>
      </c>
      <c r="G95" s="24">
        <f>SUM(G89:G94)</f>
        <v>16281765.5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4506</v>
      </c>
      <c r="D96" s="61">
        <v>2171</v>
      </c>
      <c r="E96" s="24">
        <v>236007.63</v>
      </c>
      <c r="F96" s="24">
        <v>126619.19</v>
      </c>
      <c r="G96" s="24">
        <f>E96+F96</f>
        <v>362626.82</v>
      </c>
    </row>
    <row r="97" spans="1:15" x14ac:dyDescent="0.2">
      <c r="A97" s="63"/>
      <c r="B97" s="64" t="s">
        <v>38</v>
      </c>
      <c r="C97" s="65">
        <f>C95+C96</f>
        <v>299895</v>
      </c>
      <c r="D97" s="65">
        <f>D95+D96</f>
        <v>146767</v>
      </c>
      <c r="E97" s="24">
        <f>E95+E96</f>
        <v>16034131.600000001</v>
      </c>
      <c r="F97" s="24">
        <f>F95+F96</f>
        <v>610260.72</v>
      </c>
      <c r="G97" s="24">
        <f>G95+G96</f>
        <v>16644392.32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28057</v>
      </c>
      <c r="E102" s="75">
        <v>1861862.52</v>
      </c>
      <c r="F102" s="75">
        <v>54481.56</v>
      </c>
      <c r="G102" s="76">
        <f>E102+F102</f>
        <v>1916344.08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10011</v>
      </c>
      <c r="E103" s="75">
        <v>1328659.92</v>
      </c>
      <c r="F103" s="75">
        <v>23624.16</v>
      </c>
      <c r="G103" s="76">
        <f>E103+F103</f>
        <v>1352284.0799999998</v>
      </c>
    </row>
    <row r="104" spans="1:15" x14ac:dyDescent="0.2">
      <c r="A104" s="129" t="s">
        <v>47</v>
      </c>
      <c r="B104" s="130"/>
      <c r="C104" s="125" t="s">
        <v>41</v>
      </c>
      <c r="D104" s="77">
        <f>D102+D103</f>
        <v>38068</v>
      </c>
      <c r="E104" s="95">
        <f t="shared" ref="E104:G104" si="18">E102+E103</f>
        <v>3190522.44</v>
      </c>
      <c r="F104" s="24">
        <f t="shared" si="18"/>
        <v>78105.72</v>
      </c>
      <c r="G104" s="24">
        <f t="shared" si="18"/>
        <v>3268628.16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651</v>
      </c>
      <c r="E105" s="76">
        <v>53618.879999999997</v>
      </c>
      <c r="F105" s="76">
        <v>26942.16</v>
      </c>
      <c r="G105" s="76">
        <f>E105+F105</f>
        <v>80561.039999999994</v>
      </c>
    </row>
    <row r="106" spans="1:15" x14ac:dyDescent="0.2">
      <c r="A106" s="129" t="s">
        <v>54</v>
      </c>
      <c r="B106" s="130"/>
      <c r="C106" s="125" t="s">
        <v>41</v>
      </c>
      <c r="D106" s="77">
        <f>D105</f>
        <v>651</v>
      </c>
      <c r="E106" s="95">
        <f t="shared" ref="E106:G106" si="19">E105</f>
        <v>53618.879999999997</v>
      </c>
      <c r="F106" s="24">
        <f t="shared" si="19"/>
        <v>26942.16</v>
      </c>
      <c r="G106" s="24">
        <f t="shared" si="19"/>
        <v>80561.039999999994</v>
      </c>
    </row>
    <row r="107" spans="1:15" x14ac:dyDescent="0.2">
      <c r="A107" s="129" t="s">
        <v>49</v>
      </c>
      <c r="B107" s="130"/>
      <c r="C107" s="80"/>
      <c r="D107" s="77">
        <f>D106+D104</f>
        <v>38719</v>
      </c>
      <c r="E107" s="24">
        <f>E106+E104</f>
        <v>3244141.32</v>
      </c>
      <c r="F107" s="24">
        <f>F106+F104</f>
        <v>105047.88</v>
      </c>
      <c r="G107" s="24">
        <f>G106+G104</f>
        <v>3349189.2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26" t="str">
        <f>A22</f>
        <v>* Dana 1. ožujka 2024. stupio je na snagu Zakon o izmjenama i dopunama Zakona o doplatku za djecu (NN 156/23)</v>
      </c>
      <c r="B109" s="126"/>
      <c r="C109" s="126"/>
      <c r="D109" s="126"/>
      <c r="E109" s="126"/>
      <c r="F109" s="126"/>
      <c r="G109" s="126"/>
    </row>
    <row r="110" spans="1:15" x14ac:dyDescent="0.2">
      <c r="A110" s="126"/>
      <c r="B110" s="126"/>
      <c r="C110" s="126"/>
      <c r="D110" s="126"/>
      <c r="E110" s="126"/>
      <c r="F110" s="126"/>
      <c r="G110" s="126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KOLOVOZ 2025. (ISPLATA U RUJNU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27"/>
      <c r="G117" s="127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26" t="str">
        <f>A109</f>
        <v>* Dana 1. ožujka 2024. stupio je na snagu Zakon o izmjenama i dopunama Zakona o doplatku za djecu (NN 156/23)</v>
      </c>
      <c r="B128" s="126"/>
      <c r="C128" s="126"/>
      <c r="D128" s="126"/>
      <c r="E128" s="126"/>
      <c r="F128" s="126"/>
      <c r="G128" s="126"/>
    </row>
    <row r="129" spans="1:7" hidden="1" x14ac:dyDescent="0.2">
      <c r="A129" s="128" t="s">
        <v>66</v>
      </c>
      <c r="B129" s="128"/>
      <c r="C129" s="128"/>
      <c r="D129" s="128"/>
      <c r="E129" s="128"/>
      <c r="F129" s="128"/>
      <c r="G129" s="128"/>
    </row>
    <row r="132" spans="1:7" x14ac:dyDescent="0.2">
      <c r="A132" s="81" t="s">
        <v>86</v>
      </c>
      <c r="B132" s="68"/>
    </row>
  </sheetData>
  <mergeCells count="11">
    <mergeCell ref="A109:G109"/>
    <mergeCell ref="A110:G110"/>
    <mergeCell ref="F117:G117"/>
    <mergeCell ref="A128:G128"/>
    <mergeCell ref="A129:G129"/>
    <mergeCell ref="E9:F9"/>
    <mergeCell ref="A22:G22"/>
    <mergeCell ref="F28:G28"/>
    <mergeCell ref="A104:B104"/>
    <mergeCell ref="A106:B106"/>
    <mergeCell ref="A107:B107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isplata u siječnju</vt:lpstr>
      <vt:lpstr>isplata u veljači</vt:lpstr>
      <vt:lpstr>isplata u ožujku</vt:lpstr>
      <vt:lpstr>isplata u travnju</vt:lpstr>
      <vt:lpstr>isplata u svibnju</vt:lpstr>
      <vt:lpstr>isplata u lipnju</vt:lpstr>
      <vt:lpstr>isplata u srpnju</vt:lpstr>
      <vt:lpstr>isplata u kolovozu</vt:lpstr>
      <vt:lpstr>isplata u rujnu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Hajduk</dc:creator>
  <cp:lastModifiedBy>Tomislav Oštarić</cp:lastModifiedBy>
  <cp:lastPrinted>2022-03-11T07:43:55Z</cp:lastPrinted>
  <dcterms:created xsi:type="dcterms:W3CDTF">2022-01-14T07:11:05Z</dcterms:created>
  <dcterms:modified xsi:type="dcterms:W3CDTF">2025-09-12T06:18:02Z</dcterms:modified>
</cp:coreProperties>
</file>