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19\"/>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E28" i="8" l="1"/>
  <c r="F28" i="8"/>
  <c r="G8" i="8"/>
  <c r="G9" i="8"/>
  <c r="G10" i="8"/>
  <c r="G11" i="8"/>
  <c r="G12" i="8"/>
  <c r="G13" i="8"/>
  <c r="G14" i="8"/>
  <c r="G15" i="8"/>
  <c r="G16" i="8"/>
  <c r="G17" i="8"/>
  <c r="G18" i="8"/>
  <c r="G19" i="8"/>
  <c r="G20" i="8"/>
  <c r="G21" i="8"/>
  <c r="G22" i="8"/>
  <c r="G23" i="8"/>
  <c r="G24" i="8"/>
  <c r="G25" i="8"/>
  <c r="G26" i="8"/>
  <c r="G27" i="8"/>
  <c r="G7" i="8"/>
  <c r="F28" i="7"/>
  <c r="E28" i="7"/>
  <c r="D28" i="7"/>
  <c r="F7" i="7"/>
  <c r="F8" i="7"/>
  <c r="F9" i="7"/>
  <c r="F10" i="7"/>
  <c r="F11" i="7"/>
  <c r="F12" i="7"/>
  <c r="F13" i="7"/>
  <c r="F14" i="7"/>
  <c r="F15" i="7"/>
  <c r="F16" i="7"/>
  <c r="F17" i="7"/>
  <c r="F18" i="7"/>
  <c r="F19" i="7"/>
  <c r="F20" i="7"/>
  <c r="F21" i="7"/>
  <c r="F22" i="7"/>
  <c r="F23" i="7"/>
  <c r="F24" i="7"/>
  <c r="F25" i="7"/>
  <c r="F26" i="7"/>
  <c r="F27" i="7"/>
  <c r="F6" i="7"/>
  <c r="G8" i="6"/>
  <c r="G9" i="6"/>
  <c r="G10" i="6"/>
  <c r="G11" i="6"/>
  <c r="G12" i="6"/>
  <c r="G13" i="6"/>
  <c r="G14" i="6"/>
  <c r="G15" i="6"/>
  <c r="G16" i="6"/>
  <c r="G17" i="6"/>
  <c r="G18" i="6"/>
  <c r="G19" i="6"/>
  <c r="G20" i="6"/>
  <c r="G21" i="6"/>
  <c r="G22" i="6"/>
  <c r="G23" i="6"/>
  <c r="G24" i="6"/>
  <c r="G25" i="6"/>
  <c r="G26" i="6"/>
  <c r="G27" i="6"/>
  <c r="G7" i="6"/>
  <c r="F7" i="5"/>
  <c r="F8" i="5"/>
  <c r="F9" i="5"/>
  <c r="F10" i="5"/>
  <c r="F11" i="5"/>
  <c r="F12" i="5"/>
  <c r="F13" i="5"/>
  <c r="F14" i="5"/>
  <c r="F15" i="5"/>
  <c r="F16" i="5"/>
  <c r="F17" i="5"/>
  <c r="F18" i="5"/>
  <c r="F19" i="5"/>
  <c r="F20" i="5"/>
  <c r="F21" i="5"/>
  <c r="F22" i="5"/>
  <c r="F23" i="5"/>
  <c r="F24" i="5"/>
  <c r="F25" i="5"/>
  <c r="F26" i="5"/>
  <c r="F27" i="5"/>
  <c r="F6" i="5"/>
  <c r="G28" i="8" l="1"/>
  <c r="E14" i="1"/>
  <c r="E13" i="1"/>
  <c r="E12" i="1"/>
  <c r="E11" i="1"/>
  <c r="E10" i="1"/>
  <c r="E9" i="1"/>
  <c r="E8" i="1"/>
  <c r="F4" i="8" l="1"/>
  <c r="E3" i="7" l="1"/>
  <c r="E3" i="5"/>
  <c r="F28" i="6" l="1"/>
  <c r="E28" i="6"/>
  <c r="E28" i="5"/>
  <c r="D28" i="5"/>
  <c r="F28" i="5" s="1"/>
  <c r="G28" i="6" l="1"/>
  <c r="G7" i="2" l="1"/>
  <c r="G8" i="2"/>
  <c r="G9" i="2"/>
  <c r="G12" i="2" l="1"/>
  <c r="I28" i="4" l="1"/>
  <c r="H28" i="4"/>
  <c r="G28" i="4"/>
  <c r="F28" i="4"/>
  <c r="E28" i="4"/>
  <c r="D28" i="4"/>
  <c r="C28" i="4"/>
  <c r="J27" i="4"/>
  <c r="J26" i="4"/>
  <c r="J25" i="4"/>
  <c r="J24" i="4"/>
  <c r="J23" i="4"/>
  <c r="J22" i="4"/>
  <c r="J21" i="4"/>
  <c r="J20" i="4"/>
  <c r="J19" i="4"/>
  <c r="J18" i="4"/>
  <c r="J17" i="4"/>
  <c r="J16" i="4"/>
  <c r="J15" i="4"/>
  <c r="J14" i="4"/>
  <c r="J13" i="4"/>
  <c r="J12" i="4"/>
  <c r="J11" i="4"/>
  <c r="J10" i="4"/>
  <c r="J9" i="4"/>
  <c r="J8" i="4"/>
  <c r="J7" i="4"/>
  <c r="H3" i="4"/>
  <c r="E29" i="3"/>
  <c r="D29" i="3"/>
  <c r="F28" i="3"/>
  <c r="F27" i="3"/>
  <c r="F26" i="3"/>
  <c r="F25" i="3"/>
  <c r="F24" i="3"/>
  <c r="F23" i="3"/>
  <c r="F22" i="3"/>
  <c r="F21" i="3"/>
  <c r="F20" i="3"/>
  <c r="F19" i="3"/>
  <c r="F18" i="3"/>
  <c r="F17" i="3"/>
  <c r="F16" i="3"/>
  <c r="F15" i="3"/>
  <c r="F14" i="3"/>
  <c r="F13" i="3"/>
  <c r="F12" i="3"/>
  <c r="F11" i="3"/>
  <c r="F10" i="3"/>
  <c r="F9" i="3"/>
  <c r="F8" i="3"/>
  <c r="F7" i="3"/>
  <c r="D4" i="3"/>
  <c r="F14" i="2"/>
  <c r="E14" i="2"/>
  <c r="D14" i="2"/>
  <c r="C14" i="2"/>
  <c r="G13" i="2"/>
  <c r="G11" i="2"/>
  <c r="G10" i="2"/>
  <c r="D15" i="1"/>
  <c r="C15" i="1"/>
  <c r="O23" i="4"/>
  <c r="O24" i="4" l="1"/>
  <c r="O28" i="4"/>
  <c r="O27" i="4"/>
  <c r="O25" i="4"/>
  <c r="L18" i="3"/>
  <c r="O26" i="4"/>
  <c r="L19" i="3"/>
  <c r="O22" i="4"/>
  <c r="Q8" i="2"/>
  <c r="Q9" i="2"/>
  <c r="Q11" i="2"/>
  <c r="Q14" i="2"/>
  <c r="R8" i="4"/>
  <c r="R10" i="4"/>
  <c r="R12" i="4"/>
  <c r="R14" i="4"/>
  <c r="Q10" i="2"/>
  <c r="Q12" i="2"/>
  <c r="R9" i="4"/>
  <c r="R11" i="4"/>
  <c r="R13" i="4"/>
  <c r="Q13" i="2"/>
  <c r="F29" i="3"/>
  <c r="J28" i="4"/>
  <c r="G14" i="2"/>
  <c r="E15" i="1"/>
  <c r="R15" i="4" l="1"/>
  <c r="J29" i="3"/>
  <c r="N28" i="4"/>
  <c r="K16" i="2"/>
</calcChain>
</file>

<file path=xl/sharedStrings.xml><?xml version="1.0" encoding="utf-8"?>
<sst xmlns="http://schemas.openxmlformats.org/spreadsheetml/2006/main" count="441" uniqueCount="140">
  <si>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</si>
  <si>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</si>
  <si>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</si>
  <si>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</si>
  <si>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</si>
  <si>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</si>
  <si>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</si>
  <si>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</si>
  <si>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</si>
  <si>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</si>
  <si>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</si>
  <si>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</si>
  <si>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</si>
  <si>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</si>
  <si>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</si>
  <si>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</si>
  <si>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</si>
  <si>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</si>
  <si>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</si>
  <si>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</si>
  <si>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</si>
  <si>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</si>
  <si>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 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</si>
  <si>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</si>
  <si>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</si>
  <si>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</si>
  <si>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</si>
  <si>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</si>
  <si>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</si>
  <si>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</si>
  <si>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Struktura osiguranika prema godinama života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</si>
  <si>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</si>
  <si>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</si>
  <si>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</si>
  <si>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</si>
  <si>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</si>
  <si>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</si>
  <si>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</si>
  <si>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</si>
  <si>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</si>
  <si>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</si>
  <si>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</si>
  <si>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</si>
  <si>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</si>
  <si>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</si>
  <si>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</si>
  <si>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</si>
  <si>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</si>
  <si>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</si>
  <si>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</si>
  <si>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</si>
  <si>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</si>
  <si>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</si>
  <si>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</si>
  <si>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</si>
  <si>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</si>
  <si>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</si>
  <si>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</si>
  <si>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</si>
  <si>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</si>
  <si>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</si>
  <si>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</si>
  <si>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</si>
  <si>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</si>
  <si>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</si>
  <si>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</si>
  <si>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</si>
  <si>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</si>
  <si>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</si>
  <si>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</si>
  <si>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</si>
  <si>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</si>
  <si>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</si>
  <si>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</si>
  <si>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</si>
  <si>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</si>
  <si>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</si>
  <si>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</si>
  <si>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</si>
  <si>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</si>
  <si>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</si>
  <si>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</si>
  <si>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</si>
  <si>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</si>
  <si>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</si>
  <si>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</si>
  <si>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</si>
  <si>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</si>
  <si>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</si>
  <si>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</si>
  <si>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</si>
  <si>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</si>
  <si>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</si>
  <si>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</si>
  <si>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</si>
  <si>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</si>
  <si>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</si>
  <si>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</si>
  <si>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</si>
  <si>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</si>
  <si>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</si>
  <si>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</si>
  <si>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</si>
  <si>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</si>
  <si>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</si>
  <si>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</si>
  <si>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</si>
  <si>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</si>
  <si>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</si>
  <si>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</si>
  <si>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</si>
  <si>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</si>
  <si>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</si>
  <si>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</si>
  <si>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</si>
  <si>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</si>
  <si>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</si>
  <si>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</si>
  <si>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</si>
  <si>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</si>
  <si>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</si>
  <si>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</si>
  <si>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</si>
  <si>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</si>
  <si>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</si>
  <si>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</si>
  <si>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</si>
  <si>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</si>
  <si>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</si>
  <si>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</si>
  <si>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t xml:space="preserve">OSIGURANICI  DO DOBI OD 30 GODINA ZA KOJE JE POSLODAVAC OSLOBOĐEN PLAĆANJA DOPRINOSA NA PLAĆU 
DO PET GODINA PREMA ŽUPANIJAMA I SPOLU </t>
  </si>
  <si>
    <t xml:space="preserve">OSIGURANICI  DO DOBI OD 30 GODINA ZA KOJE JE POSLODAVAC OSLOBOĐEN PLAĆANJA DOPRINOSA NA PLAĆU DO PET GODINA PREMA DJELATNOSTIMA I SPOLU </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</si>
  <si>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</si>
  <si>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</si>
  <si>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</si>
  <si>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 xml:space="preserve">OSIGURANICI/KORISNICI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</si>
  <si>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</si>
  <si>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</si>
  <si>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t>Stanje
30. rujna 2019.</t>
  </si>
  <si>
    <t>Stanje: 30. rujna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</si>
</sst>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1"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5" fillId="0" borderId="12" xfId="0" applyFont="1" applyBorder="1" applyAlignment="1"/>
    <xf numFmtId="0" fontId="2" fillId="2" borderId="7" xfId="0" applyFont="1" applyFill="1" applyBorder="1" applyAlignment="1">
      <alignment horizontal="left"/>
    </xf>
    <xf numFmtId="0" fontId="25" fillId="4" borderId="9" xfId="0" applyFont="1" applyFill="1" applyBorder="1"/>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5" fillId="0" borderId="2" xfId="0" applyFont="1" applyBorder="1" applyAlignment="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0" fontId="25" fillId="4" borderId="8"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0" fontId="25" fillId="0" borderId="12" xfId="0"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c:v>1360262</c:v>
                </c:pt>
                <c:pt idx="1">
                  <c:v>114948</c:v>
                </c:pt>
                <c:pt idx="2">
                  <c:v>67442</c:v>
                </c:pt>
                <c:pt idx="3">
                  <c:v>19209</c:v>
                </c:pt>
                <c:pt idx="4">
                  <c:v>19006</c:v>
                </c:pt>
                <c:pt idx="5">
                  <c:v>84</c:v>
                </c:pt>
                <c:pt idx="6">
                  <c:v>4725</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715433</c:v>
                </c:pt>
                <c:pt idx="1">
                  <c:v>418793</c:v>
                </c:pt>
                <c:pt idx="2">
                  <c:v>354287</c:v>
                </c:pt>
                <c:pt idx="3">
                  <c:v>97163</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835001</c:v>
                </c:pt>
                <c:pt idx="1">
                  <c:v>750675</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83184</c:v>
                </c:pt>
                <c:pt idx="1">
                  <c:v>38066</c:v>
                </c:pt>
                <c:pt idx="2">
                  <c:v>40805</c:v>
                </c:pt>
                <c:pt idx="3">
                  <c:v>35940</c:v>
                </c:pt>
                <c:pt idx="4">
                  <c:v>65942</c:v>
                </c:pt>
                <c:pt idx="5">
                  <c:v>34500</c:v>
                </c:pt>
                <c:pt idx="6">
                  <c:v>31752</c:v>
                </c:pt>
                <c:pt idx="7">
                  <c:v>118877</c:v>
                </c:pt>
                <c:pt idx="8">
                  <c:v>16404</c:v>
                </c:pt>
                <c:pt idx="9">
                  <c:v>21492</c:v>
                </c:pt>
                <c:pt idx="10">
                  <c:v>19571</c:v>
                </c:pt>
                <c:pt idx="11">
                  <c:v>39666</c:v>
                </c:pt>
                <c:pt idx="12">
                  <c:v>58792</c:v>
                </c:pt>
                <c:pt idx="13">
                  <c:v>89548</c:v>
                </c:pt>
                <c:pt idx="14">
                  <c:v>34733</c:v>
                </c:pt>
                <c:pt idx="15">
                  <c:v>43203</c:v>
                </c:pt>
                <c:pt idx="16">
                  <c:v>164645</c:v>
                </c:pt>
                <c:pt idx="17">
                  <c:v>97130</c:v>
                </c:pt>
                <c:pt idx="18">
                  <c:v>52328</c:v>
                </c:pt>
                <c:pt idx="19">
                  <c:v>41329</c:v>
                </c:pt>
                <c:pt idx="20">
                  <c:v>457769</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141</c:v>
                </c:pt>
                <c:pt idx="1">
                  <c:v>20</c:v>
                </c:pt>
                <c:pt idx="2">
                  <c:v>1042</c:v>
                </c:pt>
                <c:pt idx="3">
                  <c:v>15</c:v>
                </c:pt>
                <c:pt idx="4">
                  <c:v>53</c:v>
                </c:pt>
                <c:pt idx="5">
                  <c:v>925</c:v>
                </c:pt>
                <c:pt idx="6">
                  <c:v>1186</c:v>
                </c:pt>
                <c:pt idx="7">
                  <c:v>850</c:v>
                </c:pt>
                <c:pt idx="8">
                  <c:v>377</c:v>
                </c:pt>
                <c:pt idx="9">
                  <c:v>111</c:v>
                </c:pt>
                <c:pt idx="10">
                  <c:v>52</c:v>
                </c:pt>
                <c:pt idx="11">
                  <c:v>62</c:v>
                </c:pt>
                <c:pt idx="12">
                  <c:v>1101</c:v>
                </c:pt>
                <c:pt idx="13">
                  <c:v>539</c:v>
                </c:pt>
                <c:pt idx="14">
                  <c:v>8</c:v>
                </c:pt>
                <c:pt idx="15">
                  <c:v>153</c:v>
                </c:pt>
                <c:pt idx="16">
                  <c:v>322</c:v>
                </c:pt>
                <c:pt idx="17">
                  <c:v>73</c:v>
                </c:pt>
                <c:pt idx="18">
                  <c:v>120</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55</c:v>
                </c:pt>
                <c:pt idx="1">
                  <c:v>4</c:v>
                </c:pt>
                <c:pt idx="2">
                  <c:v>428</c:v>
                </c:pt>
                <c:pt idx="3">
                  <c:v>2</c:v>
                </c:pt>
                <c:pt idx="4">
                  <c:v>20</c:v>
                </c:pt>
                <c:pt idx="5">
                  <c:v>160</c:v>
                </c:pt>
                <c:pt idx="6">
                  <c:v>1003</c:v>
                </c:pt>
                <c:pt idx="7">
                  <c:v>68</c:v>
                </c:pt>
                <c:pt idx="8">
                  <c:v>517</c:v>
                </c:pt>
                <c:pt idx="9">
                  <c:v>77</c:v>
                </c:pt>
                <c:pt idx="10">
                  <c:v>68</c:v>
                </c:pt>
                <c:pt idx="11">
                  <c:v>57</c:v>
                </c:pt>
                <c:pt idx="12">
                  <c:v>823</c:v>
                </c:pt>
                <c:pt idx="13">
                  <c:v>255</c:v>
                </c:pt>
                <c:pt idx="14">
                  <c:v>28</c:v>
                </c:pt>
                <c:pt idx="15">
                  <c:v>234</c:v>
                </c:pt>
                <c:pt idx="16">
                  <c:v>493</c:v>
                </c:pt>
                <c:pt idx="17">
                  <c:v>44</c:v>
                </c:pt>
                <c:pt idx="18">
                  <c:v>174</c:v>
                </c:pt>
                <c:pt idx="19">
                  <c:v>17</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400</c:v>
                </c:pt>
                <c:pt idx="1">
                  <c:v>140</c:v>
                </c:pt>
                <c:pt idx="2">
                  <c:v>124</c:v>
                </c:pt>
                <c:pt idx="3">
                  <c:v>147</c:v>
                </c:pt>
                <c:pt idx="4">
                  <c:v>255</c:v>
                </c:pt>
                <c:pt idx="5">
                  <c:v>67</c:v>
                </c:pt>
                <c:pt idx="6">
                  <c:v>127</c:v>
                </c:pt>
                <c:pt idx="7">
                  <c:v>836</c:v>
                </c:pt>
                <c:pt idx="8">
                  <c:v>68</c:v>
                </c:pt>
                <c:pt idx="9">
                  <c:v>66</c:v>
                </c:pt>
                <c:pt idx="10">
                  <c:v>61</c:v>
                </c:pt>
                <c:pt idx="11">
                  <c:v>157</c:v>
                </c:pt>
                <c:pt idx="12">
                  <c:v>255</c:v>
                </c:pt>
                <c:pt idx="13">
                  <c:v>305</c:v>
                </c:pt>
                <c:pt idx="14">
                  <c:v>144</c:v>
                </c:pt>
                <c:pt idx="15">
                  <c:v>111</c:v>
                </c:pt>
                <c:pt idx="16">
                  <c:v>794</c:v>
                </c:pt>
                <c:pt idx="17">
                  <c:v>611</c:v>
                </c:pt>
                <c:pt idx="18">
                  <c:v>278</c:v>
                </c:pt>
                <c:pt idx="19">
                  <c:v>173</c:v>
                </c:pt>
                <c:pt idx="20">
                  <c:v>2037</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218</c:v>
                </c:pt>
                <c:pt idx="1">
                  <c:v>59</c:v>
                </c:pt>
                <c:pt idx="2">
                  <c:v>56</c:v>
                </c:pt>
                <c:pt idx="3">
                  <c:v>91</c:v>
                </c:pt>
                <c:pt idx="4">
                  <c:v>167</c:v>
                </c:pt>
                <c:pt idx="5">
                  <c:v>51</c:v>
                </c:pt>
                <c:pt idx="6">
                  <c:v>68</c:v>
                </c:pt>
                <c:pt idx="7">
                  <c:v>567</c:v>
                </c:pt>
                <c:pt idx="8">
                  <c:v>21</c:v>
                </c:pt>
                <c:pt idx="9">
                  <c:v>37</c:v>
                </c:pt>
                <c:pt idx="10">
                  <c:v>28</c:v>
                </c:pt>
                <c:pt idx="11">
                  <c:v>50</c:v>
                </c:pt>
                <c:pt idx="12">
                  <c:v>128</c:v>
                </c:pt>
                <c:pt idx="13">
                  <c:v>177</c:v>
                </c:pt>
                <c:pt idx="14">
                  <c:v>118</c:v>
                </c:pt>
                <c:pt idx="15">
                  <c:v>69</c:v>
                </c:pt>
                <c:pt idx="16">
                  <c:v>439</c:v>
                </c:pt>
                <c:pt idx="17">
                  <c:v>452</c:v>
                </c:pt>
                <c:pt idx="18">
                  <c:v>199</c:v>
                </c:pt>
                <c:pt idx="19">
                  <c:v>87</c:v>
                </c:pt>
                <c:pt idx="20">
                  <c:v>1452</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1619</c:v>
                </c:pt>
                <c:pt idx="1">
                  <c:v>108</c:v>
                </c:pt>
                <c:pt idx="2">
                  <c:v>15289</c:v>
                </c:pt>
                <c:pt idx="3">
                  <c:v>856</c:v>
                </c:pt>
                <c:pt idx="4">
                  <c:v>803</c:v>
                </c:pt>
                <c:pt idx="5">
                  <c:v>7695</c:v>
                </c:pt>
                <c:pt idx="6">
                  <c:v>11863</c:v>
                </c:pt>
                <c:pt idx="7">
                  <c:v>4121</c:v>
                </c:pt>
                <c:pt idx="8">
                  <c:v>5736</c:v>
                </c:pt>
                <c:pt idx="9">
                  <c:v>5332</c:v>
                </c:pt>
                <c:pt idx="10">
                  <c:v>914</c:v>
                </c:pt>
                <c:pt idx="11">
                  <c:v>576</c:v>
                </c:pt>
                <c:pt idx="12">
                  <c:v>4652</c:v>
                </c:pt>
                <c:pt idx="13">
                  <c:v>2295</c:v>
                </c:pt>
                <c:pt idx="14">
                  <c:v>2440</c:v>
                </c:pt>
                <c:pt idx="15">
                  <c:v>463</c:v>
                </c:pt>
                <c:pt idx="16">
                  <c:v>2580</c:v>
                </c:pt>
                <c:pt idx="17">
                  <c:v>813</c:v>
                </c:pt>
                <c:pt idx="18">
                  <c:v>979</c:v>
                </c:pt>
                <c:pt idx="19">
                  <c:v>19</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726</c:v>
                </c:pt>
                <c:pt idx="1">
                  <c:v>17</c:v>
                </c:pt>
                <c:pt idx="2">
                  <c:v>6607</c:v>
                </c:pt>
                <c:pt idx="3">
                  <c:v>266</c:v>
                </c:pt>
                <c:pt idx="4">
                  <c:v>245</c:v>
                </c:pt>
                <c:pt idx="5">
                  <c:v>1125</c:v>
                </c:pt>
                <c:pt idx="6">
                  <c:v>11179</c:v>
                </c:pt>
                <c:pt idx="7">
                  <c:v>1329</c:v>
                </c:pt>
                <c:pt idx="8">
                  <c:v>5931</c:v>
                </c:pt>
                <c:pt idx="9">
                  <c:v>2613</c:v>
                </c:pt>
                <c:pt idx="10">
                  <c:v>1764</c:v>
                </c:pt>
                <c:pt idx="11">
                  <c:v>357</c:v>
                </c:pt>
                <c:pt idx="12">
                  <c:v>5236</c:v>
                </c:pt>
                <c:pt idx="13">
                  <c:v>1583</c:v>
                </c:pt>
                <c:pt idx="14">
                  <c:v>1953</c:v>
                </c:pt>
                <c:pt idx="15">
                  <c:v>1673</c:v>
                </c:pt>
                <c:pt idx="16">
                  <c:v>7842</c:v>
                </c:pt>
                <c:pt idx="17">
                  <c:v>1238</c:v>
                </c:pt>
                <c:pt idx="18">
                  <c:v>3516</c:v>
                </c:pt>
                <c:pt idx="19">
                  <c:v>109</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5364</c:v>
                </c:pt>
                <c:pt idx="1">
                  <c:v>2314</c:v>
                </c:pt>
                <c:pt idx="2">
                  <c:v>1529</c:v>
                </c:pt>
                <c:pt idx="3">
                  <c:v>1320</c:v>
                </c:pt>
                <c:pt idx="4">
                  <c:v>4019</c:v>
                </c:pt>
                <c:pt idx="5">
                  <c:v>1714</c:v>
                </c:pt>
                <c:pt idx="6">
                  <c:v>1302</c:v>
                </c:pt>
                <c:pt idx="7">
                  <c:v>3903</c:v>
                </c:pt>
                <c:pt idx="8">
                  <c:v>475</c:v>
                </c:pt>
                <c:pt idx="9">
                  <c:v>878</c:v>
                </c:pt>
                <c:pt idx="10">
                  <c:v>793</c:v>
                </c:pt>
                <c:pt idx="11">
                  <c:v>2076</c:v>
                </c:pt>
                <c:pt idx="12">
                  <c:v>2004</c:v>
                </c:pt>
                <c:pt idx="13">
                  <c:v>4214</c:v>
                </c:pt>
                <c:pt idx="14">
                  <c:v>1146</c:v>
                </c:pt>
                <c:pt idx="15">
                  <c:v>1645</c:v>
                </c:pt>
                <c:pt idx="16">
                  <c:v>5410</c:v>
                </c:pt>
                <c:pt idx="17">
                  <c:v>3105</c:v>
                </c:pt>
                <c:pt idx="18">
                  <c:v>1427</c:v>
                </c:pt>
                <c:pt idx="19">
                  <c:v>2516</c:v>
                </c:pt>
                <c:pt idx="20">
                  <c:v>22026</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3075</c:v>
                </c:pt>
                <c:pt idx="1">
                  <c:v>1541</c:v>
                </c:pt>
                <c:pt idx="2">
                  <c:v>1392</c:v>
                </c:pt>
                <c:pt idx="3">
                  <c:v>1038</c:v>
                </c:pt>
                <c:pt idx="4">
                  <c:v>2785</c:v>
                </c:pt>
                <c:pt idx="5">
                  <c:v>1302</c:v>
                </c:pt>
                <c:pt idx="6">
                  <c:v>884</c:v>
                </c:pt>
                <c:pt idx="7">
                  <c:v>3626</c:v>
                </c:pt>
                <c:pt idx="8">
                  <c:v>390</c:v>
                </c:pt>
                <c:pt idx="9">
                  <c:v>625</c:v>
                </c:pt>
                <c:pt idx="10">
                  <c:v>518</c:v>
                </c:pt>
                <c:pt idx="11">
                  <c:v>1297</c:v>
                </c:pt>
                <c:pt idx="12">
                  <c:v>1808</c:v>
                </c:pt>
                <c:pt idx="13">
                  <c:v>2924</c:v>
                </c:pt>
                <c:pt idx="14">
                  <c:v>915</c:v>
                </c:pt>
                <c:pt idx="15">
                  <c:v>1148</c:v>
                </c:pt>
                <c:pt idx="16">
                  <c:v>5087</c:v>
                </c:pt>
                <c:pt idx="17">
                  <c:v>2419</c:v>
                </c:pt>
                <c:pt idx="18">
                  <c:v>1084</c:v>
                </c:pt>
                <c:pt idx="19">
                  <c:v>1690</c:v>
                </c:pt>
                <c:pt idx="20">
                  <c:v>19790</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23</xdr:row>
      <xdr:rowOff>28575</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18</xdr:row>
      <xdr:rowOff>38100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election activeCell="I16" sqref="I16"/>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8" customWidth="1"/>
    <col min="9" max="9" width="34.140625" style="68" bestFit="1" customWidth="1"/>
    <col min="10" max="11" width="10.7109375" style="3" customWidth="1"/>
    <col min="12" max="12" width="12.140625" style="3" customWidth="1"/>
    <col min="13" max="16384" width="9.140625" style="3"/>
  </cols>
  <sheetData>
    <row r="2" spans="1:11" ht="13.5" customHeight="1" x14ac:dyDescent="0.25">
      <c r="A2" s="153" t="s">
        <v>0</v>
      </c>
      <c r="B2" s="153"/>
      <c r="C2" s="153"/>
      <c r="D2" s="153"/>
      <c r="E2" s="153"/>
      <c r="F2" s="23"/>
      <c r="G2" s="23"/>
      <c r="H2" s="82"/>
      <c r="I2" s="83"/>
    </row>
    <row r="3" spans="1:11" ht="13.5" customHeight="1" x14ac:dyDescent="0.2"/>
    <row r="4" spans="1:11" x14ac:dyDescent="0.2">
      <c r="A4" s="5" t="s">
        <v>123</v>
      </c>
      <c r="B4" s="5"/>
      <c r="C4" s="5"/>
      <c r="D4" s="5"/>
      <c r="E4" s="5"/>
      <c r="H4" s="84"/>
    </row>
    <row r="5" spans="1:11" ht="25.5" customHeight="1" x14ac:dyDescent="0.2">
      <c r="A5" s="154" t="s">
        <v>2</v>
      </c>
      <c r="B5" s="156" t="s">
        <v>3</v>
      </c>
      <c r="C5" s="158" t="s">
        <v>138</v>
      </c>
      <c r="D5" s="159"/>
      <c r="E5" s="160"/>
    </row>
    <row r="6" spans="1:11" ht="15.75" customHeight="1" x14ac:dyDescent="0.2">
      <c r="A6" s="155"/>
      <c r="B6" s="157"/>
      <c r="C6" s="85" t="s">
        <v>4</v>
      </c>
      <c r="D6" s="86" t="s">
        <v>5</v>
      </c>
      <c r="E6" s="87" t="s">
        <v>6</v>
      </c>
    </row>
    <row r="7" spans="1:11" s="15" customFormat="1" ht="9" customHeight="1" x14ac:dyDescent="0.15">
      <c r="A7" s="11">
        <v>0</v>
      </c>
      <c r="B7" s="14">
        <v>1</v>
      </c>
      <c r="C7" s="13">
        <v>2</v>
      </c>
      <c r="D7" s="14">
        <v>3</v>
      </c>
      <c r="E7" s="62">
        <v>4</v>
      </c>
      <c r="H7" s="88"/>
      <c r="I7" s="88"/>
    </row>
    <row r="8" spans="1:11" ht="15" customHeight="1" x14ac:dyDescent="0.2">
      <c r="A8" s="63" t="s">
        <v>7</v>
      </c>
      <c r="B8" s="64" t="s">
        <v>8</v>
      </c>
      <c r="C8" s="89">
        <v>705304</v>
      </c>
      <c r="D8" s="90">
        <v>654958</v>
      </c>
      <c r="E8" s="91">
        <f>SUM(C8:D8)</f>
        <v>1360262</v>
      </c>
      <c r="G8" s="39"/>
      <c r="I8" s="92"/>
      <c r="K8" s="55"/>
    </row>
    <row r="9" spans="1:11" ht="15" customHeight="1" x14ac:dyDescent="0.2">
      <c r="A9" s="63" t="s">
        <v>9</v>
      </c>
      <c r="B9" s="64" t="s">
        <v>10</v>
      </c>
      <c r="C9" s="93">
        <v>57927</v>
      </c>
      <c r="D9" s="94">
        <v>57021</v>
      </c>
      <c r="E9" s="19">
        <f t="shared" ref="E9:E14" si="0">SUM(C9:D9)</f>
        <v>114948</v>
      </c>
      <c r="G9" s="39"/>
      <c r="I9" s="92"/>
      <c r="K9" s="55"/>
    </row>
    <row r="10" spans="1:11" ht="15" customHeight="1" x14ac:dyDescent="0.2">
      <c r="A10" s="63" t="s">
        <v>11</v>
      </c>
      <c r="B10" s="64" t="s">
        <v>12</v>
      </c>
      <c r="C10" s="93">
        <v>44701</v>
      </c>
      <c r="D10" s="94">
        <v>22741</v>
      </c>
      <c r="E10" s="19">
        <f t="shared" si="0"/>
        <v>67442</v>
      </c>
      <c r="G10" s="39"/>
      <c r="I10" s="92"/>
      <c r="K10" s="55"/>
    </row>
    <row r="11" spans="1:11" ht="15" customHeight="1" x14ac:dyDescent="0.2">
      <c r="A11" s="63" t="s">
        <v>13</v>
      </c>
      <c r="B11" s="64" t="s">
        <v>14</v>
      </c>
      <c r="C11" s="93">
        <v>12963</v>
      </c>
      <c r="D11" s="94">
        <v>6246</v>
      </c>
      <c r="E11" s="19">
        <f t="shared" si="0"/>
        <v>19209</v>
      </c>
      <c r="G11" s="39"/>
      <c r="I11" s="92"/>
      <c r="K11" s="55"/>
    </row>
    <row r="12" spans="1:11" ht="15" customHeight="1" x14ac:dyDescent="0.2">
      <c r="A12" s="63" t="s">
        <v>15</v>
      </c>
      <c r="B12" s="64" t="s">
        <v>16</v>
      </c>
      <c r="C12" s="93">
        <v>11773</v>
      </c>
      <c r="D12" s="94">
        <v>7233</v>
      </c>
      <c r="E12" s="19">
        <f t="shared" si="0"/>
        <v>19006</v>
      </c>
      <c r="G12" s="39"/>
      <c r="I12" s="92"/>
      <c r="K12" s="55"/>
    </row>
    <row r="13" spans="1:11" ht="51" customHeight="1" x14ac:dyDescent="0.2">
      <c r="A13" s="48" t="s">
        <v>17</v>
      </c>
      <c r="B13" s="75" t="s">
        <v>18</v>
      </c>
      <c r="C13" s="131">
        <v>78</v>
      </c>
      <c r="D13" s="132">
        <v>6</v>
      </c>
      <c r="E13" s="133">
        <f t="shared" si="0"/>
        <v>84</v>
      </c>
      <c r="G13" s="39"/>
      <c r="I13" s="95"/>
      <c r="K13" s="55"/>
    </row>
    <row r="14" spans="1:11" ht="15" customHeight="1" x14ac:dyDescent="0.2">
      <c r="A14" s="63" t="s">
        <v>19</v>
      </c>
      <c r="B14" s="64" t="s">
        <v>20</v>
      </c>
      <c r="C14" s="96">
        <v>2255</v>
      </c>
      <c r="D14" s="97">
        <v>2470</v>
      </c>
      <c r="E14" s="19">
        <f t="shared" si="0"/>
        <v>4725</v>
      </c>
      <c r="G14" s="39"/>
      <c r="I14" s="92"/>
      <c r="K14" s="55"/>
    </row>
    <row r="15" spans="1:11" ht="15" customHeight="1" x14ac:dyDescent="0.2">
      <c r="A15" s="161" t="s">
        <v>21</v>
      </c>
      <c r="B15" s="162"/>
      <c r="C15" s="78">
        <f>SUM(C8:C14)</f>
        <v>835001</v>
      </c>
      <c r="D15" s="76">
        <f>SUM(D8:D14)</f>
        <v>750675</v>
      </c>
      <c r="E15" s="21">
        <f>SUM(E8:E14)</f>
        <v>1585676</v>
      </c>
      <c r="K15" s="98"/>
    </row>
    <row r="18" spans="2:6" x14ac:dyDescent="0.2">
      <c r="F18" s="99"/>
    </row>
    <row r="23" spans="2:6" x14ac:dyDescent="0.2">
      <c r="B23" s="151" t="s">
        <v>22</v>
      </c>
      <c r="C23" s="152"/>
      <c r="D23" s="152"/>
      <c r="E23" s="152"/>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M12" sqref="M12"/>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53" t="s">
        <v>23</v>
      </c>
      <c r="B2" s="153"/>
      <c r="C2" s="153"/>
      <c r="D2" s="153"/>
      <c r="E2" s="153"/>
      <c r="F2" s="153"/>
      <c r="G2" s="153"/>
    </row>
    <row r="4" spans="1:17" ht="15" customHeight="1" x14ac:dyDescent="0.2">
      <c r="A4" s="5" t="s">
        <v>1</v>
      </c>
      <c r="B4" s="5"/>
      <c r="C4" s="5"/>
      <c r="D4" s="5"/>
      <c r="E4" s="163" t="s">
        <v>139</v>
      </c>
      <c r="F4" s="163"/>
      <c r="G4" s="163"/>
    </row>
    <row r="5" spans="1:17" ht="67.5" x14ac:dyDescent="0.2">
      <c r="A5" s="56" t="s">
        <v>2</v>
      </c>
      <c r="B5" s="57" t="s">
        <v>3</v>
      </c>
      <c r="C5" s="58" t="s">
        <v>25</v>
      </c>
      <c r="D5" s="59" t="s">
        <v>26</v>
      </c>
      <c r="E5" s="60" t="s">
        <v>27</v>
      </c>
      <c r="F5" s="59" t="s">
        <v>28</v>
      </c>
      <c r="G5" s="61" t="s">
        <v>6</v>
      </c>
    </row>
    <row r="6" spans="1:17" s="15" customFormat="1" ht="9" customHeight="1" x14ac:dyDescent="0.15">
      <c r="A6" s="11">
        <v>0</v>
      </c>
      <c r="B6" s="14">
        <v>1</v>
      </c>
      <c r="C6" s="11">
        <v>2</v>
      </c>
      <c r="D6" s="14">
        <v>3</v>
      </c>
      <c r="E6" s="13">
        <v>4</v>
      </c>
      <c r="F6" s="14">
        <v>5</v>
      </c>
      <c r="G6" s="62">
        <v>6</v>
      </c>
    </row>
    <row r="7" spans="1:17" ht="21.95" customHeight="1" x14ac:dyDescent="0.2">
      <c r="A7" s="63" t="s">
        <v>7</v>
      </c>
      <c r="B7" s="64" t="s">
        <v>8</v>
      </c>
      <c r="C7" s="65">
        <v>614737</v>
      </c>
      <c r="D7" s="66">
        <v>360846</v>
      </c>
      <c r="E7" s="65">
        <v>304937</v>
      </c>
      <c r="F7" s="66">
        <v>79742</v>
      </c>
      <c r="G7" s="67">
        <f>SUM(C7:F7)</f>
        <v>1360262</v>
      </c>
      <c r="J7" s="68"/>
      <c r="L7" s="69"/>
      <c r="M7" s="69"/>
      <c r="N7" s="69"/>
      <c r="O7" s="70"/>
      <c r="Q7" s="1" t="s">
        <v>29</v>
      </c>
    </row>
    <row r="8" spans="1:17" ht="21.95" customHeight="1" x14ac:dyDescent="0.2">
      <c r="A8" s="63" t="s">
        <v>9</v>
      </c>
      <c r="B8" s="64" t="s">
        <v>10</v>
      </c>
      <c r="C8" s="65">
        <v>65545</v>
      </c>
      <c r="D8" s="66">
        <v>26265</v>
      </c>
      <c r="E8" s="65">
        <v>18501</v>
      </c>
      <c r="F8" s="66">
        <v>4637</v>
      </c>
      <c r="G8" s="67">
        <f t="shared" ref="G8:G13" si="0">SUM(C8:F8)</f>
        <v>114948</v>
      </c>
      <c r="J8" s="68"/>
      <c r="L8" s="69"/>
      <c r="M8" s="68"/>
      <c r="N8" s="68"/>
      <c r="Q8" s="2">
        <f>G7-'T 1.'!E8</f>
        <v>0</v>
      </c>
    </row>
    <row r="9" spans="1:17" ht="21.95" customHeight="1" x14ac:dyDescent="0.2">
      <c r="A9" s="63" t="s">
        <v>11</v>
      </c>
      <c r="B9" s="64" t="s">
        <v>12</v>
      </c>
      <c r="C9" s="65">
        <v>23193</v>
      </c>
      <c r="D9" s="66">
        <v>20902</v>
      </c>
      <c r="E9" s="65">
        <v>17219</v>
      </c>
      <c r="F9" s="66">
        <v>6128</v>
      </c>
      <c r="G9" s="67">
        <f t="shared" si="0"/>
        <v>67442</v>
      </c>
      <c r="J9" s="68"/>
      <c r="L9" s="69"/>
      <c r="M9" s="68"/>
      <c r="N9" s="68"/>
      <c r="Q9" s="2">
        <f>G8-'T 1.'!E9</f>
        <v>0</v>
      </c>
    </row>
    <row r="10" spans="1:17" ht="21.95" customHeight="1" x14ac:dyDescent="0.2">
      <c r="A10" s="63" t="s">
        <v>13</v>
      </c>
      <c r="B10" s="64" t="s">
        <v>14</v>
      </c>
      <c r="C10" s="65">
        <v>5327</v>
      </c>
      <c r="D10" s="66">
        <v>4669</v>
      </c>
      <c r="E10" s="65">
        <v>6351</v>
      </c>
      <c r="F10" s="71">
        <v>2862</v>
      </c>
      <c r="G10" s="67">
        <f t="shared" si="0"/>
        <v>19209</v>
      </c>
      <c r="J10" s="68"/>
      <c r="K10" s="72"/>
      <c r="L10" s="70"/>
      <c r="M10" s="73"/>
      <c r="N10" s="68"/>
      <c r="Q10" s="2">
        <f>G9-'T 1.'!E10</f>
        <v>0</v>
      </c>
    </row>
    <row r="11" spans="1:17" ht="21.95" customHeight="1" x14ac:dyDescent="0.2">
      <c r="A11" s="63" t="s">
        <v>15</v>
      </c>
      <c r="B11" s="64" t="s">
        <v>16</v>
      </c>
      <c r="C11" s="65">
        <v>6020</v>
      </c>
      <c r="D11" s="66">
        <v>4909</v>
      </c>
      <c r="E11" s="65">
        <v>5071</v>
      </c>
      <c r="F11" s="66">
        <v>3006</v>
      </c>
      <c r="G11" s="67">
        <f t="shared" si="0"/>
        <v>19006</v>
      </c>
      <c r="J11" s="68"/>
      <c r="K11" s="72"/>
      <c r="L11" s="74"/>
      <c r="M11" s="73"/>
      <c r="N11" s="68"/>
      <c r="Q11" s="2">
        <f>G10-'T 1.'!E11</f>
        <v>0</v>
      </c>
    </row>
    <row r="12" spans="1:17" ht="51" customHeight="1" x14ac:dyDescent="0.2">
      <c r="A12" s="48" t="s">
        <v>17</v>
      </c>
      <c r="B12" s="75" t="s">
        <v>18</v>
      </c>
      <c r="C12" s="65">
        <v>16</v>
      </c>
      <c r="D12" s="66">
        <v>13</v>
      </c>
      <c r="E12" s="65">
        <v>23</v>
      </c>
      <c r="F12" s="66">
        <v>32</v>
      </c>
      <c r="G12" s="67">
        <f t="shared" si="0"/>
        <v>84</v>
      </c>
      <c r="J12" s="68"/>
      <c r="K12" s="72"/>
      <c r="L12" s="74"/>
      <c r="M12" s="73"/>
      <c r="N12" s="68"/>
      <c r="Q12" s="2">
        <f>G11-'T 1.'!E12</f>
        <v>0</v>
      </c>
    </row>
    <row r="13" spans="1:17" ht="21.95" customHeight="1" x14ac:dyDescent="0.2">
      <c r="A13" s="63" t="s">
        <v>19</v>
      </c>
      <c r="B13" s="64" t="s">
        <v>20</v>
      </c>
      <c r="C13" s="65">
        <v>595</v>
      </c>
      <c r="D13" s="66">
        <v>1189</v>
      </c>
      <c r="E13" s="65">
        <v>2185</v>
      </c>
      <c r="F13" s="66">
        <v>756</v>
      </c>
      <c r="G13" s="67">
        <f t="shared" si="0"/>
        <v>4725</v>
      </c>
      <c r="J13" s="68"/>
      <c r="K13" s="72"/>
      <c r="L13" s="74"/>
      <c r="M13" s="73"/>
      <c r="N13" s="68"/>
      <c r="Q13" s="2">
        <f>G12-'T 1.'!E13</f>
        <v>0</v>
      </c>
    </row>
    <row r="14" spans="1:17" ht="21.95" customHeight="1" x14ac:dyDescent="0.2">
      <c r="A14" s="161" t="s">
        <v>21</v>
      </c>
      <c r="B14" s="162"/>
      <c r="C14" s="76">
        <f>SUM(C7:C13)</f>
        <v>715433</v>
      </c>
      <c r="D14" s="77">
        <f t="shared" ref="D14:G14" si="1">SUM(D7:D13)</f>
        <v>418793</v>
      </c>
      <c r="E14" s="78">
        <f t="shared" si="1"/>
        <v>354287</v>
      </c>
      <c r="F14" s="77">
        <f t="shared" si="1"/>
        <v>97163</v>
      </c>
      <c r="G14" s="79">
        <f t="shared" si="1"/>
        <v>1585676</v>
      </c>
      <c r="J14" s="68"/>
      <c r="K14" s="80"/>
      <c r="L14" s="73"/>
      <c r="M14" s="73"/>
      <c r="N14" s="68"/>
      <c r="Q14" s="2">
        <f>G13-'T 1.'!E14</f>
        <v>0</v>
      </c>
    </row>
    <row r="16" spans="1:17" x14ac:dyDescent="0.2">
      <c r="J16" s="3" t="s">
        <v>29</v>
      </c>
      <c r="K16" s="81">
        <f>+G14-'T 1.'!E15</f>
        <v>0</v>
      </c>
    </row>
    <row r="17" spans="1:7" x14ac:dyDescent="0.2">
      <c r="A17" s="164"/>
      <c r="B17" s="164"/>
      <c r="C17" s="164"/>
      <c r="D17" s="164"/>
      <c r="E17" s="164"/>
      <c r="F17" s="164"/>
      <c r="G17" s="164"/>
    </row>
    <row r="18" spans="1:7" x14ac:dyDescent="0.2">
      <c r="A18" s="165" t="s">
        <v>30</v>
      </c>
      <c r="B18" s="165"/>
      <c r="C18" s="165"/>
      <c r="D18" s="165"/>
      <c r="E18" s="165"/>
      <c r="F18" s="165"/>
      <c r="G18" s="16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zoomScaleNormal="100" workbookViewId="0">
      <selection activeCell="O18" sqref="O18"/>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384" width="9.140625" style="3"/>
  </cols>
  <sheetData>
    <row r="2" spans="1:10" ht="13.5" customHeight="1" x14ac:dyDescent="0.25">
      <c r="A2" s="153" t="s">
        <v>31</v>
      </c>
      <c r="B2" s="153"/>
      <c r="C2" s="153"/>
      <c r="D2" s="153"/>
      <c r="E2" s="153"/>
      <c r="F2" s="153"/>
      <c r="G2" s="23"/>
      <c r="H2" s="23"/>
      <c r="I2" s="23"/>
      <c r="J2" s="24"/>
    </row>
    <row r="3" spans="1:10" ht="13.5" customHeight="1" x14ac:dyDescent="0.2"/>
    <row r="4" spans="1:10" ht="15" customHeight="1" x14ac:dyDescent="0.2">
      <c r="A4" s="5" t="s">
        <v>24</v>
      </c>
      <c r="B4" s="6"/>
      <c r="C4" s="5"/>
      <c r="D4" s="163" t="str">
        <f>+'T 2.'!E4</f>
        <v>Stanje: 30. rujna 2019.</v>
      </c>
      <c r="E4" s="163"/>
      <c r="F4" s="163"/>
      <c r="I4" s="25"/>
    </row>
    <row r="5" spans="1:10" s="4" customFormat="1" ht="24.75" customHeight="1" x14ac:dyDescent="0.25">
      <c r="A5" s="26" t="s">
        <v>2</v>
      </c>
      <c r="B5" s="27" t="s">
        <v>33</v>
      </c>
      <c r="C5" s="28" t="s">
        <v>34</v>
      </c>
      <c r="D5" s="29" t="s">
        <v>4</v>
      </c>
      <c r="E5" s="30" t="s">
        <v>5</v>
      </c>
      <c r="F5" s="30" t="s">
        <v>6</v>
      </c>
    </row>
    <row r="6" spans="1:10" s="15" customFormat="1" ht="9" customHeight="1" x14ac:dyDescent="0.15">
      <c r="A6" s="11">
        <v>0</v>
      </c>
      <c r="B6" s="12">
        <v>1</v>
      </c>
      <c r="C6" s="13">
        <v>2</v>
      </c>
      <c r="D6" s="14">
        <v>3</v>
      </c>
      <c r="E6" s="13">
        <v>4</v>
      </c>
      <c r="F6" s="14">
        <v>5</v>
      </c>
    </row>
    <row r="7" spans="1:10" s="36" customFormat="1" ht="15" customHeight="1" x14ac:dyDescent="0.2">
      <c r="A7" s="31" t="s">
        <v>7</v>
      </c>
      <c r="B7" s="32" t="s">
        <v>35</v>
      </c>
      <c r="C7" s="33" t="s">
        <v>36</v>
      </c>
      <c r="D7" s="134">
        <v>38696</v>
      </c>
      <c r="E7" s="135">
        <v>18033</v>
      </c>
      <c r="F7" s="136">
        <f>+D7+E7</f>
        <v>56729</v>
      </c>
      <c r="H7" s="37"/>
    </row>
    <row r="8" spans="1:10" ht="15" customHeight="1" x14ac:dyDescent="0.2">
      <c r="A8" s="38" t="s">
        <v>9</v>
      </c>
      <c r="B8" s="32" t="s">
        <v>37</v>
      </c>
      <c r="C8" s="33" t="s">
        <v>38</v>
      </c>
      <c r="D8" s="134">
        <v>3659</v>
      </c>
      <c r="E8" s="135">
        <v>490</v>
      </c>
      <c r="F8" s="136">
        <f t="shared" ref="F8:F28" si="0">+D8+E8</f>
        <v>4149</v>
      </c>
      <c r="H8" s="39"/>
    </row>
    <row r="9" spans="1:10" ht="15" customHeight="1" x14ac:dyDescent="0.2">
      <c r="A9" s="40" t="s">
        <v>11</v>
      </c>
      <c r="B9" s="32" t="s">
        <v>39</v>
      </c>
      <c r="C9" s="33" t="s">
        <v>40</v>
      </c>
      <c r="D9" s="134">
        <v>156027</v>
      </c>
      <c r="E9" s="135">
        <v>90695</v>
      </c>
      <c r="F9" s="136">
        <f t="shared" si="0"/>
        <v>246722</v>
      </c>
      <c r="H9" s="39"/>
    </row>
    <row r="10" spans="1:10" ht="15" customHeight="1" x14ac:dyDescent="0.2">
      <c r="A10" s="40" t="s">
        <v>13</v>
      </c>
      <c r="B10" s="32" t="s">
        <v>41</v>
      </c>
      <c r="C10" s="33" t="s">
        <v>42</v>
      </c>
      <c r="D10" s="134">
        <v>11222</v>
      </c>
      <c r="E10" s="135">
        <v>3324</v>
      </c>
      <c r="F10" s="136">
        <f t="shared" si="0"/>
        <v>14546</v>
      </c>
      <c r="H10" s="39"/>
    </row>
    <row r="11" spans="1:10" ht="27" customHeight="1" x14ac:dyDescent="0.2">
      <c r="A11" s="41" t="s">
        <v>15</v>
      </c>
      <c r="B11" s="42" t="s">
        <v>43</v>
      </c>
      <c r="C11" s="43" t="s">
        <v>44</v>
      </c>
      <c r="D11" s="134">
        <v>18333</v>
      </c>
      <c r="E11" s="135">
        <v>5231</v>
      </c>
      <c r="F11" s="136">
        <f t="shared" si="0"/>
        <v>23564</v>
      </c>
      <c r="H11" s="39"/>
    </row>
    <row r="12" spans="1:10" ht="15" customHeight="1" x14ac:dyDescent="0.2">
      <c r="A12" s="40" t="s">
        <v>17</v>
      </c>
      <c r="B12" s="32" t="s">
        <v>45</v>
      </c>
      <c r="C12" s="44" t="s">
        <v>46</v>
      </c>
      <c r="D12" s="134">
        <v>101812</v>
      </c>
      <c r="E12" s="135">
        <v>13275</v>
      </c>
      <c r="F12" s="136">
        <f t="shared" si="0"/>
        <v>115087</v>
      </c>
      <c r="H12" s="39"/>
    </row>
    <row r="13" spans="1:10" ht="27" customHeight="1" x14ac:dyDescent="0.2">
      <c r="A13" s="41" t="s">
        <v>19</v>
      </c>
      <c r="B13" s="42" t="s">
        <v>47</v>
      </c>
      <c r="C13" s="43" t="s">
        <v>48</v>
      </c>
      <c r="D13" s="134">
        <v>114946</v>
      </c>
      <c r="E13" s="135">
        <v>129608</v>
      </c>
      <c r="F13" s="136">
        <f t="shared" si="0"/>
        <v>244554</v>
      </c>
      <c r="H13" s="39"/>
    </row>
    <row r="14" spans="1:10" ht="15" customHeight="1" x14ac:dyDescent="0.2">
      <c r="A14" s="16" t="s">
        <v>49</v>
      </c>
      <c r="B14" s="32" t="s">
        <v>50</v>
      </c>
      <c r="C14" s="45" t="s">
        <v>51</v>
      </c>
      <c r="D14" s="66">
        <v>65553</v>
      </c>
      <c r="E14" s="65">
        <v>18306</v>
      </c>
      <c r="F14" s="136">
        <f t="shared" si="0"/>
        <v>83859</v>
      </c>
    </row>
    <row r="15" spans="1:10" ht="15" customHeight="1" x14ac:dyDescent="0.2">
      <c r="A15" s="16" t="s">
        <v>52</v>
      </c>
      <c r="B15" s="32" t="s">
        <v>53</v>
      </c>
      <c r="C15" s="45" t="s">
        <v>54</v>
      </c>
      <c r="D15" s="66">
        <v>55662</v>
      </c>
      <c r="E15" s="65">
        <v>63045</v>
      </c>
      <c r="F15" s="136">
        <f t="shared" si="0"/>
        <v>118707</v>
      </c>
    </row>
    <row r="16" spans="1:10" ht="15" customHeight="1" x14ac:dyDescent="0.2">
      <c r="A16" s="16" t="s">
        <v>55</v>
      </c>
      <c r="B16" s="32" t="s">
        <v>56</v>
      </c>
      <c r="C16" s="45" t="s">
        <v>57</v>
      </c>
      <c r="D16" s="66">
        <v>29779</v>
      </c>
      <c r="E16" s="65">
        <v>16581</v>
      </c>
      <c r="F16" s="136">
        <f t="shared" si="0"/>
        <v>46360</v>
      </c>
    </row>
    <row r="17" spans="1:12" ht="15" customHeight="1" x14ac:dyDescent="0.2">
      <c r="A17" s="16" t="s">
        <v>58</v>
      </c>
      <c r="B17" s="32" t="s">
        <v>59</v>
      </c>
      <c r="C17" s="45" t="s">
        <v>60</v>
      </c>
      <c r="D17" s="66">
        <v>14440</v>
      </c>
      <c r="E17" s="65">
        <v>29390</v>
      </c>
      <c r="F17" s="136">
        <f t="shared" si="0"/>
        <v>43830</v>
      </c>
      <c r="L17" s="1" t="s">
        <v>29</v>
      </c>
    </row>
    <row r="18" spans="1:12" ht="15" customHeight="1" x14ac:dyDescent="0.2">
      <c r="A18" s="16" t="s">
        <v>61</v>
      </c>
      <c r="B18" s="32" t="s">
        <v>62</v>
      </c>
      <c r="C18" s="45" t="s">
        <v>63</v>
      </c>
      <c r="D18" s="66">
        <v>8412</v>
      </c>
      <c r="E18" s="65">
        <v>5480</v>
      </c>
      <c r="F18" s="136">
        <f t="shared" si="0"/>
        <v>13892</v>
      </c>
      <c r="L18" s="2">
        <f>D29-'T 1.'!C15</f>
        <v>0</v>
      </c>
    </row>
    <row r="19" spans="1:12" ht="15" customHeight="1" x14ac:dyDescent="0.2">
      <c r="A19" s="16" t="s">
        <v>64</v>
      </c>
      <c r="B19" s="32" t="s">
        <v>65</v>
      </c>
      <c r="C19" s="45" t="s">
        <v>66</v>
      </c>
      <c r="D19" s="66">
        <v>45773</v>
      </c>
      <c r="E19" s="65">
        <v>46978</v>
      </c>
      <c r="F19" s="136">
        <f t="shared" si="0"/>
        <v>92751</v>
      </c>
      <c r="L19" s="2">
        <f>E29-'T 1.'!D15</f>
        <v>0</v>
      </c>
    </row>
    <row r="20" spans="1:12" ht="15" customHeight="1" x14ac:dyDescent="0.2">
      <c r="A20" s="16" t="s">
        <v>67</v>
      </c>
      <c r="B20" s="32" t="s">
        <v>68</v>
      </c>
      <c r="C20" s="45" t="s">
        <v>69</v>
      </c>
      <c r="D20" s="66">
        <v>30035</v>
      </c>
      <c r="E20" s="65">
        <v>24190</v>
      </c>
      <c r="F20" s="136">
        <f t="shared" si="0"/>
        <v>54225</v>
      </c>
    </row>
    <row r="21" spans="1:12" ht="15" customHeight="1" x14ac:dyDescent="0.2">
      <c r="A21" s="16" t="s">
        <v>70</v>
      </c>
      <c r="B21" s="32" t="s">
        <v>71</v>
      </c>
      <c r="C21" s="45" t="s">
        <v>72</v>
      </c>
      <c r="D21" s="66">
        <v>64190</v>
      </c>
      <c r="E21" s="65">
        <v>61420</v>
      </c>
      <c r="F21" s="136">
        <f t="shared" si="0"/>
        <v>125610</v>
      </c>
    </row>
    <row r="22" spans="1:12" ht="15" customHeight="1" x14ac:dyDescent="0.2">
      <c r="A22" s="16" t="s">
        <v>73</v>
      </c>
      <c r="B22" s="32" t="s">
        <v>74</v>
      </c>
      <c r="C22" s="45" t="s">
        <v>75</v>
      </c>
      <c r="D22" s="66">
        <v>24599</v>
      </c>
      <c r="E22" s="65">
        <v>90693</v>
      </c>
      <c r="F22" s="136">
        <f t="shared" si="0"/>
        <v>115292</v>
      </c>
    </row>
    <row r="23" spans="1:12" ht="15" customHeight="1" x14ac:dyDescent="0.2">
      <c r="A23" s="16" t="s">
        <v>76</v>
      </c>
      <c r="B23" s="32" t="s">
        <v>77</v>
      </c>
      <c r="C23" s="45" t="s">
        <v>78</v>
      </c>
      <c r="D23" s="66">
        <v>22959</v>
      </c>
      <c r="E23" s="65">
        <v>86455</v>
      </c>
      <c r="F23" s="136">
        <f t="shared" si="0"/>
        <v>109414</v>
      </c>
    </row>
    <row r="24" spans="1:12" ht="15" customHeight="1" x14ac:dyDescent="0.2">
      <c r="A24" s="16" t="s">
        <v>79</v>
      </c>
      <c r="B24" s="32" t="s">
        <v>80</v>
      </c>
      <c r="C24" s="45" t="s">
        <v>81</v>
      </c>
      <c r="D24" s="66">
        <v>14312</v>
      </c>
      <c r="E24" s="65">
        <v>16506</v>
      </c>
      <c r="F24" s="136">
        <f t="shared" si="0"/>
        <v>30818</v>
      </c>
    </row>
    <row r="25" spans="1:12" ht="15" customHeight="1" x14ac:dyDescent="0.2">
      <c r="A25" s="16" t="s">
        <v>82</v>
      </c>
      <c r="B25" s="32" t="s">
        <v>83</v>
      </c>
      <c r="C25" s="45" t="s">
        <v>84</v>
      </c>
      <c r="D25" s="66">
        <v>13366</v>
      </c>
      <c r="E25" s="65">
        <v>28315</v>
      </c>
      <c r="F25" s="136">
        <f t="shared" si="0"/>
        <v>41681</v>
      </c>
    </row>
    <row r="26" spans="1:12" ht="39" customHeight="1" x14ac:dyDescent="0.2">
      <c r="A26" s="48" t="s">
        <v>85</v>
      </c>
      <c r="B26" s="42" t="s">
        <v>86</v>
      </c>
      <c r="C26" s="43" t="s">
        <v>87</v>
      </c>
      <c r="D26" s="66">
        <v>390</v>
      </c>
      <c r="E26" s="65">
        <v>1809</v>
      </c>
      <c r="F26" s="136">
        <f t="shared" si="0"/>
        <v>2199</v>
      </c>
    </row>
    <row r="27" spans="1:12" ht="15" customHeight="1" x14ac:dyDescent="0.2">
      <c r="A27" s="16" t="s">
        <v>88</v>
      </c>
      <c r="B27" s="32" t="s">
        <v>89</v>
      </c>
      <c r="C27" s="45" t="s">
        <v>90</v>
      </c>
      <c r="D27" s="66">
        <v>151</v>
      </c>
      <c r="E27" s="65">
        <v>202</v>
      </c>
      <c r="F27" s="136">
        <f t="shared" si="0"/>
        <v>353</v>
      </c>
    </row>
    <row r="28" spans="1:12" ht="15" customHeight="1" x14ac:dyDescent="0.2">
      <c r="A28" s="49" t="s">
        <v>91</v>
      </c>
      <c r="B28" s="50"/>
      <c r="C28" s="51" t="s">
        <v>92</v>
      </c>
      <c r="D28" s="137">
        <v>685</v>
      </c>
      <c r="E28" s="138">
        <v>649</v>
      </c>
      <c r="F28" s="139">
        <f t="shared" si="0"/>
        <v>1334</v>
      </c>
    </row>
    <row r="29" spans="1:12" ht="15" customHeight="1" x14ac:dyDescent="0.2">
      <c r="A29" s="166" t="s">
        <v>21</v>
      </c>
      <c r="B29" s="167"/>
      <c r="C29" s="167"/>
      <c r="D29" s="140">
        <f>SUM(D7:D28)</f>
        <v>835001</v>
      </c>
      <c r="E29" s="141">
        <f t="shared" ref="E29:F29" si="1">SUM(E7:E28)</f>
        <v>750675</v>
      </c>
      <c r="F29" s="140">
        <f t="shared" si="1"/>
        <v>1585676</v>
      </c>
      <c r="I29" s="3" t="s">
        <v>29</v>
      </c>
      <c r="J29" s="54">
        <f>+F29-'T 2.'!G14</f>
        <v>0</v>
      </c>
    </row>
    <row r="31" spans="1:12" x14ac:dyDescent="0.2">
      <c r="I31" s="55"/>
    </row>
    <row r="32" spans="1:12" x14ac:dyDescent="0.2">
      <c r="A32" s="168"/>
      <c r="B32" s="168"/>
      <c r="C32" s="168"/>
      <c r="D32" s="168"/>
      <c r="E32" s="168"/>
      <c r="F32" s="168"/>
      <c r="I32" s="55"/>
    </row>
  </sheetData>
  <mergeCells count="4">
    <mergeCell ref="A2:F2"/>
    <mergeCell ref="D4:F4"/>
    <mergeCell ref="A29:C29"/>
    <mergeCell ref="A32:F32"/>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T21" sqref="T21"/>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53" t="s">
        <v>93</v>
      </c>
      <c r="B1" s="153"/>
      <c r="C1" s="153"/>
      <c r="D1" s="153"/>
      <c r="E1" s="153"/>
      <c r="F1" s="153"/>
      <c r="G1" s="153"/>
      <c r="H1" s="153"/>
      <c r="I1" s="153"/>
      <c r="J1" s="153"/>
    </row>
    <row r="2" spans="1:18" ht="13.5" customHeight="1" x14ac:dyDescent="0.2"/>
    <row r="3" spans="1:18" ht="15" customHeight="1" x14ac:dyDescent="0.2">
      <c r="A3" s="5" t="s">
        <v>32</v>
      </c>
      <c r="B3" s="6"/>
      <c r="C3" s="5"/>
      <c r="D3" s="5"/>
      <c r="E3" s="5"/>
      <c r="F3" s="5"/>
      <c r="G3" s="5"/>
      <c r="H3" s="163" t="str">
        <f>+'T 2.'!E4</f>
        <v>Stanje: 30. rujna 2019.</v>
      </c>
      <c r="I3" s="163"/>
      <c r="J3" s="163"/>
    </row>
    <row r="4" spans="1:18" x14ac:dyDescent="0.2">
      <c r="A4" s="170" t="s">
        <v>94</v>
      </c>
      <c r="B4" s="172" t="s">
        <v>95</v>
      </c>
      <c r="C4" s="174" t="s">
        <v>96</v>
      </c>
      <c r="D4" s="175"/>
      <c r="E4" s="175"/>
      <c r="F4" s="175"/>
      <c r="G4" s="175"/>
      <c r="H4" s="175"/>
      <c r="I4" s="175"/>
      <c r="J4" s="176"/>
    </row>
    <row r="5" spans="1:18" s="4" customFormat="1" ht="121.5" customHeight="1" x14ac:dyDescent="0.25">
      <c r="A5" s="171"/>
      <c r="B5" s="173"/>
      <c r="C5" s="7" t="s">
        <v>97</v>
      </c>
      <c r="D5" s="8" t="s">
        <v>98</v>
      </c>
      <c r="E5" s="9" t="s">
        <v>12</v>
      </c>
      <c r="F5" s="9" t="s">
        <v>14</v>
      </c>
      <c r="G5" s="10" t="s">
        <v>99</v>
      </c>
      <c r="H5" s="8" t="s">
        <v>100</v>
      </c>
      <c r="I5" s="10" t="s">
        <v>101</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102</v>
      </c>
      <c r="C7" s="142">
        <v>69516</v>
      </c>
      <c r="D7" s="143">
        <v>7171</v>
      </c>
      <c r="E7" s="142">
        <v>4280</v>
      </c>
      <c r="F7" s="143">
        <v>1310</v>
      </c>
      <c r="G7" s="142">
        <v>623</v>
      </c>
      <c r="H7" s="144">
        <v>1</v>
      </c>
      <c r="I7" s="142">
        <v>283</v>
      </c>
      <c r="J7" s="145">
        <f>SUM(C7:I7)</f>
        <v>83184</v>
      </c>
      <c r="R7" s="3" t="s">
        <v>29</v>
      </c>
    </row>
    <row r="8" spans="1:18" ht="15" customHeight="1" x14ac:dyDescent="0.2">
      <c r="A8" s="16" t="s">
        <v>9</v>
      </c>
      <c r="B8" s="17" t="s">
        <v>103</v>
      </c>
      <c r="C8" s="142">
        <v>30958</v>
      </c>
      <c r="D8" s="143">
        <v>4392</v>
      </c>
      <c r="E8" s="142">
        <v>2126</v>
      </c>
      <c r="F8" s="143">
        <v>281</v>
      </c>
      <c r="G8" s="142">
        <v>224</v>
      </c>
      <c r="H8" s="143">
        <v>0</v>
      </c>
      <c r="I8" s="142">
        <v>85</v>
      </c>
      <c r="J8" s="145">
        <f t="shared" ref="J8:J27" si="0">SUM(C8:I8)</f>
        <v>38066</v>
      </c>
      <c r="R8" s="3">
        <f>C28-'T 1.'!E8</f>
        <v>0</v>
      </c>
    </row>
    <row r="9" spans="1:18" ht="15" customHeight="1" x14ac:dyDescent="0.2">
      <c r="A9" s="16" t="s">
        <v>11</v>
      </c>
      <c r="B9" s="17" t="s">
        <v>104</v>
      </c>
      <c r="C9" s="142">
        <v>34375</v>
      </c>
      <c r="D9" s="143">
        <v>3480</v>
      </c>
      <c r="E9" s="142">
        <v>1683</v>
      </c>
      <c r="F9" s="143">
        <v>839</v>
      </c>
      <c r="G9" s="142">
        <v>310</v>
      </c>
      <c r="H9" s="143">
        <v>1</v>
      </c>
      <c r="I9" s="142">
        <v>117</v>
      </c>
      <c r="J9" s="145">
        <f t="shared" si="0"/>
        <v>40805</v>
      </c>
      <c r="R9" s="3">
        <f>D28-'T 1.'!E9</f>
        <v>0</v>
      </c>
    </row>
    <row r="10" spans="1:18" ht="15" customHeight="1" x14ac:dyDescent="0.2">
      <c r="A10" s="16" t="s">
        <v>13</v>
      </c>
      <c r="B10" s="17" t="s">
        <v>105</v>
      </c>
      <c r="C10" s="142">
        <v>30020</v>
      </c>
      <c r="D10" s="143">
        <v>3632</v>
      </c>
      <c r="E10" s="142">
        <v>1504</v>
      </c>
      <c r="F10" s="143">
        <v>413</v>
      </c>
      <c r="G10" s="142">
        <v>272</v>
      </c>
      <c r="H10" s="143">
        <v>1</v>
      </c>
      <c r="I10" s="142">
        <v>98</v>
      </c>
      <c r="J10" s="145">
        <f t="shared" si="0"/>
        <v>35940</v>
      </c>
      <c r="R10" s="3">
        <f>E28-'T 1.'!E10</f>
        <v>0</v>
      </c>
    </row>
    <row r="11" spans="1:18" ht="15" customHeight="1" x14ac:dyDescent="0.2">
      <c r="A11" s="16" t="s">
        <v>15</v>
      </c>
      <c r="B11" s="17" t="s">
        <v>106</v>
      </c>
      <c r="C11" s="142">
        <v>56904</v>
      </c>
      <c r="D11" s="143">
        <v>5418</v>
      </c>
      <c r="E11" s="142">
        <v>2245</v>
      </c>
      <c r="F11" s="143">
        <v>815</v>
      </c>
      <c r="G11" s="142">
        <v>401</v>
      </c>
      <c r="H11" s="143">
        <v>1</v>
      </c>
      <c r="I11" s="142">
        <v>158</v>
      </c>
      <c r="J11" s="145">
        <f t="shared" si="0"/>
        <v>65942</v>
      </c>
      <c r="R11" s="3">
        <f>F28-'T 1.'!E11</f>
        <v>0</v>
      </c>
    </row>
    <row r="12" spans="1:18" ht="15" customHeight="1" x14ac:dyDescent="0.2">
      <c r="A12" s="16" t="s">
        <v>17</v>
      </c>
      <c r="B12" s="17" t="s">
        <v>107</v>
      </c>
      <c r="C12" s="142">
        <v>28419</v>
      </c>
      <c r="D12" s="143">
        <v>2200</v>
      </c>
      <c r="E12" s="142">
        <v>1151</v>
      </c>
      <c r="F12" s="143">
        <v>2326</v>
      </c>
      <c r="G12" s="142">
        <v>283</v>
      </c>
      <c r="H12" s="143">
        <v>1</v>
      </c>
      <c r="I12" s="142">
        <v>120</v>
      </c>
      <c r="J12" s="145">
        <f t="shared" si="0"/>
        <v>34500</v>
      </c>
      <c r="R12" s="3">
        <f>G28-'T 1.'!E12</f>
        <v>0</v>
      </c>
    </row>
    <row r="13" spans="1:18" ht="15" customHeight="1" x14ac:dyDescent="0.2">
      <c r="A13" s="16" t="s">
        <v>19</v>
      </c>
      <c r="B13" s="17" t="s">
        <v>108</v>
      </c>
      <c r="C13" s="142">
        <v>25865</v>
      </c>
      <c r="D13" s="143">
        <v>2583</v>
      </c>
      <c r="E13" s="142">
        <v>975</v>
      </c>
      <c r="F13" s="143">
        <v>1915</v>
      </c>
      <c r="G13" s="142">
        <v>306</v>
      </c>
      <c r="H13" s="143">
        <v>1</v>
      </c>
      <c r="I13" s="142">
        <v>107</v>
      </c>
      <c r="J13" s="145">
        <f t="shared" si="0"/>
        <v>31752</v>
      </c>
      <c r="R13" s="3">
        <f>H28-'T 1.'!E13</f>
        <v>0</v>
      </c>
    </row>
    <row r="14" spans="1:18" ht="15" customHeight="1" x14ac:dyDescent="0.2">
      <c r="A14" s="16" t="s">
        <v>49</v>
      </c>
      <c r="B14" s="17" t="s">
        <v>109</v>
      </c>
      <c r="C14" s="142">
        <v>100063</v>
      </c>
      <c r="D14" s="143">
        <v>8782</v>
      </c>
      <c r="E14" s="142">
        <v>6650</v>
      </c>
      <c r="F14" s="143">
        <v>257</v>
      </c>
      <c r="G14" s="142">
        <v>2579</v>
      </c>
      <c r="H14" s="143">
        <v>30</v>
      </c>
      <c r="I14" s="142">
        <v>516</v>
      </c>
      <c r="J14" s="145">
        <f t="shared" si="0"/>
        <v>118877</v>
      </c>
      <c r="R14" s="3">
        <f>I28-'T 1.'!E14</f>
        <v>0</v>
      </c>
    </row>
    <row r="15" spans="1:18" ht="15" customHeight="1" x14ac:dyDescent="0.2">
      <c r="A15" s="16" t="s">
        <v>52</v>
      </c>
      <c r="B15" s="17" t="s">
        <v>110</v>
      </c>
      <c r="C15" s="142">
        <v>13227</v>
      </c>
      <c r="D15" s="143">
        <v>1774</v>
      </c>
      <c r="E15" s="142">
        <v>828</v>
      </c>
      <c r="F15" s="143">
        <v>413</v>
      </c>
      <c r="G15" s="142">
        <v>93</v>
      </c>
      <c r="H15" s="143">
        <v>1</v>
      </c>
      <c r="I15" s="142">
        <v>68</v>
      </c>
      <c r="J15" s="145">
        <f t="shared" si="0"/>
        <v>16404</v>
      </c>
      <c r="R15" s="3">
        <f>J28-'T 1.'!E15</f>
        <v>0</v>
      </c>
    </row>
    <row r="16" spans="1:18" ht="15" customHeight="1" x14ac:dyDescent="0.2">
      <c r="A16" s="16" t="s">
        <v>55</v>
      </c>
      <c r="B16" s="17" t="s">
        <v>111</v>
      </c>
      <c r="C16" s="142">
        <v>16179</v>
      </c>
      <c r="D16" s="143">
        <v>2600</v>
      </c>
      <c r="E16" s="142">
        <v>872</v>
      </c>
      <c r="F16" s="143">
        <v>1621</v>
      </c>
      <c r="G16" s="142">
        <v>163</v>
      </c>
      <c r="H16" s="143">
        <v>0</v>
      </c>
      <c r="I16" s="142">
        <v>57</v>
      </c>
      <c r="J16" s="145">
        <f t="shared" si="0"/>
        <v>21492</v>
      </c>
    </row>
    <row r="17" spans="1:15" ht="15" customHeight="1" x14ac:dyDescent="0.2">
      <c r="A17" s="16" t="s">
        <v>58</v>
      </c>
      <c r="B17" s="17" t="s">
        <v>112</v>
      </c>
      <c r="C17" s="142">
        <v>16140</v>
      </c>
      <c r="D17" s="143">
        <v>1776</v>
      </c>
      <c r="E17" s="142">
        <v>835</v>
      </c>
      <c r="F17" s="143">
        <v>519</v>
      </c>
      <c r="G17" s="142">
        <v>231</v>
      </c>
      <c r="H17" s="143">
        <v>1</v>
      </c>
      <c r="I17" s="142">
        <v>69</v>
      </c>
      <c r="J17" s="145">
        <f t="shared" si="0"/>
        <v>19571</v>
      </c>
    </row>
    <row r="18" spans="1:15" ht="15" customHeight="1" x14ac:dyDescent="0.2">
      <c r="A18" s="16" t="s">
        <v>61</v>
      </c>
      <c r="B18" s="17" t="s">
        <v>113</v>
      </c>
      <c r="C18" s="142">
        <v>32793</v>
      </c>
      <c r="D18" s="143">
        <v>3966</v>
      </c>
      <c r="E18" s="142">
        <v>1708</v>
      </c>
      <c r="F18" s="143">
        <v>818</v>
      </c>
      <c r="G18" s="142">
        <v>296</v>
      </c>
      <c r="H18" s="143">
        <v>1</v>
      </c>
      <c r="I18" s="142">
        <v>84</v>
      </c>
      <c r="J18" s="145">
        <f t="shared" si="0"/>
        <v>39666</v>
      </c>
    </row>
    <row r="19" spans="1:15" ht="15" customHeight="1" x14ac:dyDescent="0.2">
      <c r="A19" s="16" t="s">
        <v>64</v>
      </c>
      <c r="B19" s="17" t="s">
        <v>114</v>
      </c>
      <c r="C19" s="142">
        <v>47158</v>
      </c>
      <c r="D19" s="143">
        <v>6123</v>
      </c>
      <c r="E19" s="142">
        <v>3350</v>
      </c>
      <c r="F19" s="143">
        <v>533</v>
      </c>
      <c r="G19" s="142">
        <v>1350</v>
      </c>
      <c r="H19" s="143">
        <v>6</v>
      </c>
      <c r="I19" s="142">
        <v>272</v>
      </c>
      <c r="J19" s="145">
        <f t="shared" si="0"/>
        <v>58792</v>
      </c>
    </row>
    <row r="20" spans="1:15" ht="15" customHeight="1" x14ac:dyDescent="0.2">
      <c r="A20" s="16" t="s">
        <v>67</v>
      </c>
      <c r="B20" s="17" t="s">
        <v>115</v>
      </c>
      <c r="C20" s="142">
        <v>76977</v>
      </c>
      <c r="D20" s="143">
        <v>6238</v>
      </c>
      <c r="E20" s="142">
        <v>3472</v>
      </c>
      <c r="F20" s="143">
        <v>1961</v>
      </c>
      <c r="G20" s="142">
        <v>703</v>
      </c>
      <c r="H20" s="143">
        <v>1</v>
      </c>
      <c r="I20" s="142">
        <v>196</v>
      </c>
      <c r="J20" s="145">
        <f t="shared" si="0"/>
        <v>89548</v>
      </c>
    </row>
    <row r="21" spans="1:15" ht="15" customHeight="1" x14ac:dyDescent="0.2">
      <c r="A21" s="16" t="s">
        <v>70</v>
      </c>
      <c r="B21" s="17" t="s">
        <v>116</v>
      </c>
      <c r="C21" s="142">
        <v>28063</v>
      </c>
      <c r="D21" s="143">
        <v>3494</v>
      </c>
      <c r="E21" s="142">
        <v>2455</v>
      </c>
      <c r="F21" s="143">
        <v>224</v>
      </c>
      <c r="G21" s="142">
        <v>429</v>
      </c>
      <c r="H21" s="143">
        <v>3</v>
      </c>
      <c r="I21" s="142">
        <v>65</v>
      </c>
      <c r="J21" s="145">
        <f t="shared" si="0"/>
        <v>34733</v>
      </c>
    </row>
    <row r="22" spans="1:15" ht="15" customHeight="1" x14ac:dyDescent="0.2">
      <c r="A22" s="16" t="s">
        <v>73</v>
      </c>
      <c r="B22" s="17" t="s">
        <v>117</v>
      </c>
      <c r="C22" s="142">
        <v>35367</v>
      </c>
      <c r="D22" s="143">
        <v>3935</v>
      </c>
      <c r="E22" s="142">
        <v>1873</v>
      </c>
      <c r="F22" s="143">
        <v>1628</v>
      </c>
      <c r="G22" s="142">
        <v>304</v>
      </c>
      <c r="H22" s="143">
        <v>2</v>
      </c>
      <c r="I22" s="142">
        <v>94</v>
      </c>
      <c r="J22" s="145">
        <f t="shared" si="0"/>
        <v>43203</v>
      </c>
      <c r="O22" s="3">
        <f>+C28-'T 1.'!E8</f>
        <v>0</v>
      </c>
    </row>
    <row r="23" spans="1:15" ht="15" customHeight="1" x14ac:dyDescent="0.2">
      <c r="A23" s="16" t="s">
        <v>76</v>
      </c>
      <c r="B23" s="17" t="s">
        <v>118</v>
      </c>
      <c r="C23" s="142">
        <v>134862</v>
      </c>
      <c r="D23" s="143">
        <v>16023</v>
      </c>
      <c r="E23" s="142">
        <v>8647</v>
      </c>
      <c r="F23" s="143">
        <v>738</v>
      </c>
      <c r="G23" s="142">
        <v>3720</v>
      </c>
      <c r="H23" s="143">
        <v>9</v>
      </c>
      <c r="I23" s="142">
        <v>646</v>
      </c>
      <c r="J23" s="145">
        <f t="shared" si="0"/>
        <v>164645</v>
      </c>
      <c r="O23" s="3">
        <f>+D28-'T 1.'!E9</f>
        <v>0</v>
      </c>
    </row>
    <row r="24" spans="1:15" ht="15" customHeight="1" x14ac:dyDescent="0.2">
      <c r="A24" s="16" t="s">
        <v>79</v>
      </c>
      <c r="B24" s="17" t="s">
        <v>119</v>
      </c>
      <c r="C24" s="142">
        <v>78069</v>
      </c>
      <c r="D24" s="143">
        <v>10617</v>
      </c>
      <c r="E24" s="142">
        <v>6340</v>
      </c>
      <c r="F24" s="143">
        <v>761</v>
      </c>
      <c r="G24" s="142">
        <v>969</v>
      </c>
      <c r="H24" s="143">
        <v>3</v>
      </c>
      <c r="I24" s="142">
        <v>371</v>
      </c>
      <c r="J24" s="145">
        <f t="shared" si="0"/>
        <v>97130</v>
      </c>
      <c r="O24" s="3">
        <f>+E28-'T 1.'!E10</f>
        <v>0</v>
      </c>
    </row>
    <row r="25" spans="1:15" ht="15" customHeight="1" x14ac:dyDescent="0.2">
      <c r="A25" s="16" t="s">
        <v>82</v>
      </c>
      <c r="B25" s="17" t="s">
        <v>120</v>
      </c>
      <c r="C25" s="142">
        <v>42475</v>
      </c>
      <c r="D25" s="143">
        <v>4968</v>
      </c>
      <c r="E25" s="142">
        <v>3037</v>
      </c>
      <c r="F25" s="143">
        <v>437</v>
      </c>
      <c r="G25" s="142">
        <v>1157</v>
      </c>
      <c r="H25" s="143">
        <v>1</v>
      </c>
      <c r="I25" s="142">
        <v>253</v>
      </c>
      <c r="J25" s="145">
        <f t="shared" si="0"/>
        <v>52328</v>
      </c>
      <c r="O25" s="3">
        <f>+F28-'T 1.'!E11</f>
        <v>0</v>
      </c>
    </row>
    <row r="26" spans="1:15" ht="15" customHeight="1" x14ac:dyDescent="0.2">
      <c r="A26" s="16" t="s">
        <v>85</v>
      </c>
      <c r="B26" s="17" t="s">
        <v>121</v>
      </c>
      <c r="C26" s="142">
        <v>36761</v>
      </c>
      <c r="D26" s="143">
        <v>2328</v>
      </c>
      <c r="E26" s="142">
        <v>1075</v>
      </c>
      <c r="F26" s="143">
        <v>890</v>
      </c>
      <c r="G26" s="142">
        <v>191</v>
      </c>
      <c r="H26" s="143">
        <v>0</v>
      </c>
      <c r="I26" s="142">
        <v>84</v>
      </c>
      <c r="J26" s="145">
        <f t="shared" si="0"/>
        <v>41329</v>
      </c>
      <c r="O26" s="3">
        <f>+G28-'T 1.'!E12</f>
        <v>0</v>
      </c>
    </row>
    <row r="27" spans="1:15" ht="15" customHeight="1" x14ac:dyDescent="0.2">
      <c r="A27" s="16" t="s">
        <v>88</v>
      </c>
      <c r="B27" s="20" t="s">
        <v>122</v>
      </c>
      <c r="C27" s="142">
        <v>426071</v>
      </c>
      <c r="D27" s="143">
        <v>13448</v>
      </c>
      <c r="E27" s="142">
        <v>12336</v>
      </c>
      <c r="F27" s="143">
        <v>510</v>
      </c>
      <c r="G27" s="142">
        <v>4402</v>
      </c>
      <c r="H27" s="143">
        <v>20</v>
      </c>
      <c r="I27" s="142">
        <v>982</v>
      </c>
      <c r="J27" s="145">
        <f t="shared" si="0"/>
        <v>457769</v>
      </c>
      <c r="O27" s="3">
        <f>+H28-'T 1.'!E13</f>
        <v>0</v>
      </c>
    </row>
    <row r="28" spans="1:15" ht="15" customHeight="1" x14ac:dyDescent="0.2">
      <c r="A28" s="161" t="s">
        <v>21</v>
      </c>
      <c r="B28" s="169"/>
      <c r="C28" s="76">
        <f>SUM(C7:C27)</f>
        <v>1360262</v>
      </c>
      <c r="D28" s="77">
        <f t="shared" ref="D28:J28" si="1">SUM(D7:D27)</f>
        <v>114948</v>
      </c>
      <c r="E28" s="78">
        <f t="shared" si="1"/>
        <v>67442</v>
      </c>
      <c r="F28" s="77">
        <f t="shared" si="1"/>
        <v>19209</v>
      </c>
      <c r="G28" s="77">
        <f t="shared" si="1"/>
        <v>19006</v>
      </c>
      <c r="H28" s="78">
        <f t="shared" si="1"/>
        <v>84</v>
      </c>
      <c r="I28" s="77">
        <f t="shared" si="1"/>
        <v>4725</v>
      </c>
      <c r="J28" s="77">
        <f t="shared" si="1"/>
        <v>1585676</v>
      </c>
      <c r="M28" s="3" t="s">
        <v>29</v>
      </c>
      <c r="N28" s="22">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L16" sqref="L16"/>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7" t="s">
        <v>134</v>
      </c>
      <c r="B1" s="177"/>
      <c r="C1" s="177"/>
      <c r="D1" s="177"/>
      <c r="E1" s="177"/>
      <c r="F1" s="177"/>
      <c r="G1" s="23"/>
    </row>
    <row r="2" spans="1:8" ht="9" customHeight="1" x14ac:dyDescent="0.2">
      <c r="A2" s="101"/>
      <c r="B2" s="101"/>
      <c r="C2" s="101"/>
      <c r="D2" s="101"/>
      <c r="E2" s="101"/>
      <c r="F2" s="101"/>
      <c r="G2" s="101"/>
    </row>
    <row r="3" spans="1:8" ht="15" customHeight="1" x14ac:dyDescent="0.2">
      <c r="A3" s="5" t="s">
        <v>126</v>
      </c>
      <c r="B3" s="6"/>
      <c r="C3" s="5"/>
      <c r="D3" s="5"/>
      <c r="E3" s="163" t="str">
        <f>'T 2.'!E4:G4</f>
        <v>Stanje: 30. rujna 2019.</v>
      </c>
      <c r="F3" s="163"/>
      <c r="G3" s="111"/>
      <c r="H3" s="110"/>
    </row>
    <row r="4" spans="1:8" s="4" customFormat="1" ht="22.5" x14ac:dyDescent="0.25">
      <c r="A4" s="26" t="s">
        <v>2</v>
      </c>
      <c r="B4" s="121" t="s">
        <v>33</v>
      </c>
      <c r="C4" s="122" t="s">
        <v>34</v>
      </c>
      <c r="D4" s="29" t="s">
        <v>4</v>
      </c>
      <c r="E4" s="100" t="s">
        <v>5</v>
      </c>
      <c r="F4" s="100"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35</v>
      </c>
      <c r="C6" s="114" t="s">
        <v>36</v>
      </c>
      <c r="D6" s="102">
        <v>141</v>
      </c>
      <c r="E6" s="34">
        <v>55</v>
      </c>
      <c r="F6" s="35">
        <f>SUM(D6:E6)</f>
        <v>196</v>
      </c>
      <c r="G6" s="109"/>
      <c r="H6" s="110"/>
    </row>
    <row r="7" spans="1:8" x14ac:dyDescent="0.2">
      <c r="A7" s="38" t="s">
        <v>9</v>
      </c>
      <c r="B7" s="113" t="s">
        <v>37</v>
      </c>
      <c r="C7" s="114" t="s">
        <v>38</v>
      </c>
      <c r="D7" s="102">
        <v>20</v>
      </c>
      <c r="E7" s="34">
        <v>4</v>
      </c>
      <c r="F7" s="35">
        <f t="shared" ref="F7:F27" si="0">SUM(D7:E7)</f>
        <v>24</v>
      </c>
      <c r="G7" s="109"/>
      <c r="H7" s="110"/>
    </row>
    <row r="8" spans="1:8" x14ac:dyDescent="0.2">
      <c r="A8" s="40" t="s">
        <v>11</v>
      </c>
      <c r="B8" s="113" t="s">
        <v>39</v>
      </c>
      <c r="C8" s="114" t="s">
        <v>40</v>
      </c>
      <c r="D8" s="102">
        <v>1042</v>
      </c>
      <c r="E8" s="34">
        <v>428</v>
      </c>
      <c r="F8" s="35">
        <f t="shared" si="0"/>
        <v>1470</v>
      </c>
      <c r="G8" s="109"/>
      <c r="H8" s="110"/>
    </row>
    <row r="9" spans="1:8" x14ac:dyDescent="0.2">
      <c r="A9" s="40" t="s">
        <v>13</v>
      </c>
      <c r="B9" s="113" t="s">
        <v>41</v>
      </c>
      <c r="C9" s="115" t="s">
        <v>42</v>
      </c>
      <c r="D9" s="102">
        <v>15</v>
      </c>
      <c r="E9" s="34">
        <v>2</v>
      </c>
      <c r="F9" s="35">
        <f t="shared" si="0"/>
        <v>17</v>
      </c>
      <c r="G9" s="109"/>
      <c r="H9" s="110"/>
    </row>
    <row r="10" spans="1:8" ht="27.75" customHeight="1" x14ac:dyDescent="0.2">
      <c r="A10" s="41" t="s">
        <v>15</v>
      </c>
      <c r="B10" s="113" t="s">
        <v>43</v>
      </c>
      <c r="C10" s="116" t="s">
        <v>124</v>
      </c>
      <c r="D10" s="102">
        <v>53</v>
      </c>
      <c r="E10" s="34">
        <v>20</v>
      </c>
      <c r="F10" s="35">
        <f t="shared" si="0"/>
        <v>73</v>
      </c>
      <c r="G10" s="109"/>
      <c r="H10" s="110"/>
    </row>
    <row r="11" spans="1:8" ht="15" customHeight="1" x14ac:dyDescent="0.2">
      <c r="A11" s="40" t="s">
        <v>17</v>
      </c>
      <c r="B11" s="113" t="s">
        <v>45</v>
      </c>
      <c r="C11" s="115" t="s">
        <v>46</v>
      </c>
      <c r="D11" s="102">
        <v>925</v>
      </c>
      <c r="E11" s="34">
        <v>160</v>
      </c>
      <c r="F11" s="35">
        <f t="shared" si="0"/>
        <v>1085</v>
      </c>
      <c r="G11" s="109"/>
      <c r="H11" s="110"/>
    </row>
    <row r="12" spans="1:8" ht="22.5" x14ac:dyDescent="0.2">
      <c r="A12" s="41" t="s">
        <v>19</v>
      </c>
      <c r="B12" s="113" t="s">
        <v>47</v>
      </c>
      <c r="C12" s="116" t="s">
        <v>125</v>
      </c>
      <c r="D12" s="102">
        <v>1186</v>
      </c>
      <c r="E12" s="34">
        <v>1003</v>
      </c>
      <c r="F12" s="35">
        <f t="shared" si="0"/>
        <v>2189</v>
      </c>
      <c r="G12" s="109"/>
      <c r="H12" s="110"/>
    </row>
    <row r="13" spans="1:8" x14ac:dyDescent="0.2">
      <c r="A13" s="16" t="s">
        <v>49</v>
      </c>
      <c r="B13" s="113" t="s">
        <v>50</v>
      </c>
      <c r="C13" s="117" t="s">
        <v>51</v>
      </c>
      <c r="D13" s="46">
        <v>850</v>
      </c>
      <c r="E13" s="47">
        <v>68</v>
      </c>
      <c r="F13" s="35">
        <f t="shared" si="0"/>
        <v>918</v>
      </c>
      <c r="G13" s="109"/>
      <c r="H13" s="110"/>
    </row>
    <row r="14" spans="1:8" ht="22.5" x14ac:dyDescent="0.2">
      <c r="A14" s="16" t="s">
        <v>52</v>
      </c>
      <c r="B14" s="113" t="s">
        <v>53</v>
      </c>
      <c r="C14" s="118" t="s">
        <v>54</v>
      </c>
      <c r="D14" s="46">
        <v>377</v>
      </c>
      <c r="E14" s="47">
        <v>517</v>
      </c>
      <c r="F14" s="35">
        <f t="shared" si="0"/>
        <v>894</v>
      </c>
      <c r="G14" s="109"/>
      <c r="H14" s="110"/>
    </row>
    <row r="15" spans="1:8" ht="15" customHeight="1" x14ac:dyDescent="0.2">
      <c r="A15" s="16" t="s">
        <v>55</v>
      </c>
      <c r="B15" s="113" t="s">
        <v>56</v>
      </c>
      <c r="C15" s="117" t="s">
        <v>57</v>
      </c>
      <c r="D15" s="46">
        <v>111</v>
      </c>
      <c r="E15" s="47">
        <v>77</v>
      </c>
      <c r="F15" s="35">
        <f t="shared" si="0"/>
        <v>188</v>
      </c>
      <c r="G15" s="109"/>
      <c r="H15" s="110"/>
    </row>
    <row r="16" spans="1:8" x14ac:dyDescent="0.2">
      <c r="A16" s="16" t="s">
        <v>58</v>
      </c>
      <c r="B16" s="113" t="s">
        <v>59</v>
      </c>
      <c r="C16" s="117" t="s">
        <v>60</v>
      </c>
      <c r="D16" s="46">
        <v>52</v>
      </c>
      <c r="E16" s="47">
        <v>68</v>
      </c>
      <c r="F16" s="35">
        <f t="shared" si="0"/>
        <v>120</v>
      </c>
      <c r="G16" s="109"/>
      <c r="H16" s="110"/>
    </row>
    <row r="17" spans="1:8" ht="15" customHeight="1" x14ac:dyDescent="0.2">
      <c r="A17" s="16" t="s">
        <v>61</v>
      </c>
      <c r="B17" s="113" t="s">
        <v>62</v>
      </c>
      <c r="C17" s="117" t="s">
        <v>63</v>
      </c>
      <c r="D17" s="46">
        <v>62</v>
      </c>
      <c r="E17" s="47">
        <v>57</v>
      </c>
      <c r="F17" s="35">
        <f t="shared" si="0"/>
        <v>119</v>
      </c>
      <c r="G17" s="109"/>
      <c r="H17" s="110"/>
    </row>
    <row r="18" spans="1:8" ht="15" customHeight="1" x14ac:dyDescent="0.2">
      <c r="A18" s="16" t="s">
        <v>64</v>
      </c>
      <c r="B18" s="113" t="s">
        <v>65</v>
      </c>
      <c r="C18" s="117" t="s">
        <v>66</v>
      </c>
      <c r="D18" s="46">
        <v>1101</v>
      </c>
      <c r="E18" s="47">
        <v>823</v>
      </c>
      <c r="F18" s="35">
        <f t="shared" si="0"/>
        <v>1924</v>
      </c>
      <c r="G18" s="109"/>
      <c r="H18" s="110"/>
    </row>
    <row r="19" spans="1:8" x14ac:dyDescent="0.2">
      <c r="A19" s="16" t="s">
        <v>67</v>
      </c>
      <c r="B19" s="113" t="s">
        <v>68</v>
      </c>
      <c r="C19" s="118" t="s">
        <v>69</v>
      </c>
      <c r="D19" s="46">
        <v>539</v>
      </c>
      <c r="E19" s="47">
        <v>255</v>
      </c>
      <c r="F19" s="35">
        <f t="shared" si="0"/>
        <v>794</v>
      </c>
      <c r="G19" s="109"/>
      <c r="H19" s="110"/>
    </row>
    <row r="20" spans="1:8" x14ac:dyDescent="0.2">
      <c r="A20" s="16" t="s">
        <v>70</v>
      </c>
      <c r="B20" s="113" t="s">
        <v>71</v>
      </c>
      <c r="C20" s="118" t="s">
        <v>72</v>
      </c>
      <c r="D20" s="46">
        <v>8</v>
      </c>
      <c r="E20" s="47">
        <v>28</v>
      </c>
      <c r="F20" s="35">
        <f t="shared" si="0"/>
        <v>36</v>
      </c>
      <c r="G20" s="109"/>
      <c r="H20" s="110"/>
    </row>
    <row r="21" spans="1:8" x14ac:dyDescent="0.2">
      <c r="A21" s="16" t="s">
        <v>73</v>
      </c>
      <c r="B21" s="113" t="s">
        <v>74</v>
      </c>
      <c r="C21" s="117" t="s">
        <v>75</v>
      </c>
      <c r="D21" s="46">
        <v>153</v>
      </c>
      <c r="E21" s="47">
        <v>234</v>
      </c>
      <c r="F21" s="35">
        <f t="shared" si="0"/>
        <v>387</v>
      </c>
      <c r="G21" s="109"/>
      <c r="H21" s="110"/>
    </row>
    <row r="22" spans="1:8" x14ac:dyDescent="0.2">
      <c r="A22" s="16" t="s">
        <v>76</v>
      </c>
      <c r="B22" s="113" t="s">
        <v>77</v>
      </c>
      <c r="C22" s="118" t="s">
        <v>78</v>
      </c>
      <c r="D22" s="46">
        <v>322</v>
      </c>
      <c r="E22" s="47">
        <v>493</v>
      </c>
      <c r="F22" s="35">
        <f t="shared" si="0"/>
        <v>815</v>
      </c>
      <c r="G22" s="109"/>
      <c r="H22" s="110"/>
    </row>
    <row r="23" spans="1:8" ht="15" customHeight="1" x14ac:dyDescent="0.2">
      <c r="A23" s="16" t="s">
        <v>79</v>
      </c>
      <c r="B23" s="113" t="s">
        <v>80</v>
      </c>
      <c r="C23" s="117" t="s">
        <v>81</v>
      </c>
      <c r="D23" s="46">
        <v>73</v>
      </c>
      <c r="E23" s="47">
        <v>44</v>
      </c>
      <c r="F23" s="35">
        <f t="shared" si="0"/>
        <v>117</v>
      </c>
      <c r="G23" s="109"/>
      <c r="H23" s="110"/>
    </row>
    <row r="24" spans="1:8" ht="15" customHeight="1" x14ac:dyDescent="0.2">
      <c r="A24" s="16" t="s">
        <v>82</v>
      </c>
      <c r="B24" s="113" t="s">
        <v>83</v>
      </c>
      <c r="C24" s="117" t="s">
        <v>84</v>
      </c>
      <c r="D24" s="46">
        <v>120</v>
      </c>
      <c r="E24" s="47">
        <v>174</v>
      </c>
      <c r="F24" s="35">
        <f t="shared" si="0"/>
        <v>294</v>
      </c>
      <c r="G24" s="109"/>
      <c r="H24" s="110"/>
    </row>
    <row r="25" spans="1:8" ht="39" customHeight="1" x14ac:dyDescent="0.2">
      <c r="A25" s="48" t="s">
        <v>85</v>
      </c>
      <c r="B25" s="113" t="s">
        <v>86</v>
      </c>
      <c r="C25" s="116" t="s">
        <v>87</v>
      </c>
      <c r="D25" s="46">
        <v>4</v>
      </c>
      <c r="E25" s="47">
        <v>17</v>
      </c>
      <c r="F25" s="35">
        <f t="shared" si="0"/>
        <v>21</v>
      </c>
      <c r="G25" s="109"/>
      <c r="H25" s="110"/>
    </row>
    <row r="26" spans="1:8" x14ac:dyDescent="0.2">
      <c r="A26" s="16" t="s">
        <v>88</v>
      </c>
      <c r="B26" s="113" t="s">
        <v>89</v>
      </c>
      <c r="C26" s="115" t="s">
        <v>90</v>
      </c>
      <c r="D26" s="46">
        <v>0</v>
      </c>
      <c r="E26" s="47">
        <v>2</v>
      </c>
      <c r="F26" s="35">
        <f t="shared" si="0"/>
        <v>2</v>
      </c>
      <c r="G26" s="109"/>
      <c r="H26" s="110"/>
    </row>
    <row r="27" spans="1:8" ht="15" customHeight="1" x14ac:dyDescent="0.2">
      <c r="A27" s="49" t="s">
        <v>91</v>
      </c>
      <c r="B27" s="119"/>
      <c r="C27" s="120" t="s">
        <v>92</v>
      </c>
      <c r="D27" s="52">
        <v>2</v>
      </c>
      <c r="E27" s="53">
        <v>5</v>
      </c>
      <c r="F27" s="35">
        <f t="shared" si="0"/>
        <v>7</v>
      </c>
      <c r="G27" s="109"/>
      <c r="H27" s="110"/>
    </row>
    <row r="28" spans="1:8" ht="21" customHeight="1" x14ac:dyDescent="0.2">
      <c r="A28" s="178" t="s">
        <v>21</v>
      </c>
      <c r="B28" s="179"/>
      <c r="C28" s="179"/>
      <c r="D28" s="129">
        <f>SUM(D6:D27)</f>
        <v>7156</v>
      </c>
      <c r="E28" s="130">
        <f t="shared" ref="E28" si="1">SUM(E6:E27)</f>
        <v>4534</v>
      </c>
      <c r="F28" s="149">
        <f>SUM(D28:E28)</f>
        <v>11690</v>
      </c>
      <c r="G28" s="110"/>
      <c r="H28" s="110"/>
    </row>
    <row r="29" spans="1:8" ht="10.5" customHeight="1" x14ac:dyDescent="0.2">
      <c r="G29" s="110"/>
      <c r="H29" s="110"/>
    </row>
    <row r="30" spans="1:8" ht="10.5" customHeight="1" x14ac:dyDescent="0.2">
      <c r="G30" s="110"/>
      <c r="H30" s="110"/>
    </row>
    <row r="31" spans="1:8" x14ac:dyDescent="0.2">
      <c r="G31" s="110"/>
      <c r="H31" s="110"/>
    </row>
  </sheetData>
  <mergeCells count="3">
    <mergeCell ref="A1:F1"/>
    <mergeCell ref="E3:F3"/>
    <mergeCell ref="A28:C28"/>
  </mergeCells>
  <pageMargins left="0.51181102362204722" right="0.11811023622047245" top="0.15748031496062992"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K19" sqref="K19"/>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7" t="s">
        <v>135</v>
      </c>
      <c r="B2" s="177"/>
      <c r="C2" s="177"/>
      <c r="D2" s="177"/>
      <c r="E2" s="177"/>
      <c r="F2" s="177"/>
      <c r="G2" s="177"/>
      <c r="H2" s="177"/>
    </row>
    <row r="3" spans="1:10" ht="10.5" customHeight="1" x14ac:dyDescent="0.2">
      <c r="B3" s="106"/>
      <c r="C3" s="106"/>
      <c r="D3" s="106"/>
      <c r="E3" s="106"/>
      <c r="F3" s="106"/>
      <c r="G3" s="106"/>
      <c r="H3" s="23"/>
    </row>
    <row r="4" spans="1:10" x14ac:dyDescent="0.2">
      <c r="B4" s="5" t="s">
        <v>127</v>
      </c>
      <c r="C4" s="6"/>
      <c r="D4" s="5"/>
      <c r="E4" s="5"/>
      <c r="F4" s="163" t="s">
        <v>139</v>
      </c>
      <c r="G4" s="163"/>
      <c r="H4" s="18"/>
    </row>
    <row r="5" spans="1:10" ht="22.5" x14ac:dyDescent="0.2">
      <c r="B5" s="26" t="s">
        <v>2</v>
      </c>
      <c r="C5" s="187" t="s">
        <v>95</v>
      </c>
      <c r="D5" s="188"/>
      <c r="E5" s="123" t="s">
        <v>4</v>
      </c>
      <c r="F5" s="124" t="s">
        <v>5</v>
      </c>
      <c r="G5" s="124" t="s">
        <v>6</v>
      </c>
      <c r="H5" s="112"/>
    </row>
    <row r="6" spans="1:10" x14ac:dyDescent="0.2">
      <c r="B6" s="14">
        <v>0</v>
      </c>
      <c r="C6" s="189">
        <v>1</v>
      </c>
      <c r="D6" s="190"/>
      <c r="E6" s="103">
        <v>2</v>
      </c>
      <c r="F6" s="103">
        <v>3</v>
      </c>
      <c r="G6" s="103">
        <v>4</v>
      </c>
      <c r="H6" s="110"/>
    </row>
    <row r="7" spans="1:10" x14ac:dyDescent="0.2">
      <c r="B7" s="16" t="s">
        <v>7</v>
      </c>
      <c r="C7" s="191" t="s">
        <v>102</v>
      </c>
      <c r="D7" s="192"/>
      <c r="E7" s="146">
        <v>400</v>
      </c>
      <c r="F7" s="146">
        <v>218</v>
      </c>
      <c r="G7" s="147">
        <f>SUM(E7:F7)</f>
        <v>618</v>
      </c>
      <c r="H7" s="109"/>
    </row>
    <row r="8" spans="1:10" x14ac:dyDescent="0.2">
      <c r="B8" s="16" t="s">
        <v>9</v>
      </c>
      <c r="C8" s="180" t="s">
        <v>103</v>
      </c>
      <c r="D8" s="181"/>
      <c r="E8" s="146">
        <v>140</v>
      </c>
      <c r="F8" s="146">
        <v>59</v>
      </c>
      <c r="G8" s="147">
        <f t="shared" ref="G8:G27" si="0">SUM(E8:F8)</f>
        <v>199</v>
      </c>
      <c r="H8" s="109"/>
    </row>
    <row r="9" spans="1:10" x14ac:dyDescent="0.2">
      <c r="B9" s="16" t="s">
        <v>11</v>
      </c>
      <c r="C9" s="180" t="s">
        <v>104</v>
      </c>
      <c r="D9" s="181"/>
      <c r="E9" s="146">
        <v>124</v>
      </c>
      <c r="F9" s="146">
        <v>56</v>
      </c>
      <c r="G9" s="147">
        <f t="shared" si="0"/>
        <v>180</v>
      </c>
      <c r="H9" s="109"/>
    </row>
    <row r="10" spans="1:10" x14ac:dyDescent="0.2">
      <c r="B10" s="16" t="s">
        <v>13</v>
      </c>
      <c r="C10" s="180" t="s">
        <v>105</v>
      </c>
      <c r="D10" s="181"/>
      <c r="E10" s="146">
        <v>147</v>
      </c>
      <c r="F10" s="146">
        <v>91</v>
      </c>
      <c r="G10" s="147">
        <f t="shared" si="0"/>
        <v>238</v>
      </c>
      <c r="H10" s="109"/>
    </row>
    <row r="11" spans="1:10" x14ac:dyDescent="0.2">
      <c r="B11" s="16" t="s">
        <v>15</v>
      </c>
      <c r="C11" s="180" t="s">
        <v>106</v>
      </c>
      <c r="D11" s="181"/>
      <c r="E11" s="146">
        <v>255</v>
      </c>
      <c r="F11" s="146">
        <v>167</v>
      </c>
      <c r="G11" s="147">
        <f t="shared" si="0"/>
        <v>422</v>
      </c>
      <c r="H11" s="109"/>
    </row>
    <row r="12" spans="1:10" x14ac:dyDescent="0.2">
      <c r="B12" s="16" t="s">
        <v>17</v>
      </c>
      <c r="C12" s="180" t="s">
        <v>107</v>
      </c>
      <c r="D12" s="181"/>
      <c r="E12" s="146">
        <v>67</v>
      </c>
      <c r="F12" s="146">
        <v>51</v>
      </c>
      <c r="G12" s="147">
        <f t="shared" si="0"/>
        <v>118</v>
      </c>
      <c r="H12" s="109"/>
    </row>
    <row r="13" spans="1:10" x14ac:dyDescent="0.2">
      <c r="B13" s="16" t="s">
        <v>19</v>
      </c>
      <c r="C13" s="185" t="s">
        <v>108</v>
      </c>
      <c r="D13" s="186"/>
      <c r="E13" s="146">
        <v>127</v>
      </c>
      <c r="F13" s="146">
        <v>68</v>
      </c>
      <c r="G13" s="147">
        <f t="shared" si="0"/>
        <v>195</v>
      </c>
      <c r="H13" s="109"/>
    </row>
    <row r="14" spans="1:10" x14ac:dyDescent="0.2">
      <c r="B14" s="104" t="s">
        <v>49</v>
      </c>
      <c r="C14" s="180" t="s">
        <v>109</v>
      </c>
      <c r="D14" s="181"/>
      <c r="E14" s="146">
        <v>836</v>
      </c>
      <c r="F14" s="146">
        <v>567</v>
      </c>
      <c r="G14" s="147">
        <f t="shared" si="0"/>
        <v>1403</v>
      </c>
      <c r="H14" s="109"/>
      <c r="J14" s="105"/>
    </row>
    <row r="15" spans="1:10" x14ac:dyDescent="0.2">
      <c r="B15" s="104" t="s">
        <v>52</v>
      </c>
      <c r="C15" s="180" t="s">
        <v>110</v>
      </c>
      <c r="D15" s="181"/>
      <c r="E15" s="146">
        <v>68</v>
      </c>
      <c r="F15" s="146">
        <v>21</v>
      </c>
      <c r="G15" s="147">
        <f t="shared" si="0"/>
        <v>89</v>
      </c>
      <c r="H15" s="109"/>
    </row>
    <row r="16" spans="1:10" x14ac:dyDescent="0.2">
      <c r="B16" s="104" t="s">
        <v>55</v>
      </c>
      <c r="C16" s="180" t="s">
        <v>111</v>
      </c>
      <c r="D16" s="181"/>
      <c r="E16" s="146">
        <v>66</v>
      </c>
      <c r="F16" s="146">
        <v>37</v>
      </c>
      <c r="G16" s="147">
        <f t="shared" si="0"/>
        <v>103</v>
      </c>
      <c r="H16" s="109"/>
    </row>
    <row r="17" spans="2:8" x14ac:dyDescent="0.2">
      <c r="B17" s="104" t="s">
        <v>58</v>
      </c>
      <c r="C17" s="180" t="s">
        <v>112</v>
      </c>
      <c r="D17" s="181"/>
      <c r="E17" s="146">
        <v>61</v>
      </c>
      <c r="F17" s="146">
        <v>28</v>
      </c>
      <c r="G17" s="147">
        <f t="shared" si="0"/>
        <v>89</v>
      </c>
      <c r="H17" s="109"/>
    </row>
    <row r="18" spans="2:8" x14ac:dyDescent="0.2">
      <c r="B18" s="104" t="s">
        <v>61</v>
      </c>
      <c r="C18" s="180" t="s">
        <v>113</v>
      </c>
      <c r="D18" s="181"/>
      <c r="E18" s="146">
        <v>157</v>
      </c>
      <c r="F18" s="146">
        <v>50</v>
      </c>
      <c r="G18" s="147">
        <f t="shared" si="0"/>
        <v>207</v>
      </c>
      <c r="H18" s="109"/>
    </row>
    <row r="19" spans="2:8" x14ac:dyDescent="0.2">
      <c r="B19" s="104" t="s">
        <v>64</v>
      </c>
      <c r="C19" s="180" t="s">
        <v>114</v>
      </c>
      <c r="D19" s="181"/>
      <c r="E19" s="146">
        <v>255</v>
      </c>
      <c r="F19" s="146">
        <v>128</v>
      </c>
      <c r="G19" s="147">
        <f t="shared" si="0"/>
        <v>383</v>
      </c>
      <c r="H19" s="109"/>
    </row>
    <row r="20" spans="2:8" x14ac:dyDescent="0.2">
      <c r="B20" s="104" t="s">
        <v>67</v>
      </c>
      <c r="C20" s="180" t="s">
        <v>115</v>
      </c>
      <c r="D20" s="181"/>
      <c r="E20" s="146">
        <v>305</v>
      </c>
      <c r="F20" s="146">
        <v>177</v>
      </c>
      <c r="G20" s="147">
        <f t="shared" si="0"/>
        <v>482</v>
      </c>
      <c r="H20" s="109"/>
    </row>
    <row r="21" spans="2:8" x14ac:dyDescent="0.2">
      <c r="B21" s="104" t="s">
        <v>70</v>
      </c>
      <c r="C21" s="180" t="s">
        <v>116</v>
      </c>
      <c r="D21" s="181"/>
      <c r="E21" s="146">
        <v>144</v>
      </c>
      <c r="F21" s="146">
        <v>118</v>
      </c>
      <c r="G21" s="147">
        <f t="shared" si="0"/>
        <v>262</v>
      </c>
      <c r="H21" s="109"/>
    </row>
    <row r="22" spans="2:8" x14ac:dyDescent="0.2">
      <c r="B22" s="104" t="s">
        <v>73</v>
      </c>
      <c r="C22" s="180" t="s">
        <v>117</v>
      </c>
      <c r="D22" s="181"/>
      <c r="E22" s="146">
        <v>111</v>
      </c>
      <c r="F22" s="146">
        <v>69</v>
      </c>
      <c r="G22" s="147">
        <f t="shared" si="0"/>
        <v>180</v>
      </c>
      <c r="H22" s="109"/>
    </row>
    <row r="23" spans="2:8" x14ac:dyDescent="0.2">
      <c r="B23" s="104" t="s">
        <v>76</v>
      </c>
      <c r="C23" s="180" t="s">
        <v>118</v>
      </c>
      <c r="D23" s="181"/>
      <c r="E23" s="146">
        <v>794</v>
      </c>
      <c r="F23" s="146">
        <v>439</v>
      </c>
      <c r="G23" s="147">
        <f t="shared" si="0"/>
        <v>1233</v>
      </c>
      <c r="H23" s="109"/>
    </row>
    <row r="24" spans="2:8" x14ac:dyDescent="0.2">
      <c r="B24" s="104" t="s">
        <v>79</v>
      </c>
      <c r="C24" s="180" t="s">
        <v>119</v>
      </c>
      <c r="D24" s="181"/>
      <c r="E24" s="146">
        <v>611</v>
      </c>
      <c r="F24" s="146">
        <v>452</v>
      </c>
      <c r="G24" s="147">
        <f t="shared" si="0"/>
        <v>1063</v>
      </c>
      <c r="H24" s="109"/>
    </row>
    <row r="25" spans="2:8" x14ac:dyDescent="0.2">
      <c r="B25" s="104" t="s">
        <v>82</v>
      </c>
      <c r="C25" s="180" t="s">
        <v>120</v>
      </c>
      <c r="D25" s="181"/>
      <c r="E25" s="146">
        <v>278</v>
      </c>
      <c r="F25" s="146">
        <v>199</v>
      </c>
      <c r="G25" s="147">
        <f t="shared" si="0"/>
        <v>477</v>
      </c>
      <c r="H25" s="109"/>
    </row>
    <row r="26" spans="2:8" x14ac:dyDescent="0.2">
      <c r="B26" s="104" t="s">
        <v>85</v>
      </c>
      <c r="C26" s="180" t="s">
        <v>121</v>
      </c>
      <c r="D26" s="181"/>
      <c r="E26" s="146">
        <v>173</v>
      </c>
      <c r="F26" s="146">
        <v>87</v>
      </c>
      <c r="G26" s="147">
        <f t="shared" si="0"/>
        <v>260</v>
      </c>
      <c r="H26" s="109"/>
    </row>
    <row r="27" spans="2:8" x14ac:dyDescent="0.2">
      <c r="B27" s="104" t="s">
        <v>88</v>
      </c>
      <c r="C27" s="180" t="s">
        <v>122</v>
      </c>
      <c r="D27" s="181"/>
      <c r="E27" s="146">
        <v>2037</v>
      </c>
      <c r="F27" s="146">
        <v>1452</v>
      </c>
      <c r="G27" s="147">
        <f t="shared" si="0"/>
        <v>3489</v>
      </c>
      <c r="H27" s="109"/>
    </row>
    <row r="28" spans="2:8" ht="20.25" customHeight="1" x14ac:dyDescent="0.2">
      <c r="B28" s="182" t="s">
        <v>21</v>
      </c>
      <c r="C28" s="183"/>
      <c r="D28" s="184"/>
      <c r="E28" s="148">
        <f>SUM(E7:E27)</f>
        <v>7156</v>
      </c>
      <c r="F28" s="148">
        <f>SUM(F7:F27)</f>
        <v>4534</v>
      </c>
      <c r="G28" s="148">
        <f>SUM(G7:G27)</f>
        <v>11690</v>
      </c>
      <c r="H28" s="110"/>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pageMargins left="0.51181102362204722" right="0.31496062992125984" top="0.15748031496062992"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L23" sqref="L23"/>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93" t="s">
        <v>131</v>
      </c>
      <c r="B1" s="193"/>
      <c r="C1" s="193"/>
      <c r="D1" s="193"/>
      <c r="E1" s="193"/>
      <c r="F1" s="193"/>
      <c r="G1" s="23"/>
    </row>
    <row r="2" spans="1:8" ht="7.5" customHeight="1" x14ac:dyDescent="0.2">
      <c r="A2" s="101"/>
      <c r="B2" s="101"/>
      <c r="C2" s="101"/>
      <c r="D2" s="101"/>
      <c r="E2" s="101"/>
      <c r="F2" s="101"/>
      <c r="G2" s="101"/>
    </row>
    <row r="3" spans="1:8" ht="15" customHeight="1" x14ac:dyDescent="0.2">
      <c r="A3" s="5" t="s">
        <v>128</v>
      </c>
      <c r="B3" s="6"/>
      <c r="C3" s="5"/>
      <c r="D3" s="5"/>
      <c r="E3" s="163" t="str">
        <f>'T 2.'!E4:G4</f>
        <v>Stanje: 30. rujna 2019.</v>
      </c>
      <c r="F3" s="163"/>
      <c r="G3" s="111"/>
      <c r="H3" s="110"/>
    </row>
    <row r="4" spans="1:8" s="4" customFormat="1" ht="22.5" x14ac:dyDescent="0.25">
      <c r="A4" s="26" t="s">
        <v>2</v>
      </c>
      <c r="B4" s="121" t="s">
        <v>33</v>
      </c>
      <c r="C4" s="122" t="s">
        <v>34</v>
      </c>
      <c r="D4" s="29" t="s">
        <v>4</v>
      </c>
      <c r="E4" s="125" t="s">
        <v>5</v>
      </c>
      <c r="F4" s="125"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35</v>
      </c>
      <c r="C6" s="114" t="s">
        <v>36</v>
      </c>
      <c r="D6" s="134">
        <v>1619</v>
      </c>
      <c r="E6" s="135">
        <v>726</v>
      </c>
      <c r="F6" s="136">
        <f>SUM(D6:E6)</f>
        <v>2345</v>
      </c>
      <c r="G6" s="109"/>
      <c r="H6" s="110"/>
    </row>
    <row r="7" spans="1:8" x14ac:dyDescent="0.2">
      <c r="A7" s="38" t="s">
        <v>9</v>
      </c>
      <c r="B7" s="113" t="s">
        <v>37</v>
      </c>
      <c r="C7" s="114" t="s">
        <v>38</v>
      </c>
      <c r="D7" s="134">
        <v>108</v>
      </c>
      <c r="E7" s="135">
        <v>17</v>
      </c>
      <c r="F7" s="136">
        <f t="shared" ref="F7:F27" si="0">SUM(D7:E7)</f>
        <v>125</v>
      </c>
      <c r="G7" s="109"/>
      <c r="H7" s="110"/>
    </row>
    <row r="8" spans="1:8" x14ac:dyDescent="0.2">
      <c r="A8" s="40" t="s">
        <v>11</v>
      </c>
      <c r="B8" s="113" t="s">
        <v>39</v>
      </c>
      <c r="C8" s="114" t="s">
        <v>40</v>
      </c>
      <c r="D8" s="134">
        <v>15289</v>
      </c>
      <c r="E8" s="135">
        <v>6607</v>
      </c>
      <c r="F8" s="136">
        <f t="shared" si="0"/>
        <v>21896</v>
      </c>
      <c r="G8" s="109"/>
      <c r="H8" s="110"/>
    </row>
    <row r="9" spans="1:8" x14ac:dyDescent="0.2">
      <c r="A9" s="40" t="s">
        <v>13</v>
      </c>
      <c r="B9" s="113" t="s">
        <v>41</v>
      </c>
      <c r="C9" s="115" t="s">
        <v>42</v>
      </c>
      <c r="D9" s="134">
        <v>856</v>
      </c>
      <c r="E9" s="135">
        <v>266</v>
      </c>
      <c r="F9" s="136">
        <f t="shared" si="0"/>
        <v>1122</v>
      </c>
      <c r="G9" s="109"/>
      <c r="H9" s="110"/>
    </row>
    <row r="10" spans="1:8" ht="27.75" customHeight="1" x14ac:dyDescent="0.2">
      <c r="A10" s="41" t="s">
        <v>15</v>
      </c>
      <c r="B10" s="113" t="s">
        <v>43</v>
      </c>
      <c r="C10" s="116" t="s">
        <v>124</v>
      </c>
      <c r="D10" s="134">
        <v>803</v>
      </c>
      <c r="E10" s="135">
        <v>245</v>
      </c>
      <c r="F10" s="136">
        <f t="shared" si="0"/>
        <v>1048</v>
      </c>
      <c r="G10" s="109"/>
      <c r="H10" s="110"/>
    </row>
    <row r="11" spans="1:8" ht="15" customHeight="1" x14ac:dyDescent="0.2">
      <c r="A11" s="40" t="s">
        <v>17</v>
      </c>
      <c r="B11" s="113" t="s">
        <v>45</v>
      </c>
      <c r="C11" s="115" t="s">
        <v>46</v>
      </c>
      <c r="D11" s="134">
        <v>7695</v>
      </c>
      <c r="E11" s="135">
        <v>1125</v>
      </c>
      <c r="F11" s="136">
        <f t="shared" si="0"/>
        <v>8820</v>
      </c>
      <c r="G11" s="109"/>
      <c r="H11" s="110"/>
    </row>
    <row r="12" spans="1:8" ht="22.5" x14ac:dyDescent="0.2">
      <c r="A12" s="41" t="s">
        <v>19</v>
      </c>
      <c r="B12" s="113" t="s">
        <v>47</v>
      </c>
      <c r="C12" s="116" t="s">
        <v>125</v>
      </c>
      <c r="D12" s="134">
        <v>11863</v>
      </c>
      <c r="E12" s="135">
        <v>11179</v>
      </c>
      <c r="F12" s="136">
        <f t="shared" si="0"/>
        <v>23042</v>
      </c>
      <c r="G12" s="109"/>
      <c r="H12" s="110"/>
    </row>
    <row r="13" spans="1:8" x14ac:dyDescent="0.2">
      <c r="A13" s="16" t="s">
        <v>49</v>
      </c>
      <c r="B13" s="113" t="s">
        <v>50</v>
      </c>
      <c r="C13" s="117" t="s">
        <v>51</v>
      </c>
      <c r="D13" s="66">
        <v>4121</v>
      </c>
      <c r="E13" s="65">
        <v>1329</v>
      </c>
      <c r="F13" s="136">
        <f t="shared" si="0"/>
        <v>5450</v>
      </c>
      <c r="G13" s="109"/>
      <c r="H13" s="110"/>
    </row>
    <row r="14" spans="1:8" ht="22.5" x14ac:dyDescent="0.2">
      <c r="A14" s="16" t="s">
        <v>52</v>
      </c>
      <c r="B14" s="113" t="s">
        <v>53</v>
      </c>
      <c r="C14" s="118" t="s">
        <v>54</v>
      </c>
      <c r="D14" s="66">
        <v>5736</v>
      </c>
      <c r="E14" s="65">
        <v>5931</v>
      </c>
      <c r="F14" s="136">
        <f t="shared" si="0"/>
        <v>11667</v>
      </c>
      <c r="G14" s="109"/>
      <c r="H14" s="110"/>
    </row>
    <row r="15" spans="1:8" ht="15" customHeight="1" x14ac:dyDescent="0.2">
      <c r="A15" s="16" t="s">
        <v>55</v>
      </c>
      <c r="B15" s="113" t="s">
        <v>56</v>
      </c>
      <c r="C15" s="117" t="s">
        <v>57</v>
      </c>
      <c r="D15" s="66">
        <v>5332</v>
      </c>
      <c r="E15" s="65">
        <v>2613</v>
      </c>
      <c r="F15" s="136">
        <f t="shared" si="0"/>
        <v>7945</v>
      </c>
      <c r="G15" s="109"/>
      <c r="H15" s="110"/>
    </row>
    <row r="16" spans="1:8" x14ac:dyDescent="0.2">
      <c r="A16" s="16" t="s">
        <v>58</v>
      </c>
      <c r="B16" s="113" t="s">
        <v>59</v>
      </c>
      <c r="C16" s="117" t="s">
        <v>60</v>
      </c>
      <c r="D16" s="66">
        <v>914</v>
      </c>
      <c r="E16" s="65">
        <v>1764</v>
      </c>
      <c r="F16" s="136">
        <f t="shared" si="0"/>
        <v>2678</v>
      </c>
      <c r="G16" s="109"/>
      <c r="H16" s="110"/>
    </row>
    <row r="17" spans="1:8" ht="15" customHeight="1" x14ac:dyDescent="0.2">
      <c r="A17" s="16" t="s">
        <v>61</v>
      </c>
      <c r="B17" s="113" t="s">
        <v>62</v>
      </c>
      <c r="C17" s="117" t="s">
        <v>63</v>
      </c>
      <c r="D17" s="66">
        <v>576</v>
      </c>
      <c r="E17" s="65">
        <v>357</v>
      </c>
      <c r="F17" s="136">
        <f t="shared" si="0"/>
        <v>933</v>
      </c>
      <c r="G17" s="109"/>
      <c r="H17" s="110"/>
    </row>
    <row r="18" spans="1:8" ht="15" customHeight="1" x14ac:dyDescent="0.2">
      <c r="A18" s="16" t="s">
        <v>64</v>
      </c>
      <c r="B18" s="113" t="s">
        <v>65</v>
      </c>
      <c r="C18" s="117" t="s">
        <v>66</v>
      </c>
      <c r="D18" s="66">
        <v>4652</v>
      </c>
      <c r="E18" s="65">
        <v>5236</v>
      </c>
      <c r="F18" s="136">
        <f t="shared" si="0"/>
        <v>9888</v>
      </c>
      <c r="G18" s="109"/>
      <c r="H18" s="110"/>
    </row>
    <row r="19" spans="1:8" x14ac:dyDescent="0.2">
      <c r="A19" s="16" t="s">
        <v>67</v>
      </c>
      <c r="B19" s="113" t="s">
        <v>68</v>
      </c>
      <c r="C19" s="118" t="s">
        <v>69</v>
      </c>
      <c r="D19" s="66">
        <v>2295</v>
      </c>
      <c r="E19" s="65">
        <v>1583</v>
      </c>
      <c r="F19" s="136">
        <f t="shared" si="0"/>
        <v>3878</v>
      </c>
      <c r="G19" s="109"/>
      <c r="H19" s="110"/>
    </row>
    <row r="20" spans="1:8" x14ac:dyDescent="0.2">
      <c r="A20" s="16" t="s">
        <v>70</v>
      </c>
      <c r="B20" s="113" t="s">
        <v>71</v>
      </c>
      <c r="C20" s="118" t="s">
        <v>72</v>
      </c>
      <c r="D20" s="66">
        <v>2440</v>
      </c>
      <c r="E20" s="65">
        <v>1953</v>
      </c>
      <c r="F20" s="136">
        <f t="shared" si="0"/>
        <v>4393</v>
      </c>
      <c r="G20" s="109"/>
      <c r="H20" s="110"/>
    </row>
    <row r="21" spans="1:8" x14ac:dyDescent="0.2">
      <c r="A21" s="16" t="s">
        <v>73</v>
      </c>
      <c r="B21" s="113" t="s">
        <v>74</v>
      </c>
      <c r="C21" s="117" t="s">
        <v>75</v>
      </c>
      <c r="D21" s="66">
        <v>463</v>
      </c>
      <c r="E21" s="65">
        <v>1673</v>
      </c>
      <c r="F21" s="136">
        <f t="shared" si="0"/>
        <v>2136</v>
      </c>
      <c r="G21" s="109"/>
      <c r="H21" s="110"/>
    </row>
    <row r="22" spans="1:8" x14ac:dyDescent="0.2">
      <c r="A22" s="16" t="s">
        <v>76</v>
      </c>
      <c r="B22" s="113" t="s">
        <v>77</v>
      </c>
      <c r="C22" s="118" t="s">
        <v>78</v>
      </c>
      <c r="D22" s="66">
        <v>2580</v>
      </c>
      <c r="E22" s="65">
        <v>7842</v>
      </c>
      <c r="F22" s="136">
        <f t="shared" si="0"/>
        <v>10422</v>
      </c>
      <c r="G22" s="109"/>
      <c r="H22" s="110"/>
    </row>
    <row r="23" spans="1:8" ht="15" customHeight="1" x14ac:dyDescent="0.2">
      <c r="A23" s="16" t="s">
        <v>79</v>
      </c>
      <c r="B23" s="113" t="s">
        <v>80</v>
      </c>
      <c r="C23" s="117" t="s">
        <v>81</v>
      </c>
      <c r="D23" s="66">
        <v>813</v>
      </c>
      <c r="E23" s="65">
        <v>1238</v>
      </c>
      <c r="F23" s="136">
        <f t="shared" si="0"/>
        <v>2051</v>
      </c>
      <c r="G23" s="109"/>
      <c r="H23" s="110"/>
    </row>
    <row r="24" spans="1:8" ht="15" customHeight="1" x14ac:dyDescent="0.2">
      <c r="A24" s="16" t="s">
        <v>82</v>
      </c>
      <c r="B24" s="113" t="s">
        <v>83</v>
      </c>
      <c r="C24" s="117" t="s">
        <v>84</v>
      </c>
      <c r="D24" s="66">
        <v>979</v>
      </c>
      <c r="E24" s="65">
        <v>3516</v>
      </c>
      <c r="F24" s="136">
        <f t="shared" si="0"/>
        <v>4495</v>
      </c>
      <c r="G24" s="109"/>
      <c r="H24" s="110"/>
    </row>
    <row r="25" spans="1:8" ht="39" customHeight="1" x14ac:dyDescent="0.2">
      <c r="A25" s="48" t="s">
        <v>85</v>
      </c>
      <c r="B25" s="113" t="s">
        <v>86</v>
      </c>
      <c r="C25" s="116" t="s">
        <v>87</v>
      </c>
      <c r="D25" s="66">
        <v>19</v>
      </c>
      <c r="E25" s="65">
        <v>109</v>
      </c>
      <c r="F25" s="136">
        <f t="shared" si="0"/>
        <v>128</v>
      </c>
      <c r="G25" s="109"/>
      <c r="H25" s="110"/>
    </row>
    <row r="26" spans="1:8" x14ac:dyDescent="0.2">
      <c r="A26" s="16" t="s">
        <v>88</v>
      </c>
      <c r="B26" s="113" t="s">
        <v>89</v>
      </c>
      <c r="C26" s="115" t="s">
        <v>90</v>
      </c>
      <c r="D26" s="66">
        <v>3</v>
      </c>
      <c r="E26" s="65">
        <v>5</v>
      </c>
      <c r="F26" s="136">
        <f t="shared" si="0"/>
        <v>8</v>
      </c>
      <c r="G26" s="109"/>
      <c r="H26" s="110"/>
    </row>
    <row r="27" spans="1:8" ht="15" customHeight="1" x14ac:dyDescent="0.2">
      <c r="A27" s="49" t="s">
        <v>91</v>
      </c>
      <c r="B27" s="119"/>
      <c r="C27" s="120" t="s">
        <v>92</v>
      </c>
      <c r="D27" s="137">
        <v>24</v>
      </c>
      <c r="E27" s="138">
        <v>24</v>
      </c>
      <c r="F27" s="136">
        <f t="shared" si="0"/>
        <v>48</v>
      </c>
      <c r="G27" s="109"/>
      <c r="H27" s="110"/>
    </row>
    <row r="28" spans="1:8" ht="21" customHeight="1" x14ac:dyDescent="0.2">
      <c r="A28" s="166" t="s">
        <v>21</v>
      </c>
      <c r="B28" s="167"/>
      <c r="C28" s="167"/>
      <c r="D28" s="140">
        <f>SUM(D6:D27)</f>
        <v>69180</v>
      </c>
      <c r="E28" s="141">
        <f>SUM(E6:E27)</f>
        <v>55338</v>
      </c>
      <c r="F28" s="77">
        <f>SUM(D28:E28)</f>
        <v>124518</v>
      </c>
      <c r="G28" s="110"/>
      <c r="H28" s="110"/>
    </row>
    <row r="29" spans="1:8" ht="10.5" customHeight="1" x14ac:dyDescent="0.2">
      <c r="G29" s="110"/>
      <c r="H29" s="110"/>
    </row>
    <row r="30" spans="1:8" ht="10.5" customHeight="1" x14ac:dyDescent="0.2">
      <c r="G30" s="110"/>
      <c r="H30" s="110"/>
    </row>
    <row r="31" spans="1:8" x14ac:dyDescent="0.2">
      <c r="G31" s="110"/>
      <c r="H31" s="110"/>
    </row>
    <row r="49" spans="1:9" ht="23.25" customHeight="1" x14ac:dyDescent="0.2">
      <c r="A49" s="195" t="s">
        <v>132</v>
      </c>
      <c r="B49" s="195"/>
      <c r="C49" s="195"/>
      <c r="D49" s="195"/>
      <c r="E49" s="195"/>
      <c r="F49" s="195"/>
      <c r="G49" s="127"/>
    </row>
    <row r="50" spans="1:9" ht="70.5" customHeight="1" x14ac:dyDescent="0.2">
      <c r="A50" s="195" t="s">
        <v>133</v>
      </c>
      <c r="B50" s="195"/>
      <c r="C50" s="195"/>
      <c r="D50" s="195"/>
      <c r="E50" s="195"/>
      <c r="F50" s="195"/>
      <c r="G50" s="128"/>
    </row>
    <row r="51" spans="1:9" ht="22.5" customHeight="1" x14ac:dyDescent="0.2">
      <c r="A51" s="194" t="s">
        <v>136</v>
      </c>
      <c r="B51" s="194"/>
      <c r="C51" s="194"/>
      <c r="D51" s="194"/>
      <c r="E51" s="194"/>
      <c r="F51" s="194"/>
      <c r="G51" s="150"/>
      <c r="H51" s="150"/>
      <c r="I51" s="150"/>
    </row>
  </sheetData>
  <mergeCells count="6">
    <mergeCell ref="A1:F1"/>
    <mergeCell ref="E3:F3"/>
    <mergeCell ref="A28:C28"/>
    <mergeCell ref="A51:F51"/>
    <mergeCell ref="A50:F50"/>
    <mergeCell ref="A49:F49"/>
  </mergeCells>
  <pageMargins left="0.51181102362204722" right="0.31496062992125984" top="0.15748031496062992" bottom="0.15748031496062992"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K28" sqref="K28"/>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93" t="s">
        <v>130</v>
      </c>
      <c r="B2" s="193"/>
      <c r="C2" s="193"/>
      <c r="D2" s="193"/>
      <c r="E2" s="193"/>
      <c r="F2" s="193"/>
      <c r="G2" s="193"/>
      <c r="H2" s="193"/>
    </row>
    <row r="3" spans="1:16" ht="5.25" customHeight="1" x14ac:dyDescent="0.2">
      <c r="B3" s="126"/>
      <c r="C3" s="126"/>
      <c r="D3" s="126"/>
      <c r="E3" s="126"/>
      <c r="F3" s="126"/>
      <c r="G3" s="126"/>
      <c r="H3" s="23"/>
    </row>
    <row r="4" spans="1:16" x14ac:dyDescent="0.2">
      <c r="B4" s="5" t="s">
        <v>129</v>
      </c>
      <c r="C4" s="6"/>
      <c r="D4" s="5"/>
      <c r="E4" s="5"/>
      <c r="F4" s="163" t="str">
        <f>'T 6.'!F4:G4</f>
        <v>Stanje: 30. rujna 2019.</v>
      </c>
      <c r="G4" s="163"/>
      <c r="H4" s="18"/>
    </row>
    <row r="5" spans="1:16" ht="22.5" x14ac:dyDescent="0.2">
      <c r="B5" s="26" t="s">
        <v>2</v>
      </c>
      <c r="C5" s="187" t="s">
        <v>95</v>
      </c>
      <c r="D5" s="188"/>
      <c r="E5" s="123" t="s">
        <v>4</v>
      </c>
      <c r="F5" s="124" t="s">
        <v>5</v>
      </c>
      <c r="G5" s="124" t="s">
        <v>6</v>
      </c>
      <c r="H5" s="112"/>
    </row>
    <row r="6" spans="1:16" x14ac:dyDescent="0.2">
      <c r="B6" s="14">
        <v>0</v>
      </c>
      <c r="C6" s="189">
        <v>1</v>
      </c>
      <c r="D6" s="190"/>
      <c r="E6" s="103">
        <v>2</v>
      </c>
      <c r="F6" s="103">
        <v>3</v>
      </c>
      <c r="G6" s="103">
        <v>4</v>
      </c>
      <c r="H6" s="110"/>
      <c r="K6" s="193"/>
      <c r="L6" s="193"/>
      <c r="M6" s="193"/>
      <c r="N6" s="193"/>
      <c r="O6" s="193"/>
      <c r="P6" s="193"/>
    </row>
    <row r="7" spans="1:16" x14ac:dyDescent="0.2">
      <c r="B7" s="16" t="s">
        <v>7</v>
      </c>
      <c r="C7" s="191" t="s">
        <v>102</v>
      </c>
      <c r="D7" s="192"/>
      <c r="E7" s="146">
        <v>5364</v>
      </c>
      <c r="F7" s="146">
        <v>3075</v>
      </c>
      <c r="G7" s="147">
        <f>SUM(E7:F7)</f>
        <v>8439</v>
      </c>
      <c r="H7" s="109"/>
    </row>
    <row r="8" spans="1:16" x14ac:dyDescent="0.2">
      <c r="B8" s="16" t="s">
        <v>9</v>
      </c>
      <c r="C8" s="180" t="s">
        <v>103</v>
      </c>
      <c r="D8" s="181"/>
      <c r="E8" s="146">
        <v>2314</v>
      </c>
      <c r="F8" s="146">
        <v>1541</v>
      </c>
      <c r="G8" s="147">
        <f t="shared" ref="G8:G27" si="0">SUM(E8:F8)</f>
        <v>3855</v>
      </c>
      <c r="H8" s="109"/>
    </row>
    <row r="9" spans="1:16" x14ac:dyDescent="0.2">
      <c r="B9" s="16" t="s">
        <v>11</v>
      </c>
      <c r="C9" s="180" t="s">
        <v>104</v>
      </c>
      <c r="D9" s="181"/>
      <c r="E9" s="146">
        <v>1529</v>
      </c>
      <c r="F9" s="146">
        <v>1392</v>
      </c>
      <c r="G9" s="147">
        <f t="shared" si="0"/>
        <v>2921</v>
      </c>
      <c r="H9" s="109"/>
    </row>
    <row r="10" spans="1:16" x14ac:dyDescent="0.2">
      <c r="B10" s="16" t="s">
        <v>13</v>
      </c>
      <c r="C10" s="180" t="s">
        <v>105</v>
      </c>
      <c r="D10" s="181"/>
      <c r="E10" s="146">
        <v>1320</v>
      </c>
      <c r="F10" s="146">
        <v>1038</v>
      </c>
      <c r="G10" s="147">
        <f t="shared" si="0"/>
        <v>2358</v>
      </c>
      <c r="H10" s="109"/>
    </row>
    <row r="11" spans="1:16" x14ac:dyDescent="0.2">
      <c r="B11" s="16" t="s">
        <v>15</v>
      </c>
      <c r="C11" s="180" t="s">
        <v>106</v>
      </c>
      <c r="D11" s="181"/>
      <c r="E11" s="146">
        <v>4019</v>
      </c>
      <c r="F11" s="146">
        <v>2785</v>
      </c>
      <c r="G11" s="147">
        <f t="shared" si="0"/>
        <v>6804</v>
      </c>
      <c r="H11" s="109"/>
    </row>
    <row r="12" spans="1:16" x14ac:dyDescent="0.2">
      <c r="B12" s="16" t="s">
        <v>17</v>
      </c>
      <c r="C12" s="180" t="s">
        <v>107</v>
      </c>
      <c r="D12" s="181"/>
      <c r="E12" s="146">
        <v>1714</v>
      </c>
      <c r="F12" s="146">
        <v>1302</v>
      </c>
      <c r="G12" s="147">
        <f t="shared" si="0"/>
        <v>3016</v>
      </c>
      <c r="H12" s="109"/>
    </row>
    <row r="13" spans="1:16" x14ac:dyDescent="0.2">
      <c r="B13" s="16" t="s">
        <v>19</v>
      </c>
      <c r="C13" s="185" t="s">
        <v>108</v>
      </c>
      <c r="D13" s="186"/>
      <c r="E13" s="146">
        <v>1302</v>
      </c>
      <c r="F13" s="146">
        <v>884</v>
      </c>
      <c r="G13" s="147">
        <f t="shared" si="0"/>
        <v>2186</v>
      </c>
      <c r="H13" s="109"/>
    </row>
    <row r="14" spans="1:16" x14ac:dyDescent="0.2">
      <c r="B14" s="104" t="s">
        <v>49</v>
      </c>
      <c r="C14" s="180" t="s">
        <v>109</v>
      </c>
      <c r="D14" s="181"/>
      <c r="E14" s="146">
        <v>3903</v>
      </c>
      <c r="F14" s="146">
        <v>3626</v>
      </c>
      <c r="G14" s="147">
        <f t="shared" si="0"/>
        <v>7529</v>
      </c>
      <c r="H14" s="109"/>
      <c r="J14" s="105"/>
    </row>
    <row r="15" spans="1:16" x14ac:dyDescent="0.2">
      <c r="B15" s="104" t="s">
        <v>52</v>
      </c>
      <c r="C15" s="180" t="s">
        <v>110</v>
      </c>
      <c r="D15" s="181"/>
      <c r="E15" s="146">
        <v>475</v>
      </c>
      <c r="F15" s="146">
        <v>390</v>
      </c>
      <c r="G15" s="147">
        <f t="shared" si="0"/>
        <v>865</v>
      </c>
      <c r="H15" s="109"/>
    </row>
    <row r="16" spans="1:16" x14ac:dyDescent="0.2">
      <c r="B16" s="104" t="s">
        <v>55</v>
      </c>
      <c r="C16" s="180" t="s">
        <v>111</v>
      </c>
      <c r="D16" s="181"/>
      <c r="E16" s="146">
        <v>878</v>
      </c>
      <c r="F16" s="146">
        <v>625</v>
      </c>
      <c r="G16" s="147">
        <f t="shared" si="0"/>
        <v>1503</v>
      </c>
      <c r="H16" s="109"/>
    </row>
    <row r="17" spans="2:8" x14ac:dyDescent="0.2">
      <c r="B17" s="104" t="s">
        <v>58</v>
      </c>
      <c r="C17" s="180" t="s">
        <v>112</v>
      </c>
      <c r="D17" s="181"/>
      <c r="E17" s="146">
        <v>793</v>
      </c>
      <c r="F17" s="146">
        <v>518</v>
      </c>
      <c r="G17" s="147">
        <f t="shared" si="0"/>
        <v>1311</v>
      </c>
      <c r="H17" s="109"/>
    </row>
    <row r="18" spans="2:8" x14ac:dyDescent="0.2">
      <c r="B18" s="104" t="s">
        <v>61</v>
      </c>
      <c r="C18" s="180" t="s">
        <v>113</v>
      </c>
      <c r="D18" s="181"/>
      <c r="E18" s="146">
        <v>2076</v>
      </c>
      <c r="F18" s="146">
        <v>1297</v>
      </c>
      <c r="G18" s="147">
        <f t="shared" si="0"/>
        <v>3373</v>
      </c>
      <c r="H18" s="109"/>
    </row>
    <row r="19" spans="2:8" x14ac:dyDescent="0.2">
      <c r="B19" s="104" t="s">
        <v>64</v>
      </c>
      <c r="C19" s="180" t="s">
        <v>114</v>
      </c>
      <c r="D19" s="181"/>
      <c r="E19" s="146">
        <v>2004</v>
      </c>
      <c r="F19" s="146">
        <v>1808</v>
      </c>
      <c r="G19" s="147">
        <f t="shared" si="0"/>
        <v>3812</v>
      </c>
      <c r="H19" s="109"/>
    </row>
    <row r="20" spans="2:8" x14ac:dyDescent="0.2">
      <c r="B20" s="104" t="s">
        <v>67</v>
      </c>
      <c r="C20" s="180" t="s">
        <v>115</v>
      </c>
      <c r="D20" s="181"/>
      <c r="E20" s="146">
        <v>4214</v>
      </c>
      <c r="F20" s="146">
        <v>2924</v>
      </c>
      <c r="G20" s="147">
        <f t="shared" si="0"/>
        <v>7138</v>
      </c>
      <c r="H20" s="109"/>
    </row>
    <row r="21" spans="2:8" x14ac:dyDescent="0.2">
      <c r="B21" s="104" t="s">
        <v>70</v>
      </c>
      <c r="C21" s="180" t="s">
        <v>116</v>
      </c>
      <c r="D21" s="181"/>
      <c r="E21" s="146">
        <v>1146</v>
      </c>
      <c r="F21" s="146">
        <v>915</v>
      </c>
      <c r="G21" s="147">
        <f t="shared" si="0"/>
        <v>2061</v>
      </c>
      <c r="H21" s="109"/>
    </row>
    <row r="22" spans="2:8" x14ac:dyDescent="0.2">
      <c r="B22" s="104" t="s">
        <v>73</v>
      </c>
      <c r="C22" s="180" t="s">
        <v>117</v>
      </c>
      <c r="D22" s="181"/>
      <c r="E22" s="146">
        <v>1645</v>
      </c>
      <c r="F22" s="146">
        <v>1148</v>
      </c>
      <c r="G22" s="147">
        <f t="shared" si="0"/>
        <v>2793</v>
      </c>
      <c r="H22" s="109"/>
    </row>
    <row r="23" spans="2:8" x14ac:dyDescent="0.2">
      <c r="B23" s="104" t="s">
        <v>76</v>
      </c>
      <c r="C23" s="180" t="s">
        <v>118</v>
      </c>
      <c r="D23" s="181"/>
      <c r="E23" s="146">
        <v>5410</v>
      </c>
      <c r="F23" s="146">
        <v>5087</v>
      </c>
      <c r="G23" s="147">
        <f t="shared" si="0"/>
        <v>10497</v>
      </c>
      <c r="H23" s="109"/>
    </row>
    <row r="24" spans="2:8" x14ac:dyDescent="0.2">
      <c r="B24" s="104" t="s">
        <v>79</v>
      </c>
      <c r="C24" s="180" t="s">
        <v>119</v>
      </c>
      <c r="D24" s="181"/>
      <c r="E24" s="146">
        <v>3105</v>
      </c>
      <c r="F24" s="146">
        <v>2419</v>
      </c>
      <c r="G24" s="147">
        <f t="shared" si="0"/>
        <v>5524</v>
      </c>
      <c r="H24" s="109"/>
    </row>
    <row r="25" spans="2:8" x14ac:dyDescent="0.2">
      <c r="B25" s="104" t="s">
        <v>82</v>
      </c>
      <c r="C25" s="180" t="s">
        <v>120</v>
      </c>
      <c r="D25" s="181"/>
      <c r="E25" s="146">
        <v>1427</v>
      </c>
      <c r="F25" s="146">
        <v>1084</v>
      </c>
      <c r="G25" s="147">
        <f t="shared" si="0"/>
        <v>2511</v>
      </c>
      <c r="H25" s="109"/>
    </row>
    <row r="26" spans="2:8" x14ac:dyDescent="0.2">
      <c r="B26" s="104" t="s">
        <v>85</v>
      </c>
      <c r="C26" s="180" t="s">
        <v>121</v>
      </c>
      <c r="D26" s="181"/>
      <c r="E26" s="146">
        <v>2516</v>
      </c>
      <c r="F26" s="146">
        <v>1690</v>
      </c>
      <c r="G26" s="147">
        <f t="shared" si="0"/>
        <v>4206</v>
      </c>
      <c r="H26" s="109"/>
    </row>
    <row r="27" spans="2:8" x14ac:dyDescent="0.2">
      <c r="B27" s="104" t="s">
        <v>88</v>
      </c>
      <c r="C27" s="180" t="s">
        <v>122</v>
      </c>
      <c r="D27" s="181"/>
      <c r="E27" s="146">
        <v>22026</v>
      </c>
      <c r="F27" s="146">
        <v>19790</v>
      </c>
      <c r="G27" s="147">
        <f t="shared" si="0"/>
        <v>41816</v>
      </c>
      <c r="H27" s="109"/>
    </row>
    <row r="28" spans="2:8" ht="20.25" customHeight="1" x14ac:dyDescent="0.2">
      <c r="B28" s="182" t="s">
        <v>21</v>
      </c>
      <c r="C28" s="183"/>
      <c r="D28" s="184"/>
      <c r="E28" s="148">
        <f>SUM(E7:E27)</f>
        <v>69180</v>
      </c>
      <c r="F28" s="148">
        <f>SUM(F7:F27)</f>
        <v>55338</v>
      </c>
      <c r="G28" s="148">
        <f>SUM(G7:G27)</f>
        <v>124518</v>
      </c>
      <c r="H28" s="110"/>
    </row>
    <row r="54" spans="1:8" ht="24.75" customHeight="1" x14ac:dyDescent="0.2">
      <c r="A54" s="196" t="s">
        <v>132</v>
      </c>
      <c r="B54" s="196"/>
      <c r="C54" s="196"/>
      <c r="D54" s="196"/>
      <c r="E54" s="196"/>
      <c r="F54" s="196"/>
      <c r="G54" s="196"/>
      <c r="H54" s="196"/>
    </row>
    <row r="55" spans="1:8" ht="68.25" customHeight="1" x14ac:dyDescent="0.2">
      <c r="A55" s="195" t="s">
        <v>133</v>
      </c>
      <c r="B55" s="195"/>
      <c r="C55" s="195"/>
      <c r="D55" s="195"/>
      <c r="E55" s="195"/>
      <c r="F55" s="195"/>
      <c r="G55" s="195"/>
      <c r="H55" s="195"/>
    </row>
    <row r="56" spans="1:8" ht="25.5" customHeight="1" x14ac:dyDescent="0.2">
      <c r="A56" s="197" t="s">
        <v>137</v>
      </c>
      <c r="B56" s="197"/>
      <c r="C56" s="197"/>
      <c r="D56" s="197"/>
      <c r="E56" s="197"/>
      <c r="F56" s="197"/>
      <c r="G56" s="197"/>
      <c r="H56" s="197"/>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pageMargins left="0.51181102362204722"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2019-09-11T12:55:58Z</cp:lastPrinted>
  <dcterms:created xsi:type="dcterms:W3CDTF">2016-10-06T08:05:06Z</dcterms:created>
  <dcterms:modified xsi:type="dcterms:W3CDTF">2019-10-16T06:37:39Z</dcterms:modified>
</cp:coreProperties>
</file>