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E28" i="8" l="1"/>
  <c r="F28" i="8"/>
  <c r="G8" i="8"/>
  <c r="G9" i="8"/>
  <c r="G10" i="8"/>
  <c r="G11" i="8"/>
  <c r="G12" i="8"/>
  <c r="G13" i="8"/>
  <c r="G14" i="8"/>
  <c r="G15" i="8"/>
  <c r="G16" i="8"/>
  <c r="G17" i="8"/>
  <c r="G18" i="8"/>
  <c r="G19" i="8"/>
  <c r="G20" i="8"/>
  <c r="G21" i="8"/>
  <c r="G22" i="8"/>
  <c r="G23" i="8"/>
  <c r="G24" i="8"/>
  <c r="G25" i="8"/>
  <c r="G26" i="8"/>
  <c r="G27" i="8"/>
  <c r="G7" i="8"/>
  <c r="E28" i="7"/>
  <c r="D28" i="7"/>
  <c r="F28" i="7" s="1"/>
  <c r="F7" i="7"/>
  <c r="F8" i="7"/>
  <c r="F9" i="7"/>
  <c r="F10" i="7"/>
  <c r="F11" i="7"/>
  <c r="F12" i="7"/>
  <c r="F13" i="7"/>
  <c r="F14" i="7"/>
  <c r="F15" i="7"/>
  <c r="F16" i="7"/>
  <c r="F17" i="7"/>
  <c r="F18" i="7"/>
  <c r="F19" i="7"/>
  <c r="F20" i="7"/>
  <c r="F21" i="7"/>
  <c r="F22" i="7"/>
  <c r="F23" i="7"/>
  <c r="F24" i="7"/>
  <c r="F25" i="7"/>
  <c r="F26" i="7"/>
  <c r="F27" i="7"/>
  <c r="F6" i="7"/>
  <c r="G8" i="6"/>
  <c r="G9" i="6"/>
  <c r="G10" i="6"/>
  <c r="G11" i="6"/>
  <c r="G12" i="6"/>
  <c r="G13" i="6"/>
  <c r="G14" i="6"/>
  <c r="G15" i="6"/>
  <c r="G16" i="6"/>
  <c r="G17" i="6"/>
  <c r="G18" i="6"/>
  <c r="G19" i="6"/>
  <c r="G20" i="6"/>
  <c r="G21" i="6"/>
  <c r="G22" i="6"/>
  <c r="G23" i="6"/>
  <c r="G24" i="6"/>
  <c r="G25" i="6"/>
  <c r="G26" i="6"/>
  <c r="G27" i="6"/>
  <c r="G7" i="6"/>
  <c r="F7" i="5"/>
  <c r="F8" i="5"/>
  <c r="F9" i="5"/>
  <c r="F10" i="5"/>
  <c r="F11" i="5"/>
  <c r="F12" i="5"/>
  <c r="F13" i="5"/>
  <c r="F14" i="5"/>
  <c r="F15" i="5"/>
  <c r="F16" i="5"/>
  <c r="F17" i="5"/>
  <c r="F18" i="5"/>
  <c r="F19" i="5"/>
  <c r="F20" i="5"/>
  <c r="F21" i="5"/>
  <c r="F22" i="5"/>
  <c r="F23" i="5"/>
  <c r="F24" i="5"/>
  <c r="F25" i="5"/>
  <c r="F26" i="5"/>
  <c r="F27" i="5"/>
  <c r="F6" i="5"/>
  <c r="G28" i="8" l="1"/>
  <c r="E14" i="1"/>
  <c r="E13" i="1"/>
  <c r="E12" i="1"/>
  <c r="E11" i="1"/>
  <c r="E10" i="1"/>
  <c r="E9" i="1"/>
  <c r="E8" i="1"/>
  <c r="F4" i="8" l="1"/>
  <c r="E3" i="7" l="1"/>
  <c r="E3" i="5"/>
  <c r="F28" i="6" l="1"/>
  <c r="E28" i="6"/>
  <c r="E28" i="5"/>
  <c r="D28" i="5"/>
  <c r="F28" i="5" s="1"/>
  <c r="G28" i="6" l="1"/>
  <c r="G7" i="2" l="1"/>
  <c r="G8" i="2"/>
  <c r="G9" i="2"/>
  <c r="G12" i="2" l="1"/>
  <c r="I28" i="4" l="1"/>
  <c r="H28" i="4"/>
  <c r="G28" i="4"/>
  <c r="F28" i="4"/>
  <c r="E28" i="4"/>
  <c r="D28" i="4"/>
  <c r="C28" i="4"/>
  <c r="J27" i="4"/>
  <c r="J26" i="4"/>
  <c r="J25" i="4"/>
  <c r="J24" i="4"/>
  <c r="J23" i="4"/>
  <c r="J22" i="4"/>
  <c r="J21" i="4"/>
  <c r="J20" i="4"/>
  <c r="J19" i="4"/>
  <c r="J18" i="4"/>
  <c r="J17" i="4"/>
  <c r="J16" i="4"/>
  <c r="J15" i="4"/>
  <c r="J14" i="4"/>
  <c r="J13" i="4"/>
  <c r="J12" i="4"/>
  <c r="J11" i="4"/>
  <c r="J10" i="4"/>
  <c r="J9" i="4"/>
  <c r="J8" i="4"/>
  <c r="J7" i="4"/>
  <c r="H3" i="4"/>
  <c r="E29" i="3"/>
  <c r="D29" i="3"/>
  <c r="F28" i="3"/>
  <c r="F27" i="3"/>
  <c r="F26" i="3"/>
  <c r="F25" i="3"/>
  <c r="F24" i="3"/>
  <c r="F23" i="3"/>
  <c r="F22" i="3"/>
  <c r="F21" i="3"/>
  <c r="F20" i="3"/>
  <c r="F19" i="3"/>
  <c r="F18" i="3"/>
  <c r="F17" i="3"/>
  <c r="F16" i="3"/>
  <c r="F15" i="3"/>
  <c r="F14" i="3"/>
  <c r="F13" i="3"/>
  <c r="F12" i="3"/>
  <c r="F11" i="3"/>
  <c r="F10" i="3"/>
  <c r="F9" i="3"/>
  <c r="F8" i="3"/>
  <c r="F7" i="3"/>
  <c r="D4" i="3"/>
  <c r="F14" i="2"/>
  <c r="E14" i="2"/>
  <c r="D14" i="2"/>
  <c r="C14" i="2"/>
  <c r="G13" i="2"/>
  <c r="G11" i="2"/>
  <c r="G10" i="2"/>
  <c r="D15" i="1"/>
  <c r="C15" i="1"/>
  <c r="O23" i="4"/>
  <c r="O24" i="4" l="1"/>
  <c r="O28" i="4"/>
  <c r="O27" i="4"/>
  <c r="O25" i="4"/>
  <c r="L18" i="3"/>
  <c r="O26" i="4"/>
  <c r="L19" i="3"/>
  <c r="O22" i="4"/>
  <c r="Q8" i="2"/>
  <c r="Q9" i="2"/>
  <c r="Q11" i="2"/>
  <c r="Q14" i="2"/>
  <c r="R8" i="4"/>
  <c r="R10" i="4"/>
  <c r="R12" i="4"/>
  <c r="R14" i="4"/>
  <c r="Q10" i="2"/>
  <c r="Q12" i="2"/>
  <c r="R9" i="4"/>
  <c r="R11" i="4"/>
  <c r="R13" i="4"/>
  <c r="Q13" i="2"/>
  <c r="F29" i="3"/>
  <c r="J28" i="4"/>
  <c r="G14" i="2"/>
  <c r="E15" i="1"/>
  <c r="R15" i="4" l="1"/>
  <c r="J29" i="3"/>
  <c r="N28" i="4"/>
  <c r="K16" i="2"/>
</calcChain>
</file>

<file path=xl/sharedStrings.xml><?xml version="1.0" encoding="utf-8"?>
<sst xmlns="http://schemas.openxmlformats.org/spreadsheetml/2006/main" count="441" uniqueCount="140">
  <si>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</si>
  <si>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</si>
  <si>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</si>
  <si>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</si>
  <si>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</si>
  <si>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</si>
  <si>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</si>
  <si>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</si>
  <si>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</si>
  <si>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</si>
  <si>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</si>
  <si>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</si>
  <si>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</si>
  <si>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</si>
  <si>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</si>
  <si>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</si>
  <si>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</si>
  <si>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</si>
  <si>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</si>
  <si>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</si>
  <si>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</si>
  <si>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</si>
  <si>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 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</si>
  <si>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</si>
  <si>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</si>
  <si>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</si>
  <si>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</si>
  <si>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</si>
  <si>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</si>
  <si>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</si>
  <si>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Struktura osiguranika prema godinama života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</si>
  <si>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</si>
  <si>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</si>
  <si>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</si>
  <si>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</si>
  <si>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</si>
  <si>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</si>
  <si>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</si>
  <si>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</si>
  <si>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</si>
  <si>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</si>
  <si>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</si>
  <si>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</si>
  <si>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</si>
  <si>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</si>
  <si>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</si>
  <si>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</si>
  <si>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</si>
  <si>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</si>
  <si>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</si>
  <si>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</si>
  <si>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</si>
  <si>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</si>
  <si>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</si>
  <si>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</si>
  <si>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</si>
  <si>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</si>
  <si>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</si>
  <si>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</si>
  <si>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</si>
  <si>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</si>
  <si>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</si>
  <si>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</si>
  <si>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</si>
  <si>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</si>
  <si>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</si>
  <si>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</si>
  <si>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</si>
  <si>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</si>
  <si>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</si>
  <si>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</si>
  <si>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</si>
  <si>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</si>
  <si>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</si>
  <si>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</si>
  <si>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</si>
  <si>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</si>
  <si>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</si>
  <si>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</si>
  <si>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</si>
  <si>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</si>
  <si>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</si>
  <si>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</si>
  <si>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</si>
  <si>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</si>
  <si>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</si>
  <si>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</si>
  <si>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</si>
  <si>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</si>
  <si>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</si>
  <si>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</si>
  <si>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</si>
  <si>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</si>
  <si>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</si>
  <si>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</si>
  <si>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</si>
  <si>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</si>
  <si>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</si>
  <si>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</si>
  <si>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</si>
  <si>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</si>
  <si>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</si>
  <si>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</si>
  <si>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</si>
  <si>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</si>
  <si>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</si>
  <si>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</si>
  <si>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</si>
  <si>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</si>
  <si>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</si>
  <si>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</si>
  <si>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</si>
  <si>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</si>
  <si>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</si>
  <si>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</si>
  <si>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</si>
  <si>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</si>
  <si>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</si>
  <si>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</si>
  <si>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</si>
  <si>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</si>
  <si>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</si>
  <si>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</si>
  <si>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</si>
  <si>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</si>
  <si>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</si>
  <si>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</si>
  <si>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</si>
  <si>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</si>
  <si>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</si>
  <si>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</si>
  <si>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</si>
  <si>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</si>
  <si>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</si>
  <si>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</si>
  <si>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</si>
  <si>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t>Stanje
31. listopada 2019.</t>
  </si>
  <si>
    <t>Stanje: 31. listopada 2019.</t>
  </si>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</sst>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1"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0" fontId="25" fillId="4" borderId="8"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1351481</c:v>
                </c:pt>
                <c:pt idx="1">
                  <c:v>106934</c:v>
                </c:pt>
                <c:pt idx="2">
                  <c:v>64706</c:v>
                </c:pt>
                <c:pt idx="3">
                  <c:v>19204</c:v>
                </c:pt>
                <c:pt idx="4">
                  <c:v>19205</c:v>
                </c:pt>
                <c:pt idx="5">
                  <c:v>83</c:v>
                </c:pt>
                <c:pt idx="6">
                  <c:v>4833</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702066</c:v>
                </c:pt>
                <c:pt idx="1">
                  <c:v>415760</c:v>
                </c:pt>
                <c:pt idx="2">
                  <c:v>351242</c:v>
                </c:pt>
                <c:pt idx="3">
                  <c:v>97378</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825226</c:v>
                </c:pt>
                <c:pt idx="1">
                  <c:v>741220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83610</c:v>
                </c:pt>
                <c:pt idx="1">
                  <c:v>38241</c:v>
                </c:pt>
                <c:pt idx="2">
                  <c:v>40928</c:v>
                </c:pt>
                <c:pt idx="3">
                  <c:v>35990</c:v>
                </c:pt>
                <c:pt idx="4">
                  <c:v>66281</c:v>
                </c:pt>
                <c:pt idx="5">
                  <c:v>34602</c:v>
                </c:pt>
                <c:pt idx="6">
                  <c:v>31801</c:v>
                </c:pt>
                <c:pt idx="7">
                  <c:v>115667</c:v>
                </c:pt>
                <c:pt idx="8">
                  <c:v>15823</c:v>
                </c:pt>
                <c:pt idx="9">
                  <c:v>21521</c:v>
                </c:pt>
                <c:pt idx="10">
                  <c:v>19645</c:v>
                </c:pt>
                <c:pt idx="11">
                  <c:v>39648</c:v>
                </c:pt>
                <c:pt idx="12">
                  <c:v>56195</c:v>
                </c:pt>
                <c:pt idx="13">
                  <c:v>89877</c:v>
                </c:pt>
                <c:pt idx="14">
                  <c:v>32835</c:v>
                </c:pt>
                <c:pt idx="15">
                  <c:v>43341</c:v>
                </c:pt>
                <c:pt idx="16">
                  <c:v>156811</c:v>
                </c:pt>
                <c:pt idx="17">
                  <c:v>91631</c:v>
                </c:pt>
                <c:pt idx="18">
                  <c:v>50144</c:v>
                </c:pt>
                <c:pt idx="19">
                  <c:v>41430</c:v>
                </c:pt>
                <c:pt idx="20">
                  <c:v>460425</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139</c:v>
                </c:pt>
                <c:pt idx="1">
                  <c:v>20</c:v>
                </c:pt>
                <c:pt idx="2">
                  <c:v>1076</c:v>
                </c:pt>
                <c:pt idx="3">
                  <c:v>15</c:v>
                </c:pt>
                <c:pt idx="4">
                  <c:v>56</c:v>
                </c:pt>
                <c:pt idx="5">
                  <c:v>971</c:v>
                </c:pt>
                <c:pt idx="6">
                  <c:v>1198</c:v>
                </c:pt>
                <c:pt idx="7">
                  <c:v>826</c:v>
                </c:pt>
                <c:pt idx="8">
                  <c:v>315</c:v>
                </c:pt>
                <c:pt idx="9">
                  <c:v>114</c:v>
                </c:pt>
                <c:pt idx="10">
                  <c:v>53</c:v>
                </c:pt>
                <c:pt idx="11">
                  <c:v>67</c:v>
                </c:pt>
                <c:pt idx="12">
                  <c:v>1122</c:v>
                </c:pt>
                <c:pt idx="13">
                  <c:v>534</c:v>
                </c:pt>
                <c:pt idx="14">
                  <c:v>7</c:v>
                </c:pt>
                <c:pt idx="15">
                  <c:v>170</c:v>
                </c:pt>
                <c:pt idx="16">
                  <c:v>333</c:v>
                </c:pt>
                <c:pt idx="17">
                  <c:v>74</c:v>
                </c:pt>
                <c:pt idx="18">
                  <c:v>127</c:v>
                </c:pt>
                <c:pt idx="19">
                  <c:v>5</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55</c:v>
                </c:pt>
                <c:pt idx="1">
                  <c:v>4</c:v>
                </c:pt>
                <c:pt idx="2">
                  <c:v>440</c:v>
                </c:pt>
                <c:pt idx="3">
                  <c:v>2</c:v>
                </c:pt>
                <c:pt idx="4">
                  <c:v>19</c:v>
                </c:pt>
                <c:pt idx="5">
                  <c:v>163</c:v>
                </c:pt>
                <c:pt idx="6">
                  <c:v>1007</c:v>
                </c:pt>
                <c:pt idx="7">
                  <c:v>67</c:v>
                </c:pt>
                <c:pt idx="8">
                  <c:v>402</c:v>
                </c:pt>
                <c:pt idx="9">
                  <c:v>82</c:v>
                </c:pt>
                <c:pt idx="10">
                  <c:v>76</c:v>
                </c:pt>
                <c:pt idx="11">
                  <c:v>51</c:v>
                </c:pt>
                <c:pt idx="12">
                  <c:v>831</c:v>
                </c:pt>
                <c:pt idx="13">
                  <c:v>258</c:v>
                </c:pt>
                <c:pt idx="14">
                  <c:v>29</c:v>
                </c:pt>
                <c:pt idx="15">
                  <c:v>270</c:v>
                </c:pt>
                <c:pt idx="16">
                  <c:v>499</c:v>
                </c:pt>
                <c:pt idx="17">
                  <c:v>46</c:v>
                </c:pt>
                <c:pt idx="18">
                  <c:v>188</c:v>
                </c:pt>
                <c:pt idx="19">
                  <c:v>14</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410</c:v>
                </c:pt>
                <c:pt idx="1">
                  <c:v>147</c:v>
                </c:pt>
                <c:pt idx="2">
                  <c:v>133</c:v>
                </c:pt>
                <c:pt idx="3">
                  <c:v>155</c:v>
                </c:pt>
                <c:pt idx="4">
                  <c:v>259</c:v>
                </c:pt>
                <c:pt idx="5">
                  <c:v>69</c:v>
                </c:pt>
                <c:pt idx="6">
                  <c:v>126</c:v>
                </c:pt>
                <c:pt idx="7">
                  <c:v>839</c:v>
                </c:pt>
                <c:pt idx="8">
                  <c:v>65</c:v>
                </c:pt>
                <c:pt idx="9">
                  <c:v>69</c:v>
                </c:pt>
                <c:pt idx="10">
                  <c:v>67</c:v>
                </c:pt>
                <c:pt idx="11">
                  <c:v>162</c:v>
                </c:pt>
                <c:pt idx="12">
                  <c:v>231</c:v>
                </c:pt>
                <c:pt idx="13">
                  <c:v>316</c:v>
                </c:pt>
                <c:pt idx="14">
                  <c:v>129</c:v>
                </c:pt>
                <c:pt idx="15">
                  <c:v>118</c:v>
                </c:pt>
                <c:pt idx="16">
                  <c:v>773</c:v>
                </c:pt>
                <c:pt idx="17">
                  <c:v>590</c:v>
                </c:pt>
                <c:pt idx="18">
                  <c:v>259</c:v>
                </c:pt>
                <c:pt idx="19">
                  <c:v>183</c:v>
                </c:pt>
                <c:pt idx="20">
                  <c:v>2124</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221</c:v>
                </c:pt>
                <c:pt idx="1">
                  <c:v>64</c:v>
                </c:pt>
                <c:pt idx="2">
                  <c:v>62</c:v>
                </c:pt>
                <c:pt idx="3">
                  <c:v>104</c:v>
                </c:pt>
                <c:pt idx="4">
                  <c:v>175</c:v>
                </c:pt>
                <c:pt idx="5">
                  <c:v>55</c:v>
                </c:pt>
                <c:pt idx="6">
                  <c:v>76</c:v>
                </c:pt>
                <c:pt idx="7">
                  <c:v>547</c:v>
                </c:pt>
                <c:pt idx="8">
                  <c:v>22</c:v>
                </c:pt>
                <c:pt idx="9">
                  <c:v>34</c:v>
                </c:pt>
                <c:pt idx="10">
                  <c:v>30</c:v>
                </c:pt>
                <c:pt idx="11">
                  <c:v>55</c:v>
                </c:pt>
                <c:pt idx="12">
                  <c:v>119</c:v>
                </c:pt>
                <c:pt idx="13">
                  <c:v>181</c:v>
                </c:pt>
                <c:pt idx="14">
                  <c:v>98</c:v>
                </c:pt>
                <c:pt idx="15">
                  <c:v>73</c:v>
                </c:pt>
                <c:pt idx="16">
                  <c:v>401</c:v>
                </c:pt>
                <c:pt idx="17">
                  <c:v>395</c:v>
                </c:pt>
                <c:pt idx="18">
                  <c:v>181</c:v>
                </c:pt>
                <c:pt idx="19">
                  <c:v>97</c:v>
                </c:pt>
                <c:pt idx="20">
                  <c:v>1517</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1671</c:v>
                </c:pt>
                <c:pt idx="1">
                  <c:v>109</c:v>
                </c:pt>
                <c:pt idx="2">
                  <c:v>15487</c:v>
                </c:pt>
                <c:pt idx="3">
                  <c:v>880</c:v>
                </c:pt>
                <c:pt idx="4">
                  <c:v>818</c:v>
                </c:pt>
                <c:pt idx="5">
                  <c:v>7866</c:v>
                </c:pt>
                <c:pt idx="6">
                  <c:v>12211</c:v>
                </c:pt>
                <c:pt idx="7">
                  <c:v>4150</c:v>
                </c:pt>
                <c:pt idx="8">
                  <c:v>5785</c:v>
                </c:pt>
                <c:pt idx="9">
                  <c:v>5534</c:v>
                </c:pt>
                <c:pt idx="10">
                  <c:v>929</c:v>
                </c:pt>
                <c:pt idx="11">
                  <c:v>578</c:v>
                </c:pt>
                <c:pt idx="12">
                  <c:v>4747</c:v>
                </c:pt>
                <c:pt idx="13">
                  <c:v>2335</c:v>
                </c:pt>
                <c:pt idx="14">
                  <c:v>2451</c:v>
                </c:pt>
                <c:pt idx="15">
                  <c:v>469</c:v>
                </c:pt>
                <c:pt idx="16">
                  <c:v>2627</c:v>
                </c:pt>
                <c:pt idx="17">
                  <c:v>842</c:v>
                </c:pt>
                <c:pt idx="18">
                  <c:v>1004</c:v>
                </c:pt>
                <c:pt idx="19">
                  <c:v>19</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734</c:v>
                </c:pt>
                <c:pt idx="1">
                  <c:v>17</c:v>
                </c:pt>
                <c:pt idx="2">
                  <c:v>6698</c:v>
                </c:pt>
                <c:pt idx="3">
                  <c:v>276</c:v>
                </c:pt>
                <c:pt idx="4">
                  <c:v>251</c:v>
                </c:pt>
                <c:pt idx="5">
                  <c:v>1152</c:v>
                </c:pt>
                <c:pt idx="6">
                  <c:v>11477</c:v>
                </c:pt>
                <c:pt idx="7">
                  <c:v>1354</c:v>
                </c:pt>
                <c:pt idx="8">
                  <c:v>6068</c:v>
                </c:pt>
                <c:pt idx="9">
                  <c:v>2695</c:v>
                </c:pt>
                <c:pt idx="10">
                  <c:v>1795</c:v>
                </c:pt>
                <c:pt idx="11">
                  <c:v>370</c:v>
                </c:pt>
                <c:pt idx="12">
                  <c:v>5342</c:v>
                </c:pt>
                <c:pt idx="13">
                  <c:v>1624</c:v>
                </c:pt>
                <c:pt idx="14">
                  <c:v>1972</c:v>
                </c:pt>
                <c:pt idx="15">
                  <c:v>1735</c:v>
                </c:pt>
                <c:pt idx="16">
                  <c:v>8029</c:v>
                </c:pt>
                <c:pt idx="17">
                  <c:v>1267</c:v>
                </c:pt>
                <c:pt idx="18">
                  <c:v>3597</c:v>
                </c:pt>
                <c:pt idx="19">
                  <c:v>111</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5479</c:v>
                </c:pt>
                <c:pt idx="1">
                  <c:v>2353</c:v>
                </c:pt>
                <c:pt idx="2">
                  <c:v>1568</c:v>
                </c:pt>
                <c:pt idx="3">
                  <c:v>1336</c:v>
                </c:pt>
                <c:pt idx="4">
                  <c:v>4065</c:v>
                </c:pt>
                <c:pt idx="5">
                  <c:v>1764</c:v>
                </c:pt>
                <c:pt idx="6">
                  <c:v>1321</c:v>
                </c:pt>
                <c:pt idx="7">
                  <c:v>4012</c:v>
                </c:pt>
                <c:pt idx="8">
                  <c:v>486</c:v>
                </c:pt>
                <c:pt idx="9">
                  <c:v>904</c:v>
                </c:pt>
                <c:pt idx="10">
                  <c:v>805</c:v>
                </c:pt>
                <c:pt idx="11">
                  <c:v>2078</c:v>
                </c:pt>
                <c:pt idx="12">
                  <c:v>2032</c:v>
                </c:pt>
                <c:pt idx="13">
                  <c:v>4366</c:v>
                </c:pt>
                <c:pt idx="14">
                  <c:v>1160</c:v>
                </c:pt>
                <c:pt idx="15">
                  <c:v>1656</c:v>
                </c:pt>
                <c:pt idx="16">
                  <c:v>5496</c:v>
                </c:pt>
                <c:pt idx="17">
                  <c:v>3160</c:v>
                </c:pt>
                <c:pt idx="18">
                  <c:v>1424</c:v>
                </c:pt>
                <c:pt idx="19">
                  <c:v>2537</c:v>
                </c:pt>
                <c:pt idx="20">
                  <c:v>22537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3139</c:v>
                </c:pt>
                <c:pt idx="1">
                  <c:v>1582</c:v>
                </c:pt>
                <c:pt idx="2">
                  <c:v>1417</c:v>
                </c:pt>
                <c:pt idx="3">
                  <c:v>1053</c:v>
                </c:pt>
                <c:pt idx="4">
                  <c:v>2827</c:v>
                </c:pt>
                <c:pt idx="5">
                  <c:v>1319</c:v>
                </c:pt>
                <c:pt idx="6">
                  <c:v>905</c:v>
                </c:pt>
                <c:pt idx="7">
                  <c:v>3692</c:v>
                </c:pt>
                <c:pt idx="8">
                  <c:v>392</c:v>
                </c:pt>
                <c:pt idx="9">
                  <c:v>644</c:v>
                </c:pt>
                <c:pt idx="10">
                  <c:v>531</c:v>
                </c:pt>
                <c:pt idx="11">
                  <c:v>1315</c:v>
                </c:pt>
                <c:pt idx="12">
                  <c:v>1846</c:v>
                </c:pt>
                <c:pt idx="13">
                  <c:v>2984</c:v>
                </c:pt>
                <c:pt idx="14">
                  <c:v>921</c:v>
                </c:pt>
                <c:pt idx="15">
                  <c:v>1181</c:v>
                </c:pt>
                <c:pt idx="16">
                  <c:v>5217</c:v>
                </c:pt>
                <c:pt idx="17">
                  <c:v>2455</c:v>
                </c:pt>
                <c:pt idx="18">
                  <c:v>1106</c:v>
                </c:pt>
                <c:pt idx="19">
                  <c:v>1707</c:v>
                </c:pt>
                <c:pt idx="20">
                  <c:v>20362</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28575</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18</xdr:row>
      <xdr:rowOff>38100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H16" sqref="H16"/>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8" customWidth="1"/>
    <col min="9" max="9" width="34.140625" style="68" bestFit="1" customWidth="1"/>
    <col min="10" max="11" width="10.7109375" style="3" customWidth="1"/>
    <col min="12" max="12" width="12.140625" style="3" customWidth="1"/>
    <col min="13" max="16384" width="9.140625" style="3"/>
  </cols>
  <sheetData>
    <row r="2" spans="1:11" ht="13.5" customHeight="1" x14ac:dyDescent="0.25">
      <c r="A2" s="153" t="s">
        <v>0</v>
      </c>
      <c r="B2" s="153"/>
      <c r="C2" s="153"/>
      <c r="D2" s="153"/>
      <c r="E2" s="153"/>
      <c r="F2" s="23"/>
      <c r="G2" s="23"/>
      <c r="H2" s="82"/>
      <c r="I2" s="83"/>
    </row>
    <row r="3" spans="1:11" ht="13.5" customHeight="1" x14ac:dyDescent="0.2"/>
    <row r="4" spans="1:11" x14ac:dyDescent="0.2">
      <c r="A4" s="5" t="s">
        <v>123</v>
      </c>
      <c r="B4" s="5"/>
      <c r="C4" s="5"/>
      <c r="D4" s="5"/>
      <c r="E4" s="5"/>
      <c r="H4" s="84"/>
    </row>
    <row r="5" spans="1:11" ht="25.5" customHeight="1" x14ac:dyDescent="0.2">
      <c r="A5" s="154" t="s">
        <v>2</v>
      </c>
      <c r="B5" s="156" t="s">
        <v>3</v>
      </c>
      <c r="C5" s="158" t="s">
        <v>136</v>
      </c>
      <c r="D5" s="159"/>
      <c r="E5" s="160"/>
    </row>
    <row r="6" spans="1:11" ht="15.75" customHeight="1" x14ac:dyDescent="0.2">
      <c r="A6" s="155"/>
      <c r="B6" s="157"/>
      <c r="C6" s="85" t="s">
        <v>4</v>
      </c>
      <c r="D6" s="86" t="s">
        <v>5</v>
      </c>
      <c r="E6" s="87" t="s">
        <v>6</v>
      </c>
    </row>
    <row r="7" spans="1:11" s="15" customFormat="1" ht="9" customHeight="1" x14ac:dyDescent="0.15">
      <c r="A7" s="11">
        <v>0</v>
      </c>
      <c r="B7" s="14">
        <v>1</v>
      </c>
      <c r="C7" s="13">
        <v>2</v>
      </c>
      <c r="D7" s="14">
        <v>3</v>
      </c>
      <c r="E7" s="62">
        <v>4</v>
      </c>
      <c r="H7" s="88"/>
      <c r="I7" s="88"/>
    </row>
    <row r="8" spans="1:11" ht="15" customHeight="1" x14ac:dyDescent="0.2">
      <c r="A8" s="63" t="s">
        <v>7</v>
      </c>
      <c r="B8" s="64" t="s">
        <v>8</v>
      </c>
      <c r="C8" s="89">
        <v>700971</v>
      </c>
      <c r="D8" s="90">
        <v>650510</v>
      </c>
      <c r="E8" s="91">
        <f>SUM(C8:D8)</f>
        <v>1351481</v>
      </c>
      <c r="G8" s="39"/>
      <c r="I8" s="92"/>
      <c r="K8" s="55"/>
    </row>
    <row r="9" spans="1:11" ht="15" customHeight="1" x14ac:dyDescent="0.2">
      <c r="A9" s="63" t="s">
        <v>9</v>
      </c>
      <c r="B9" s="64" t="s">
        <v>10</v>
      </c>
      <c r="C9" s="93">
        <v>53825</v>
      </c>
      <c r="D9" s="94">
        <v>53109</v>
      </c>
      <c r="E9" s="19">
        <f t="shared" ref="E9:E14" si="0">SUM(C9:D9)</f>
        <v>106934</v>
      </c>
      <c r="G9" s="39"/>
      <c r="I9" s="92"/>
      <c r="K9" s="55"/>
    </row>
    <row r="10" spans="1:11" ht="15" customHeight="1" x14ac:dyDescent="0.2">
      <c r="A10" s="63" t="s">
        <v>11</v>
      </c>
      <c r="B10" s="64" t="s">
        <v>12</v>
      </c>
      <c r="C10" s="93">
        <v>43030</v>
      </c>
      <c r="D10" s="94">
        <v>21676</v>
      </c>
      <c r="E10" s="19">
        <f t="shared" si="0"/>
        <v>64706</v>
      </c>
      <c r="G10" s="39"/>
      <c r="I10" s="92"/>
      <c r="K10" s="55"/>
    </row>
    <row r="11" spans="1:11" ht="15" customHeight="1" x14ac:dyDescent="0.2">
      <c r="A11" s="63" t="s">
        <v>13</v>
      </c>
      <c r="B11" s="64" t="s">
        <v>14</v>
      </c>
      <c r="C11" s="93">
        <v>12980</v>
      </c>
      <c r="D11" s="94">
        <v>6224</v>
      </c>
      <c r="E11" s="19">
        <f t="shared" si="0"/>
        <v>19204</v>
      </c>
      <c r="G11" s="39"/>
      <c r="I11" s="92"/>
      <c r="K11" s="55"/>
    </row>
    <row r="12" spans="1:11" ht="15" customHeight="1" x14ac:dyDescent="0.2">
      <c r="A12" s="63" t="s">
        <v>15</v>
      </c>
      <c r="B12" s="64" t="s">
        <v>16</v>
      </c>
      <c r="C12" s="93">
        <v>12026</v>
      </c>
      <c r="D12" s="94">
        <v>7179</v>
      </c>
      <c r="E12" s="19">
        <f t="shared" si="0"/>
        <v>19205</v>
      </c>
      <c r="G12" s="39"/>
      <c r="I12" s="92"/>
      <c r="K12" s="55"/>
    </row>
    <row r="13" spans="1:11" ht="51" customHeight="1" x14ac:dyDescent="0.2">
      <c r="A13" s="48" t="s">
        <v>17</v>
      </c>
      <c r="B13" s="75" t="s">
        <v>18</v>
      </c>
      <c r="C13" s="131">
        <v>77</v>
      </c>
      <c r="D13" s="132">
        <v>6</v>
      </c>
      <c r="E13" s="133">
        <f t="shared" si="0"/>
        <v>83</v>
      </c>
      <c r="G13" s="39"/>
      <c r="I13" s="95"/>
      <c r="K13" s="55"/>
    </row>
    <row r="14" spans="1:11" ht="15" customHeight="1" x14ac:dyDescent="0.2">
      <c r="A14" s="63" t="s">
        <v>19</v>
      </c>
      <c r="B14" s="64" t="s">
        <v>20</v>
      </c>
      <c r="C14" s="96">
        <v>2317</v>
      </c>
      <c r="D14" s="97">
        <v>2516</v>
      </c>
      <c r="E14" s="19">
        <f t="shared" si="0"/>
        <v>4833</v>
      </c>
      <c r="G14" s="39"/>
      <c r="I14" s="92"/>
      <c r="K14" s="55"/>
    </row>
    <row r="15" spans="1:11" ht="15" customHeight="1" x14ac:dyDescent="0.2">
      <c r="A15" s="161" t="s">
        <v>21</v>
      </c>
      <c r="B15" s="162"/>
      <c r="C15" s="78">
        <f>SUM(C8:C14)</f>
        <v>825226</v>
      </c>
      <c r="D15" s="76">
        <f>SUM(D8:D14)</f>
        <v>741220</v>
      </c>
      <c r="E15" s="21">
        <f>SUM(E8:E14)</f>
        <v>1566446</v>
      </c>
      <c r="K15" s="98"/>
    </row>
    <row r="18" spans="2:6" x14ac:dyDescent="0.2">
      <c r="F18" s="99"/>
    </row>
    <row r="23" spans="2:6" x14ac:dyDescent="0.2">
      <c r="B23" s="151" t="s">
        <v>22</v>
      </c>
      <c r="C23" s="152"/>
      <c r="D23" s="152"/>
      <c r="E23" s="152"/>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M12" sqref="M12"/>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3" t="s">
        <v>23</v>
      </c>
      <c r="B2" s="153"/>
      <c r="C2" s="153"/>
      <c r="D2" s="153"/>
      <c r="E2" s="153"/>
      <c r="F2" s="153"/>
      <c r="G2" s="153"/>
    </row>
    <row r="4" spans="1:17" ht="15" customHeight="1" x14ac:dyDescent="0.2">
      <c r="A4" s="5" t="s">
        <v>1</v>
      </c>
      <c r="B4" s="5"/>
      <c r="C4" s="5"/>
      <c r="D4" s="5"/>
      <c r="E4" s="163" t="s">
        <v>137</v>
      </c>
      <c r="F4" s="163"/>
      <c r="G4" s="163"/>
    </row>
    <row r="5" spans="1:17" ht="67.5" x14ac:dyDescent="0.2">
      <c r="A5" s="56" t="s">
        <v>2</v>
      </c>
      <c r="B5" s="57" t="s">
        <v>3</v>
      </c>
      <c r="C5" s="58" t="s">
        <v>25</v>
      </c>
      <c r="D5" s="59" t="s">
        <v>26</v>
      </c>
      <c r="E5" s="60" t="s">
        <v>27</v>
      </c>
      <c r="F5" s="59" t="s">
        <v>28</v>
      </c>
      <c r="G5" s="61" t="s">
        <v>6</v>
      </c>
    </row>
    <row r="6" spans="1:17" s="15" customFormat="1" ht="9" customHeight="1" x14ac:dyDescent="0.15">
      <c r="A6" s="11">
        <v>0</v>
      </c>
      <c r="B6" s="14">
        <v>1</v>
      </c>
      <c r="C6" s="11">
        <v>2</v>
      </c>
      <c r="D6" s="14">
        <v>3</v>
      </c>
      <c r="E6" s="13">
        <v>4</v>
      </c>
      <c r="F6" s="14">
        <v>5</v>
      </c>
      <c r="G6" s="62">
        <v>6</v>
      </c>
    </row>
    <row r="7" spans="1:17" ht="21.95" customHeight="1" x14ac:dyDescent="0.2">
      <c r="A7" s="63" t="s">
        <v>7</v>
      </c>
      <c r="B7" s="64" t="s">
        <v>8</v>
      </c>
      <c r="C7" s="65">
        <v>607446</v>
      </c>
      <c r="D7" s="66">
        <v>359887</v>
      </c>
      <c r="E7" s="65">
        <v>303657</v>
      </c>
      <c r="F7" s="66">
        <v>80491</v>
      </c>
      <c r="G7" s="67">
        <f>SUM(C7:F7)</f>
        <v>1351481</v>
      </c>
      <c r="J7" s="68"/>
      <c r="L7" s="69"/>
      <c r="M7" s="69"/>
      <c r="N7" s="69"/>
      <c r="O7" s="70"/>
      <c r="Q7" s="1" t="s">
        <v>29</v>
      </c>
    </row>
    <row r="8" spans="1:17" ht="21.95" customHeight="1" x14ac:dyDescent="0.2">
      <c r="A8" s="63" t="s">
        <v>9</v>
      </c>
      <c r="B8" s="64" t="s">
        <v>10</v>
      </c>
      <c r="C8" s="65">
        <v>60454</v>
      </c>
      <c r="D8" s="66">
        <v>24765</v>
      </c>
      <c r="E8" s="65">
        <v>17444</v>
      </c>
      <c r="F8" s="66">
        <v>4271</v>
      </c>
      <c r="G8" s="67">
        <f t="shared" ref="G8:G13" si="0">SUM(C8:F8)</f>
        <v>106934</v>
      </c>
      <c r="J8" s="68"/>
      <c r="L8" s="69"/>
      <c r="M8" s="68"/>
      <c r="N8" s="68"/>
      <c r="Q8" s="2">
        <f>G7-'T 1.'!E8</f>
        <v>0</v>
      </c>
    </row>
    <row r="9" spans="1:17" ht="21.95" customHeight="1" x14ac:dyDescent="0.2">
      <c r="A9" s="63" t="s">
        <v>11</v>
      </c>
      <c r="B9" s="64" t="s">
        <v>12</v>
      </c>
      <c r="C9" s="65">
        <v>22110</v>
      </c>
      <c r="D9" s="66">
        <v>20188</v>
      </c>
      <c r="E9" s="65">
        <v>16503</v>
      </c>
      <c r="F9" s="66">
        <v>5905</v>
      </c>
      <c r="G9" s="67">
        <f t="shared" si="0"/>
        <v>64706</v>
      </c>
      <c r="J9" s="68"/>
      <c r="L9" s="69"/>
      <c r="M9" s="68"/>
      <c r="N9" s="68"/>
      <c r="Q9" s="2">
        <f>G8-'T 1.'!E9</f>
        <v>0</v>
      </c>
    </row>
    <row r="10" spans="1:17" ht="21.95" customHeight="1" x14ac:dyDescent="0.2">
      <c r="A10" s="63" t="s">
        <v>13</v>
      </c>
      <c r="B10" s="64" t="s">
        <v>14</v>
      </c>
      <c r="C10" s="65">
        <v>5331</v>
      </c>
      <c r="D10" s="66">
        <v>4673</v>
      </c>
      <c r="E10" s="65">
        <v>6336</v>
      </c>
      <c r="F10" s="71">
        <v>2864</v>
      </c>
      <c r="G10" s="67">
        <f t="shared" si="0"/>
        <v>19204</v>
      </c>
      <c r="J10" s="68"/>
      <c r="K10" s="72"/>
      <c r="L10" s="70"/>
      <c r="M10" s="73"/>
      <c r="N10" s="68"/>
      <c r="Q10" s="2">
        <f>G9-'T 1.'!E10</f>
        <v>0</v>
      </c>
    </row>
    <row r="11" spans="1:17" ht="21.95" customHeight="1" x14ac:dyDescent="0.2">
      <c r="A11" s="63" t="s">
        <v>15</v>
      </c>
      <c r="B11" s="64" t="s">
        <v>16</v>
      </c>
      <c r="C11" s="65">
        <v>6098</v>
      </c>
      <c r="D11" s="66">
        <v>5032</v>
      </c>
      <c r="E11" s="65">
        <v>5035</v>
      </c>
      <c r="F11" s="66">
        <v>3040</v>
      </c>
      <c r="G11" s="67">
        <f t="shared" si="0"/>
        <v>19205</v>
      </c>
      <c r="J11" s="68"/>
      <c r="K11" s="72"/>
      <c r="L11" s="74"/>
      <c r="M11" s="73"/>
      <c r="N11" s="68"/>
      <c r="Q11" s="2">
        <f>G10-'T 1.'!E11</f>
        <v>0</v>
      </c>
    </row>
    <row r="12" spans="1:17" ht="51" customHeight="1" x14ac:dyDescent="0.2">
      <c r="A12" s="48" t="s">
        <v>17</v>
      </c>
      <c r="B12" s="75" t="s">
        <v>18</v>
      </c>
      <c r="C12" s="65">
        <v>16</v>
      </c>
      <c r="D12" s="66">
        <v>13</v>
      </c>
      <c r="E12" s="65">
        <v>23</v>
      </c>
      <c r="F12" s="66">
        <v>31</v>
      </c>
      <c r="G12" s="67">
        <f t="shared" si="0"/>
        <v>83</v>
      </c>
      <c r="J12" s="68"/>
      <c r="K12" s="72"/>
      <c r="L12" s="74"/>
      <c r="M12" s="73"/>
      <c r="N12" s="68"/>
      <c r="Q12" s="2">
        <f>G11-'T 1.'!E12</f>
        <v>0</v>
      </c>
    </row>
    <row r="13" spans="1:17" ht="21.95" customHeight="1" x14ac:dyDescent="0.2">
      <c r="A13" s="63" t="s">
        <v>19</v>
      </c>
      <c r="B13" s="64" t="s">
        <v>20</v>
      </c>
      <c r="C13" s="65">
        <v>611</v>
      </c>
      <c r="D13" s="66">
        <v>1202</v>
      </c>
      <c r="E13" s="65">
        <v>2244</v>
      </c>
      <c r="F13" s="66">
        <v>776</v>
      </c>
      <c r="G13" s="67">
        <f t="shared" si="0"/>
        <v>4833</v>
      </c>
      <c r="J13" s="68"/>
      <c r="K13" s="72"/>
      <c r="L13" s="74"/>
      <c r="M13" s="73"/>
      <c r="N13" s="68"/>
      <c r="Q13" s="2">
        <f>G12-'T 1.'!E13</f>
        <v>0</v>
      </c>
    </row>
    <row r="14" spans="1:17" ht="21.95" customHeight="1" x14ac:dyDescent="0.2">
      <c r="A14" s="161" t="s">
        <v>21</v>
      </c>
      <c r="B14" s="162"/>
      <c r="C14" s="76">
        <f>SUM(C7:C13)</f>
        <v>702066</v>
      </c>
      <c r="D14" s="77">
        <f t="shared" ref="D14:G14" si="1">SUM(D7:D13)</f>
        <v>415760</v>
      </c>
      <c r="E14" s="78">
        <f t="shared" si="1"/>
        <v>351242</v>
      </c>
      <c r="F14" s="77">
        <f t="shared" si="1"/>
        <v>97378</v>
      </c>
      <c r="G14" s="79">
        <f t="shared" si="1"/>
        <v>1566446</v>
      </c>
      <c r="J14" s="68"/>
      <c r="K14" s="80"/>
      <c r="L14" s="73"/>
      <c r="M14" s="73"/>
      <c r="N14" s="68"/>
      <c r="Q14" s="2">
        <f>G13-'T 1.'!E14</f>
        <v>0</v>
      </c>
    </row>
    <row r="16" spans="1:17" x14ac:dyDescent="0.2">
      <c r="J16" s="3" t="s">
        <v>29</v>
      </c>
      <c r="K16" s="81">
        <f>+G14-'T 1.'!E15</f>
        <v>0</v>
      </c>
    </row>
    <row r="17" spans="1:7" x14ac:dyDescent="0.2">
      <c r="A17" s="164"/>
      <c r="B17" s="164"/>
      <c r="C17" s="164"/>
      <c r="D17" s="164"/>
      <c r="E17" s="164"/>
      <c r="F17" s="164"/>
      <c r="G17" s="164"/>
    </row>
    <row r="18" spans="1:7" x14ac:dyDescent="0.2">
      <c r="A18" s="165" t="s">
        <v>30</v>
      </c>
      <c r="B18" s="165"/>
      <c r="C18" s="165"/>
      <c r="D18" s="165"/>
      <c r="E18" s="165"/>
      <c r="F18" s="165"/>
      <c r="G18" s="16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Normal="100" workbookViewId="0">
      <selection activeCell="P16" sqref="P16"/>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3" t="s">
        <v>31</v>
      </c>
      <c r="B2" s="153"/>
      <c r="C2" s="153"/>
      <c r="D2" s="153"/>
      <c r="E2" s="153"/>
      <c r="F2" s="153"/>
      <c r="G2" s="23"/>
      <c r="H2" s="23"/>
      <c r="I2" s="23"/>
      <c r="J2" s="24"/>
    </row>
    <row r="3" spans="1:10" ht="13.5" customHeight="1" x14ac:dyDescent="0.2"/>
    <row r="4" spans="1:10" ht="15" customHeight="1" x14ac:dyDescent="0.2">
      <c r="A4" s="5" t="s">
        <v>24</v>
      </c>
      <c r="B4" s="6"/>
      <c r="C4" s="5"/>
      <c r="D4" s="163" t="str">
        <f>+'T 2.'!E4</f>
        <v>Stanje: 31. listopada 2019.</v>
      </c>
      <c r="E4" s="163"/>
      <c r="F4" s="163"/>
      <c r="I4" s="25"/>
    </row>
    <row r="5" spans="1:10" s="4" customFormat="1" ht="24.75" customHeight="1" x14ac:dyDescent="0.25">
      <c r="A5" s="26" t="s">
        <v>2</v>
      </c>
      <c r="B5" s="27" t="s">
        <v>33</v>
      </c>
      <c r="C5" s="28" t="s">
        <v>34</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35</v>
      </c>
      <c r="C7" s="33" t="s">
        <v>36</v>
      </c>
      <c r="D7" s="134">
        <v>38544</v>
      </c>
      <c r="E7" s="135">
        <v>17946</v>
      </c>
      <c r="F7" s="136">
        <f>+D7+E7</f>
        <v>56490</v>
      </c>
      <c r="H7" s="37"/>
    </row>
    <row r="8" spans="1:10" ht="15" customHeight="1" x14ac:dyDescent="0.2">
      <c r="A8" s="38" t="s">
        <v>9</v>
      </c>
      <c r="B8" s="32" t="s">
        <v>37</v>
      </c>
      <c r="C8" s="33" t="s">
        <v>38</v>
      </c>
      <c r="D8" s="134">
        <v>3662</v>
      </c>
      <c r="E8" s="135">
        <v>486</v>
      </c>
      <c r="F8" s="136">
        <f t="shared" ref="F8:F28" si="0">+D8+E8</f>
        <v>4148</v>
      </c>
      <c r="H8" s="39"/>
    </row>
    <row r="9" spans="1:10" ht="15" customHeight="1" x14ac:dyDescent="0.2">
      <c r="A9" s="40" t="s">
        <v>11</v>
      </c>
      <c r="B9" s="32" t="s">
        <v>39</v>
      </c>
      <c r="C9" s="33" t="s">
        <v>40</v>
      </c>
      <c r="D9" s="134">
        <v>156106</v>
      </c>
      <c r="E9" s="135">
        <v>90406</v>
      </c>
      <c r="F9" s="136">
        <f t="shared" si="0"/>
        <v>246512</v>
      </c>
      <c r="H9" s="39"/>
    </row>
    <row r="10" spans="1:10" ht="15" customHeight="1" x14ac:dyDescent="0.2">
      <c r="A10" s="40" t="s">
        <v>13</v>
      </c>
      <c r="B10" s="32" t="s">
        <v>41</v>
      </c>
      <c r="C10" s="33" t="s">
        <v>42</v>
      </c>
      <c r="D10" s="134">
        <v>11240</v>
      </c>
      <c r="E10" s="135">
        <v>3332</v>
      </c>
      <c r="F10" s="136">
        <f t="shared" si="0"/>
        <v>14572</v>
      </c>
      <c r="H10" s="39"/>
    </row>
    <row r="11" spans="1:10" ht="27" customHeight="1" x14ac:dyDescent="0.2">
      <c r="A11" s="41" t="s">
        <v>15</v>
      </c>
      <c r="B11" s="42" t="s">
        <v>43</v>
      </c>
      <c r="C11" s="43" t="s">
        <v>44</v>
      </c>
      <c r="D11" s="134">
        <v>18202</v>
      </c>
      <c r="E11" s="135">
        <v>5180</v>
      </c>
      <c r="F11" s="136">
        <f t="shared" si="0"/>
        <v>23382</v>
      </c>
      <c r="H11" s="39"/>
    </row>
    <row r="12" spans="1:10" ht="15" customHeight="1" x14ac:dyDescent="0.2">
      <c r="A12" s="40" t="s">
        <v>17</v>
      </c>
      <c r="B12" s="32" t="s">
        <v>45</v>
      </c>
      <c r="C12" s="44" t="s">
        <v>46</v>
      </c>
      <c r="D12" s="134">
        <v>103042</v>
      </c>
      <c r="E12" s="135">
        <v>13144</v>
      </c>
      <c r="F12" s="136">
        <f t="shared" si="0"/>
        <v>116186</v>
      </c>
      <c r="H12" s="39"/>
    </row>
    <row r="13" spans="1:10" ht="27" customHeight="1" x14ac:dyDescent="0.2">
      <c r="A13" s="41" t="s">
        <v>19</v>
      </c>
      <c r="B13" s="42" t="s">
        <v>47</v>
      </c>
      <c r="C13" s="43" t="s">
        <v>48</v>
      </c>
      <c r="D13" s="134">
        <v>113840</v>
      </c>
      <c r="E13" s="135">
        <v>127969</v>
      </c>
      <c r="F13" s="136">
        <f t="shared" si="0"/>
        <v>241809</v>
      </c>
      <c r="H13" s="39"/>
    </row>
    <row r="14" spans="1:10" ht="15" customHeight="1" x14ac:dyDescent="0.2">
      <c r="A14" s="16" t="s">
        <v>49</v>
      </c>
      <c r="B14" s="32" t="s">
        <v>50</v>
      </c>
      <c r="C14" s="45" t="s">
        <v>51</v>
      </c>
      <c r="D14" s="66">
        <v>64506</v>
      </c>
      <c r="E14" s="65">
        <v>17964</v>
      </c>
      <c r="F14" s="136">
        <f t="shared" si="0"/>
        <v>82470</v>
      </c>
    </row>
    <row r="15" spans="1:10" ht="15" customHeight="1" x14ac:dyDescent="0.2">
      <c r="A15" s="16" t="s">
        <v>52</v>
      </c>
      <c r="B15" s="32" t="s">
        <v>53</v>
      </c>
      <c r="C15" s="45" t="s">
        <v>54</v>
      </c>
      <c r="D15" s="66">
        <v>48294</v>
      </c>
      <c r="E15" s="65">
        <v>56303</v>
      </c>
      <c r="F15" s="136">
        <f t="shared" si="0"/>
        <v>104597</v>
      </c>
    </row>
    <row r="16" spans="1:10" ht="15" customHeight="1" x14ac:dyDescent="0.2">
      <c r="A16" s="16" t="s">
        <v>55</v>
      </c>
      <c r="B16" s="32" t="s">
        <v>56</v>
      </c>
      <c r="C16" s="45" t="s">
        <v>57</v>
      </c>
      <c r="D16" s="66">
        <v>30134</v>
      </c>
      <c r="E16" s="65">
        <v>16773</v>
      </c>
      <c r="F16" s="136">
        <f t="shared" si="0"/>
        <v>46907</v>
      </c>
    </row>
    <row r="17" spans="1:12" ht="15" customHeight="1" x14ac:dyDescent="0.2">
      <c r="A17" s="16" t="s">
        <v>58</v>
      </c>
      <c r="B17" s="32" t="s">
        <v>59</v>
      </c>
      <c r="C17" s="45" t="s">
        <v>60</v>
      </c>
      <c r="D17" s="66">
        <v>14469</v>
      </c>
      <c r="E17" s="65">
        <v>29371</v>
      </c>
      <c r="F17" s="136">
        <f t="shared" si="0"/>
        <v>43840</v>
      </c>
      <c r="L17" s="1" t="s">
        <v>29</v>
      </c>
    </row>
    <row r="18" spans="1:12" ht="15" customHeight="1" x14ac:dyDescent="0.2">
      <c r="A18" s="16" t="s">
        <v>61</v>
      </c>
      <c r="B18" s="32" t="s">
        <v>62</v>
      </c>
      <c r="C18" s="45" t="s">
        <v>63</v>
      </c>
      <c r="D18" s="66">
        <v>8410</v>
      </c>
      <c r="E18" s="65">
        <v>5376</v>
      </c>
      <c r="F18" s="136">
        <f t="shared" si="0"/>
        <v>13786</v>
      </c>
      <c r="L18" s="2">
        <f>D29-'T 1.'!C15</f>
        <v>0</v>
      </c>
    </row>
    <row r="19" spans="1:12" ht="15" customHeight="1" x14ac:dyDescent="0.2">
      <c r="A19" s="16" t="s">
        <v>64</v>
      </c>
      <c r="B19" s="32" t="s">
        <v>65</v>
      </c>
      <c r="C19" s="45" t="s">
        <v>66</v>
      </c>
      <c r="D19" s="66">
        <v>45769</v>
      </c>
      <c r="E19" s="65">
        <v>46907</v>
      </c>
      <c r="F19" s="136">
        <f t="shared" si="0"/>
        <v>92676</v>
      </c>
      <c r="L19" s="2">
        <f>E29-'T 1.'!D15</f>
        <v>0</v>
      </c>
    </row>
    <row r="20" spans="1:12" ht="15" customHeight="1" x14ac:dyDescent="0.2">
      <c r="A20" s="16" t="s">
        <v>67</v>
      </c>
      <c r="B20" s="32" t="s">
        <v>68</v>
      </c>
      <c r="C20" s="45" t="s">
        <v>69</v>
      </c>
      <c r="D20" s="66">
        <v>28931</v>
      </c>
      <c r="E20" s="65">
        <v>22885</v>
      </c>
      <c r="F20" s="136">
        <f t="shared" si="0"/>
        <v>51816</v>
      </c>
    </row>
    <row r="21" spans="1:12" ht="15" customHeight="1" x14ac:dyDescent="0.2">
      <c r="A21" s="16" t="s">
        <v>70</v>
      </c>
      <c r="B21" s="32" t="s">
        <v>71</v>
      </c>
      <c r="C21" s="45" t="s">
        <v>72</v>
      </c>
      <c r="D21" s="66">
        <v>64221</v>
      </c>
      <c r="E21" s="65">
        <v>61512</v>
      </c>
      <c r="F21" s="136">
        <f t="shared" si="0"/>
        <v>125733</v>
      </c>
    </row>
    <row r="22" spans="1:12" ht="15" customHeight="1" x14ac:dyDescent="0.2">
      <c r="A22" s="16" t="s">
        <v>73</v>
      </c>
      <c r="B22" s="32" t="s">
        <v>74</v>
      </c>
      <c r="C22" s="45" t="s">
        <v>75</v>
      </c>
      <c r="D22" s="66">
        <v>24664</v>
      </c>
      <c r="E22" s="65">
        <v>91544</v>
      </c>
      <c r="F22" s="136">
        <f t="shared" si="0"/>
        <v>116208</v>
      </c>
    </row>
    <row r="23" spans="1:12" ht="15" customHeight="1" x14ac:dyDescent="0.2">
      <c r="A23" s="16" t="s">
        <v>76</v>
      </c>
      <c r="B23" s="32" t="s">
        <v>77</v>
      </c>
      <c r="C23" s="45" t="s">
        <v>78</v>
      </c>
      <c r="D23" s="66">
        <v>23103</v>
      </c>
      <c r="E23" s="65">
        <v>87016</v>
      </c>
      <c r="F23" s="136">
        <f t="shared" si="0"/>
        <v>110119</v>
      </c>
    </row>
    <row r="24" spans="1:12" ht="15" customHeight="1" x14ac:dyDescent="0.2">
      <c r="A24" s="16" t="s">
        <v>79</v>
      </c>
      <c r="B24" s="32" t="s">
        <v>80</v>
      </c>
      <c r="C24" s="45" t="s">
        <v>81</v>
      </c>
      <c r="D24" s="66">
        <v>14099</v>
      </c>
      <c r="E24" s="65">
        <v>16398</v>
      </c>
      <c r="F24" s="136">
        <f t="shared" si="0"/>
        <v>30497</v>
      </c>
    </row>
    <row r="25" spans="1:12" ht="15" customHeight="1" x14ac:dyDescent="0.2">
      <c r="A25" s="16" t="s">
        <v>82</v>
      </c>
      <c r="B25" s="32" t="s">
        <v>83</v>
      </c>
      <c r="C25" s="45" t="s">
        <v>84</v>
      </c>
      <c r="D25" s="66">
        <v>12807</v>
      </c>
      <c r="E25" s="65">
        <v>28166</v>
      </c>
      <c r="F25" s="136">
        <f t="shared" si="0"/>
        <v>40973</v>
      </c>
    </row>
    <row r="26" spans="1:12" ht="39" customHeight="1" x14ac:dyDescent="0.2">
      <c r="A26" s="48" t="s">
        <v>85</v>
      </c>
      <c r="B26" s="42" t="s">
        <v>86</v>
      </c>
      <c r="C26" s="43" t="s">
        <v>87</v>
      </c>
      <c r="D26" s="66">
        <v>366</v>
      </c>
      <c r="E26" s="65">
        <v>1703</v>
      </c>
      <c r="F26" s="136">
        <f t="shared" si="0"/>
        <v>2069</v>
      </c>
    </row>
    <row r="27" spans="1:12" ht="15" customHeight="1" x14ac:dyDescent="0.2">
      <c r="A27" s="16" t="s">
        <v>88</v>
      </c>
      <c r="B27" s="32" t="s">
        <v>89</v>
      </c>
      <c r="C27" s="45" t="s">
        <v>90</v>
      </c>
      <c r="D27" s="66">
        <v>149</v>
      </c>
      <c r="E27" s="65">
        <v>201</v>
      </c>
      <c r="F27" s="136">
        <f t="shared" si="0"/>
        <v>350</v>
      </c>
    </row>
    <row r="28" spans="1:12" ht="15" customHeight="1" x14ac:dyDescent="0.2">
      <c r="A28" s="49" t="s">
        <v>91</v>
      </c>
      <c r="B28" s="50"/>
      <c r="C28" s="51" t="s">
        <v>92</v>
      </c>
      <c r="D28" s="137">
        <v>668</v>
      </c>
      <c r="E28" s="138">
        <v>638</v>
      </c>
      <c r="F28" s="139">
        <f t="shared" si="0"/>
        <v>1306</v>
      </c>
    </row>
    <row r="29" spans="1:12" ht="15" customHeight="1" x14ac:dyDescent="0.2">
      <c r="A29" s="166" t="s">
        <v>21</v>
      </c>
      <c r="B29" s="167"/>
      <c r="C29" s="167"/>
      <c r="D29" s="140">
        <f>SUM(D7:D28)</f>
        <v>825226</v>
      </c>
      <c r="E29" s="141">
        <f t="shared" ref="E29:F29" si="1">SUM(E7:E28)</f>
        <v>741220</v>
      </c>
      <c r="F29" s="140">
        <f t="shared" si="1"/>
        <v>1566446</v>
      </c>
      <c r="I29" s="3" t="s">
        <v>29</v>
      </c>
      <c r="J29" s="54">
        <f>+F29-'T 2.'!G14</f>
        <v>0</v>
      </c>
    </row>
    <row r="31" spans="1:12" x14ac:dyDescent="0.2">
      <c r="I31" s="55"/>
    </row>
    <row r="32" spans="1:12" x14ac:dyDescent="0.2">
      <c r="A32" s="168"/>
      <c r="B32" s="168"/>
      <c r="C32" s="168"/>
      <c r="D32" s="168"/>
      <c r="E32" s="168"/>
      <c r="F32" s="168"/>
      <c r="I32" s="55"/>
    </row>
  </sheetData>
  <mergeCells count="4">
    <mergeCell ref="A2:F2"/>
    <mergeCell ref="D4:F4"/>
    <mergeCell ref="A29:C29"/>
    <mergeCell ref="A32:F32"/>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S16" sqref="S16"/>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3" t="s">
        <v>93</v>
      </c>
      <c r="B1" s="153"/>
      <c r="C1" s="153"/>
      <c r="D1" s="153"/>
      <c r="E1" s="153"/>
      <c r="F1" s="153"/>
      <c r="G1" s="153"/>
      <c r="H1" s="153"/>
      <c r="I1" s="153"/>
      <c r="J1" s="153"/>
    </row>
    <row r="2" spans="1:18" ht="13.5" customHeight="1" x14ac:dyDescent="0.2"/>
    <row r="3" spans="1:18" ht="15" customHeight="1" x14ac:dyDescent="0.2">
      <c r="A3" s="5" t="s">
        <v>32</v>
      </c>
      <c r="B3" s="6"/>
      <c r="C3" s="5"/>
      <c r="D3" s="5"/>
      <c r="E3" s="5"/>
      <c r="F3" s="5"/>
      <c r="G3" s="5"/>
      <c r="H3" s="163" t="str">
        <f>+'T 2.'!E4</f>
        <v>Stanje: 31. listopada 2019.</v>
      </c>
      <c r="I3" s="163"/>
      <c r="J3" s="163"/>
    </row>
    <row r="4" spans="1:18" x14ac:dyDescent="0.2">
      <c r="A4" s="170" t="s">
        <v>94</v>
      </c>
      <c r="B4" s="172" t="s">
        <v>95</v>
      </c>
      <c r="C4" s="174" t="s">
        <v>96</v>
      </c>
      <c r="D4" s="175"/>
      <c r="E4" s="175"/>
      <c r="F4" s="175"/>
      <c r="G4" s="175"/>
      <c r="H4" s="175"/>
      <c r="I4" s="175"/>
      <c r="J4" s="176"/>
    </row>
    <row r="5" spans="1:18" s="4" customFormat="1" ht="121.5" customHeight="1" x14ac:dyDescent="0.25">
      <c r="A5" s="171"/>
      <c r="B5" s="173"/>
      <c r="C5" s="7" t="s">
        <v>97</v>
      </c>
      <c r="D5" s="8" t="s">
        <v>98</v>
      </c>
      <c r="E5" s="9" t="s">
        <v>12</v>
      </c>
      <c r="F5" s="9" t="s">
        <v>14</v>
      </c>
      <c r="G5" s="10" t="s">
        <v>99</v>
      </c>
      <c r="H5" s="8" t="s">
        <v>100</v>
      </c>
      <c r="I5" s="10" t="s">
        <v>101</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102</v>
      </c>
      <c r="C7" s="142">
        <v>69888</v>
      </c>
      <c r="D7" s="143">
        <v>7198</v>
      </c>
      <c r="E7" s="142">
        <v>4308</v>
      </c>
      <c r="F7" s="143">
        <v>1311</v>
      </c>
      <c r="G7" s="142">
        <v>622</v>
      </c>
      <c r="H7" s="144">
        <v>1</v>
      </c>
      <c r="I7" s="142">
        <v>282</v>
      </c>
      <c r="J7" s="145">
        <f>SUM(C7:I7)</f>
        <v>83610</v>
      </c>
      <c r="R7" s="3" t="s">
        <v>29</v>
      </c>
    </row>
    <row r="8" spans="1:18" ht="15" customHeight="1" x14ac:dyDescent="0.2">
      <c r="A8" s="16" t="s">
        <v>9</v>
      </c>
      <c r="B8" s="17" t="s">
        <v>103</v>
      </c>
      <c r="C8" s="142">
        <v>31116</v>
      </c>
      <c r="D8" s="143">
        <v>4404</v>
      </c>
      <c r="E8" s="142">
        <v>2132</v>
      </c>
      <c r="F8" s="143">
        <v>283</v>
      </c>
      <c r="G8" s="142">
        <v>220</v>
      </c>
      <c r="H8" s="143">
        <v>0</v>
      </c>
      <c r="I8" s="142">
        <v>86</v>
      </c>
      <c r="J8" s="145">
        <f t="shared" ref="J8:J27" si="0">SUM(C8:I8)</f>
        <v>38241</v>
      </c>
      <c r="R8" s="3">
        <f>C28-'T 1.'!E8</f>
        <v>0</v>
      </c>
    </row>
    <row r="9" spans="1:18" ht="15" customHeight="1" x14ac:dyDescent="0.2">
      <c r="A9" s="16" t="s">
        <v>11</v>
      </c>
      <c r="B9" s="17" t="s">
        <v>104</v>
      </c>
      <c r="C9" s="142">
        <v>34465</v>
      </c>
      <c r="D9" s="143">
        <v>3497</v>
      </c>
      <c r="E9" s="142">
        <v>1688</v>
      </c>
      <c r="F9" s="143">
        <v>843</v>
      </c>
      <c r="G9" s="142">
        <v>314</v>
      </c>
      <c r="H9" s="143">
        <v>1</v>
      </c>
      <c r="I9" s="142">
        <v>120</v>
      </c>
      <c r="J9" s="145">
        <f t="shared" si="0"/>
        <v>40928</v>
      </c>
      <c r="R9" s="3">
        <f>D28-'T 1.'!E9</f>
        <v>0</v>
      </c>
    </row>
    <row r="10" spans="1:18" ht="15" customHeight="1" x14ac:dyDescent="0.2">
      <c r="A10" s="16" t="s">
        <v>13</v>
      </c>
      <c r="B10" s="17" t="s">
        <v>105</v>
      </c>
      <c r="C10" s="142">
        <v>30072</v>
      </c>
      <c r="D10" s="143">
        <v>3626</v>
      </c>
      <c r="E10" s="142">
        <v>1505</v>
      </c>
      <c r="F10" s="143">
        <v>414</v>
      </c>
      <c r="G10" s="142">
        <v>272</v>
      </c>
      <c r="H10" s="143">
        <v>0</v>
      </c>
      <c r="I10" s="142">
        <v>101</v>
      </c>
      <c r="J10" s="145">
        <f t="shared" si="0"/>
        <v>35990</v>
      </c>
      <c r="R10" s="3">
        <f>E28-'T 1.'!E10</f>
        <v>0</v>
      </c>
    </row>
    <row r="11" spans="1:18" ht="15" customHeight="1" x14ac:dyDescent="0.2">
      <c r="A11" s="16" t="s">
        <v>15</v>
      </c>
      <c r="B11" s="17" t="s">
        <v>106</v>
      </c>
      <c r="C11" s="142">
        <v>57152</v>
      </c>
      <c r="D11" s="143">
        <v>5498</v>
      </c>
      <c r="E11" s="142">
        <v>2255</v>
      </c>
      <c r="F11" s="143">
        <v>809</v>
      </c>
      <c r="G11" s="142">
        <v>405</v>
      </c>
      <c r="H11" s="143">
        <v>1</v>
      </c>
      <c r="I11" s="142">
        <v>161</v>
      </c>
      <c r="J11" s="145">
        <f t="shared" si="0"/>
        <v>66281</v>
      </c>
      <c r="R11" s="3">
        <f>F28-'T 1.'!E11</f>
        <v>0</v>
      </c>
    </row>
    <row r="12" spans="1:18" ht="15" customHeight="1" x14ac:dyDescent="0.2">
      <c r="A12" s="16" t="s">
        <v>17</v>
      </c>
      <c r="B12" s="17" t="s">
        <v>107</v>
      </c>
      <c r="C12" s="142">
        <v>28523</v>
      </c>
      <c r="D12" s="143">
        <v>2212</v>
      </c>
      <c r="E12" s="142">
        <v>1151</v>
      </c>
      <c r="F12" s="143">
        <v>2318</v>
      </c>
      <c r="G12" s="142">
        <v>281</v>
      </c>
      <c r="H12" s="143">
        <v>1</v>
      </c>
      <c r="I12" s="142">
        <v>116</v>
      </c>
      <c r="J12" s="145">
        <f t="shared" si="0"/>
        <v>34602</v>
      </c>
      <c r="R12" s="3">
        <f>G28-'T 1.'!E12</f>
        <v>0</v>
      </c>
    </row>
    <row r="13" spans="1:18" ht="15" customHeight="1" x14ac:dyDescent="0.2">
      <c r="A13" s="16" t="s">
        <v>19</v>
      </c>
      <c r="B13" s="17" t="s">
        <v>108</v>
      </c>
      <c r="C13" s="142">
        <v>25916</v>
      </c>
      <c r="D13" s="143">
        <v>2604</v>
      </c>
      <c r="E13" s="142">
        <v>975</v>
      </c>
      <c r="F13" s="143">
        <v>1906</v>
      </c>
      <c r="G13" s="142">
        <v>300</v>
      </c>
      <c r="H13" s="143">
        <v>1</v>
      </c>
      <c r="I13" s="142">
        <v>99</v>
      </c>
      <c r="J13" s="145">
        <f t="shared" si="0"/>
        <v>31801</v>
      </c>
      <c r="R13" s="3">
        <f>H28-'T 1.'!E13</f>
        <v>0</v>
      </c>
    </row>
    <row r="14" spans="1:18" ht="15" customHeight="1" x14ac:dyDescent="0.2">
      <c r="A14" s="16" t="s">
        <v>49</v>
      </c>
      <c r="B14" s="17" t="s">
        <v>109</v>
      </c>
      <c r="C14" s="142">
        <v>98534</v>
      </c>
      <c r="D14" s="143">
        <v>7521</v>
      </c>
      <c r="E14" s="142">
        <v>6166</v>
      </c>
      <c r="F14" s="143">
        <v>263</v>
      </c>
      <c r="G14" s="142">
        <v>2604</v>
      </c>
      <c r="H14" s="143">
        <v>30</v>
      </c>
      <c r="I14" s="142">
        <v>549</v>
      </c>
      <c r="J14" s="145">
        <f t="shared" si="0"/>
        <v>115667</v>
      </c>
      <c r="R14" s="3">
        <f>I28-'T 1.'!E14</f>
        <v>0</v>
      </c>
    </row>
    <row r="15" spans="1:18" ht="15" customHeight="1" x14ac:dyDescent="0.2">
      <c r="A15" s="16" t="s">
        <v>52</v>
      </c>
      <c r="B15" s="17" t="s">
        <v>110</v>
      </c>
      <c r="C15" s="142">
        <v>12865</v>
      </c>
      <c r="D15" s="143">
        <v>1623</v>
      </c>
      <c r="E15" s="142">
        <v>756</v>
      </c>
      <c r="F15" s="143">
        <v>413</v>
      </c>
      <c r="G15" s="142">
        <v>95</v>
      </c>
      <c r="H15" s="143">
        <v>1</v>
      </c>
      <c r="I15" s="142">
        <v>70</v>
      </c>
      <c r="J15" s="145">
        <f t="shared" si="0"/>
        <v>15823</v>
      </c>
      <c r="R15" s="3">
        <f>J28-'T 1.'!E15</f>
        <v>0</v>
      </c>
    </row>
    <row r="16" spans="1:18" ht="15" customHeight="1" x14ac:dyDescent="0.2">
      <c r="A16" s="16" t="s">
        <v>55</v>
      </c>
      <c r="B16" s="17" t="s">
        <v>111</v>
      </c>
      <c r="C16" s="142">
        <v>16220</v>
      </c>
      <c r="D16" s="143">
        <v>2592</v>
      </c>
      <c r="E16" s="142">
        <v>875</v>
      </c>
      <c r="F16" s="143">
        <v>1614</v>
      </c>
      <c r="G16" s="142">
        <v>164</v>
      </c>
      <c r="H16" s="143">
        <v>0</v>
      </c>
      <c r="I16" s="142">
        <v>56</v>
      </c>
      <c r="J16" s="145">
        <f t="shared" si="0"/>
        <v>21521</v>
      </c>
    </row>
    <row r="17" spans="1:15" ht="15" customHeight="1" x14ac:dyDescent="0.2">
      <c r="A17" s="16" t="s">
        <v>58</v>
      </c>
      <c r="B17" s="17" t="s">
        <v>112</v>
      </c>
      <c r="C17" s="142">
        <v>16178</v>
      </c>
      <c r="D17" s="143">
        <v>1800</v>
      </c>
      <c r="E17" s="142">
        <v>840</v>
      </c>
      <c r="F17" s="143">
        <v>520</v>
      </c>
      <c r="G17" s="142">
        <v>236</v>
      </c>
      <c r="H17" s="143">
        <v>1</v>
      </c>
      <c r="I17" s="142">
        <v>70</v>
      </c>
      <c r="J17" s="145">
        <f t="shared" si="0"/>
        <v>19645</v>
      </c>
    </row>
    <row r="18" spans="1:15" ht="15" customHeight="1" x14ac:dyDescent="0.2">
      <c r="A18" s="16" t="s">
        <v>61</v>
      </c>
      <c r="B18" s="17" t="s">
        <v>113</v>
      </c>
      <c r="C18" s="142">
        <v>32882</v>
      </c>
      <c r="D18" s="143">
        <v>3884</v>
      </c>
      <c r="E18" s="142">
        <v>1703</v>
      </c>
      <c r="F18" s="143">
        <v>808</v>
      </c>
      <c r="G18" s="142">
        <v>287</v>
      </c>
      <c r="H18" s="143">
        <v>1</v>
      </c>
      <c r="I18" s="142">
        <v>83</v>
      </c>
      <c r="J18" s="145">
        <f t="shared" si="0"/>
        <v>39648</v>
      </c>
    </row>
    <row r="19" spans="1:15" ht="15" customHeight="1" x14ac:dyDescent="0.2">
      <c r="A19" s="16" t="s">
        <v>64</v>
      </c>
      <c r="B19" s="17" t="s">
        <v>114</v>
      </c>
      <c r="C19" s="142">
        <v>45662</v>
      </c>
      <c r="D19" s="143">
        <v>5328</v>
      </c>
      <c r="E19" s="142">
        <v>3012</v>
      </c>
      <c r="F19" s="143">
        <v>546</v>
      </c>
      <c r="G19" s="142">
        <v>1362</v>
      </c>
      <c r="H19" s="143">
        <v>6</v>
      </c>
      <c r="I19" s="142">
        <v>279</v>
      </c>
      <c r="J19" s="145">
        <f t="shared" si="0"/>
        <v>56195</v>
      </c>
    </row>
    <row r="20" spans="1:15" ht="15" customHeight="1" x14ac:dyDescent="0.2">
      <c r="A20" s="16" t="s">
        <v>67</v>
      </c>
      <c r="B20" s="17" t="s">
        <v>115</v>
      </c>
      <c r="C20" s="142">
        <v>77260</v>
      </c>
      <c r="D20" s="143">
        <v>6276</v>
      </c>
      <c r="E20" s="142">
        <v>3492</v>
      </c>
      <c r="F20" s="143">
        <v>1961</v>
      </c>
      <c r="G20" s="142">
        <v>690</v>
      </c>
      <c r="H20" s="143">
        <v>1</v>
      </c>
      <c r="I20" s="142">
        <v>197</v>
      </c>
      <c r="J20" s="145">
        <f t="shared" si="0"/>
        <v>89877</v>
      </c>
    </row>
    <row r="21" spans="1:15" ht="15" customHeight="1" x14ac:dyDescent="0.2">
      <c r="A21" s="16" t="s">
        <v>70</v>
      </c>
      <c r="B21" s="17" t="s">
        <v>116</v>
      </c>
      <c r="C21" s="142">
        <v>27069</v>
      </c>
      <c r="D21" s="143">
        <v>2875</v>
      </c>
      <c r="E21" s="142">
        <v>2141</v>
      </c>
      <c r="F21" s="143">
        <v>225</v>
      </c>
      <c r="G21" s="142">
        <v>442</v>
      </c>
      <c r="H21" s="143">
        <v>3</v>
      </c>
      <c r="I21" s="142">
        <v>80</v>
      </c>
      <c r="J21" s="145">
        <f t="shared" si="0"/>
        <v>32835</v>
      </c>
    </row>
    <row r="22" spans="1:15" ht="15" customHeight="1" x14ac:dyDescent="0.2">
      <c r="A22" s="16" t="s">
        <v>73</v>
      </c>
      <c r="B22" s="17" t="s">
        <v>117</v>
      </c>
      <c r="C22" s="142">
        <v>35510</v>
      </c>
      <c r="D22" s="143">
        <v>3927</v>
      </c>
      <c r="E22" s="142">
        <v>1886</v>
      </c>
      <c r="F22" s="143">
        <v>1623</v>
      </c>
      <c r="G22" s="142">
        <v>296</v>
      </c>
      <c r="H22" s="143">
        <v>2</v>
      </c>
      <c r="I22" s="142">
        <v>97</v>
      </c>
      <c r="J22" s="145">
        <f t="shared" si="0"/>
        <v>43341</v>
      </c>
      <c r="O22" s="3">
        <f>+C28-'T 1.'!E8</f>
        <v>0</v>
      </c>
    </row>
    <row r="23" spans="1:15" ht="15" customHeight="1" x14ac:dyDescent="0.2">
      <c r="A23" s="16" t="s">
        <v>76</v>
      </c>
      <c r="B23" s="17" t="s">
        <v>118</v>
      </c>
      <c r="C23" s="142">
        <v>130579</v>
      </c>
      <c r="D23" s="143">
        <v>13244</v>
      </c>
      <c r="E23" s="142">
        <v>7720</v>
      </c>
      <c r="F23" s="143">
        <v>737</v>
      </c>
      <c r="G23" s="142">
        <v>3866</v>
      </c>
      <c r="H23" s="143">
        <v>9</v>
      </c>
      <c r="I23" s="142">
        <v>656</v>
      </c>
      <c r="J23" s="145">
        <f t="shared" si="0"/>
        <v>156811</v>
      </c>
      <c r="O23" s="3">
        <f>+D28-'T 1.'!E9</f>
        <v>0</v>
      </c>
    </row>
    <row r="24" spans="1:15" ht="15" customHeight="1" x14ac:dyDescent="0.2">
      <c r="A24" s="16" t="s">
        <v>79</v>
      </c>
      <c r="B24" s="17" t="s">
        <v>119</v>
      </c>
      <c r="C24" s="142">
        <v>74779</v>
      </c>
      <c r="D24" s="143">
        <v>8836</v>
      </c>
      <c r="E24" s="142">
        <v>5886</v>
      </c>
      <c r="F24" s="143">
        <v>762</v>
      </c>
      <c r="G24" s="142">
        <v>968</v>
      </c>
      <c r="H24" s="143">
        <v>3</v>
      </c>
      <c r="I24" s="142">
        <v>397</v>
      </c>
      <c r="J24" s="145">
        <f t="shared" si="0"/>
        <v>91631</v>
      </c>
      <c r="O24" s="3">
        <f>+E28-'T 1.'!E10</f>
        <v>0</v>
      </c>
    </row>
    <row r="25" spans="1:15" ht="15" customHeight="1" x14ac:dyDescent="0.2">
      <c r="A25" s="16" t="s">
        <v>82</v>
      </c>
      <c r="B25" s="17" t="s">
        <v>120</v>
      </c>
      <c r="C25" s="142">
        <v>41341</v>
      </c>
      <c r="D25" s="143">
        <v>4110</v>
      </c>
      <c r="E25" s="142">
        <v>2806</v>
      </c>
      <c r="F25" s="143">
        <v>445</v>
      </c>
      <c r="G25" s="142">
        <v>1169</v>
      </c>
      <c r="H25" s="143">
        <v>1</v>
      </c>
      <c r="I25" s="142">
        <v>272</v>
      </c>
      <c r="J25" s="145">
        <f t="shared" si="0"/>
        <v>50144</v>
      </c>
      <c r="O25" s="3">
        <f>+F28-'T 1.'!E11</f>
        <v>0</v>
      </c>
    </row>
    <row r="26" spans="1:15" ht="15" customHeight="1" x14ac:dyDescent="0.2">
      <c r="A26" s="16" t="s">
        <v>85</v>
      </c>
      <c r="B26" s="17" t="s">
        <v>121</v>
      </c>
      <c r="C26" s="142">
        <v>36825</v>
      </c>
      <c r="D26" s="143">
        <v>2356</v>
      </c>
      <c r="E26" s="142">
        <v>1082</v>
      </c>
      <c r="F26" s="143">
        <v>891</v>
      </c>
      <c r="G26" s="142">
        <v>196</v>
      </c>
      <c r="H26" s="143">
        <v>0</v>
      </c>
      <c r="I26" s="142">
        <v>80</v>
      </c>
      <c r="J26" s="145">
        <f t="shared" si="0"/>
        <v>41430</v>
      </c>
      <c r="O26" s="3">
        <f>+G28-'T 1.'!E12</f>
        <v>0</v>
      </c>
    </row>
    <row r="27" spans="1:15" ht="15" customHeight="1" x14ac:dyDescent="0.2">
      <c r="A27" s="16" t="s">
        <v>88</v>
      </c>
      <c r="B27" s="20" t="s">
        <v>122</v>
      </c>
      <c r="C27" s="142">
        <v>428645</v>
      </c>
      <c r="D27" s="143">
        <v>13523</v>
      </c>
      <c r="E27" s="142">
        <v>12327</v>
      </c>
      <c r="F27" s="143">
        <v>512</v>
      </c>
      <c r="G27" s="142">
        <v>4416</v>
      </c>
      <c r="H27" s="143">
        <v>20</v>
      </c>
      <c r="I27" s="142">
        <v>982</v>
      </c>
      <c r="J27" s="145">
        <f t="shared" si="0"/>
        <v>460425</v>
      </c>
      <c r="O27" s="3">
        <f>+H28-'T 1.'!E13</f>
        <v>0</v>
      </c>
    </row>
    <row r="28" spans="1:15" ht="15" customHeight="1" x14ac:dyDescent="0.2">
      <c r="A28" s="161" t="s">
        <v>21</v>
      </c>
      <c r="B28" s="169"/>
      <c r="C28" s="76">
        <f>SUM(C7:C27)</f>
        <v>1351481</v>
      </c>
      <c r="D28" s="77">
        <f t="shared" ref="D28:J28" si="1">SUM(D7:D27)</f>
        <v>106934</v>
      </c>
      <c r="E28" s="78">
        <f t="shared" si="1"/>
        <v>64706</v>
      </c>
      <c r="F28" s="77">
        <f t="shared" si="1"/>
        <v>19204</v>
      </c>
      <c r="G28" s="77">
        <f t="shared" si="1"/>
        <v>19205</v>
      </c>
      <c r="H28" s="78">
        <f t="shared" si="1"/>
        <v>83</v>
      </c>
      <c r="I28" s="77">
        <f t="shared" si="1"/>
        <v>4833</v>
      </c>
      <c r="J28" s="77">
        <f t="shared" si="1"/>
        <v>1566446</v>
      </c>
      <c r="M28" s="3" t="s">
        <v>29</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I17" sqref="I16:I17"/>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7" t="s">
        <v>132</v>
      </c>
      <c r="B1" s="177"/>
      <c r="C1" s="177"/>
      <c r="D1" s="177"/>
      <c r="E1" s="177"/>
      <c r="F1" s="177"/>
      <c r="G1" s="23"/>
    </row>
    <row r="2" spans="1:8" ht="9" customHeight="1" x14ac:dyDescent="0.2">
      <c r="A2" s="101"/>
      <c r="B2" s="101"/>
      <c r="C2" s="101"/>
      <c r="D2" s="101"/>
      <c r="E2" s="101"/>
      <c r="F2" s="101"/>
      <c r="G2" s="101"/>
    </row>
    <row r="3" spans="1:8" ht="15" customHeight="1" x14ac:dyDescent="0.2">
      <c r="A3" s="5" t="s">
        <v>126</v>
      </c>
      <c r="B3" s="6"/>
      <c r="C3" s="5"/>
      <c r="D3" s="5"/>
      <c r="E3" s="163" t="str">
        <f>'T 2.'!E4:G4</f>
        <v>Stanje: 31. listopada 2019.</v>
      </c>
      <c r="F3" s="163"/>
      <c r="G3" s="111"/>
      <c r="H3" s="110"/>
    </row>
    <row r="4" spans="1:8" s="4" customFormat="1" ht="22.5" x14ac:dyDescent="0.25">
      <c r="A4" s="26" t="s">
        <v>2</v>
      </c>
      <c r="B4" s="121" t="s">
        <v>33</v>
      </c>
      <c r="C4" s="122" t="s">
        <v>34</v>
      </c>
      <c r="D4" s="29" t="s">
        <v>4</v>
      </c>
      <c r="E4" s="100" t="s">
        <v>5</v>
      </c>
      <c r="F4" s="100"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35</v>
      </c>
      <c r="C6" s="114" t="s">
        <v>36</v>
      </c>
      <c r="D6" s="102">
        <v>139</v>
      </c>
      <c r="E6" s="34">
        <v>55</v>
      </c>
      <c r="F6" s="35">
        <f>SUM(D6:E6)</f>
        <v>194</v>
      </c>
      <c r="G6" s="109"/>
      <c r="H6" s="110"/>
    </row>
    <row r="7" spans="1:8" x14ac:dyDescent="0.2">
      <c r="A7" s="38" t="s">
        <v>9</v>
      </c>
      <c r="B7" s="113" t="s">
        <v>37</v>
      </c>
      <c r="C7" s="114" t="s">
        <v>38</v>
      </c>
      <c r="D7" s="102">
        <v>20</v>
      </c>
      <c r="E7" s="34">
        <v>4</v>
      </c>
      <c r="F7" s="35">
        <f t="shared" ref="F7:F27" si="0">SUM(D7:E7)</f>
        <v>24</v>
      </c>
      <c r="G7" s="109"/>
      <c r="H7" s="110"/>
    </row>
    <row r="8" spans="1:8" x14ac:dyDescent="0.2">
      <c r="A8" s="40" t="s">
        <v>11</v>
      </c>
      <c r="B8" s="113" t="s">
        <v>39</v>
      </c>
      <c r="C8" s="114" t="s">
        <v>40</v>
      </c>
      <c r="D8" s="102">
        <v>1076</v>
      </c>
      <c r="E8" s="34">
        <v>440</v>
      </c>
      <c r="F8" s="35">
        <f t="shared" si="0"/>
        <v>1516</v>
      </c>
      <c r="G8" s="109"/>
      <c r="H8" s="110"/>
    </row>
    <row r="9" spans="1:8" x14ac:dyDescent="0.2">
      <c r="A9" s="40" t="s">
        <v>13</v>
      </c>
      <c r="B9" s="113" t="s">
        <v>41</v>
      </c>
      <c r="C9" s="115" t="s">
        <v>42</v>
      </c>
      <c r="D9" s="102">
        <v>15</v>
      </c>
      <c r="E9" s="34">
        <v>2</v>
      </c>
      <c r="F9" s="35">
        <f t="shared" si="0"/>
        <v>17</v>
      </c>
      <c r="G9" s="109"/>
      <c r="H9" s="110"/>
    </row>
    <row r="10" spans="1:8" ht="27.75" customHeight="1" x14ac:dyDescent="0.2">
      <c r="A10" s="41" t="s">
        <v>15</v>
      </c>
      <c r="B10" s="113" t="s">
        <v>43</v>
      </c>
      <c r="C10" s="116" t="s">
        <v>124</v>
      </c>
      <c r="D10" s="102">
        <v>56</v>
      </c>
      <c r="E10" s="34">
        <v>19</v>
      </c>
      <c r="F10" s="35">
        <f t="shared" si="0"/>
        <v>75</v>
      </c>
      <c r="G10" s="109"/>
      <c r="H10" s="110"/>
    </row>
    <row r="11" spans="1:8" ht="15" customHeight="1" x14ac:dyDescent="0.2">
      <c r="A11" s="40" t="s">
        <v>17</v>
      </c>
      <c r="B11" s="113" t="s">
        <v>45</v>
      </c>
      <c r="C11" s="115" t="s">
        <v>46</v>
      </c>
      <c r="D11" s="102">
        <v>971</v>
      </c>
      <c r="E11" s="34">
        <v>163</v>
      </c>
      <c r="F11" s="35">
        <f t="shared" si="0"/>
        <v>1134</v>
      </c>
      <c r="G11" s="109"/>
      <c r="H11" s="110"/>
    </row>
    <row r="12" spans="1:8" ht="22.5" x14ac:dyDescent="0.2">
      <c r="A12" s="41" t="s">
        <v>19</v>
      </c>
      <c r="B12" s="113" t="s">
        <v>47</v>
      </c>
      <c r="C12" s="116" t="s">
        <v>125</v>
      </c>
      <c r="D12" s="102">
        <v>1198</v>
      </c>
      <c r="E12" s="34">
        <v>1007</v>
      </c>
      <c r="F12" s="35">
        <f t="shared" si="0"/>
        <v>2205</v>
      </c>
      <c r="G12" s="109"/>
      <c r="H12" s="110"/>
    </row>
    <row r="13" spans="1:8" x14ac:dyDescent="0.2">
      <c r="A13" s="16" t="s">
        <v>49</v>
      </c>
      <c r="B13" s="113" t="s">
        <v>50</v>
      </c>
      <c r="C13" s="117" t="s">
        <v>51</v>
      </c>
      <c r="D13" s="46">
        <v>826</v>
      </c>
      <c r="E13" s="47">
        <v>67</v>
      </c>
      <c r="F13" s="35">
        <f t="shared" si="0"/>
        <v>893</v>
      </c>
      <c r="G13" s="109"/>
      <c r="H13" s="110"/>
    </row>
    <row r="14" spans="1:8" ht="22.5" x14ac:dyDescent="0.2">
      <c r="A14" s="16" t="s">
        <v>52</v>
      </c>
      <c r="B14" s="113" t="s">
        <v>53</v>
      </c>
      <c r="C14" s="118" t="s">
        <v>54</v>
      </c>
      <c r="D14" s="46">
        <v>315</v>
      </c>
      <c r="E14" s="47">
        <v>402</v>
      </c>
      <c r="F14" s="35">
        <f t="shared" si="0"/>
        <v>717</v>
      </c>
      <c r="G14" s="109"/>
      <c r="H14" s="110"/>
    </row>
    <row r="15" spans="1:8" ht="15" customHeight="1" x14ac:dyDescent="0.2">
      <c r="A15" s="16" t="s">
        <v>55</v>
      </c>
      <c r="B15" s="113" t="s">
        <v>56</v>
      </c>
      <c r="C15" s="117" t="s">
        <v>57</v>
      </c>
      <c r="D15" s="46">
        <v>114</v>
      </c>
      <c r="E15" s="47">
        <v>82</v>
      </c>
      <c r="F15" s="35">
        <f t="shared" si="0"/>
        <v>196</v>
      </c>
      <c r="G15" s="109"/>
      <c r="H15" s="110"/>
    </row>
    <row r="16" spans="1:8" x14ac:dyDescent="0.2">
      <c r="A16" s="16" t="s">
        <v>58</v>
      </c>
      <c r="B16" s="113" t="s">
        <v>59</v>
      </c>
      <c r="C16" s="117" t="s">
        <v>60</v>
      </c>
      <c r="D16" s="46">
        <v>53</v>
      </c>
      <c r="E16" s="47">
        <v>76</v>
      </c>
      <c r="F16" s="35">
        <f t="shared" si="0"/>
        <v>129</v>
      </c>
      <c r="G16" s="109"/>
      <c r="H16" s="110"/>
    </row>
    <row r="17" spans="1:8" ht="15" customHeight="1" x14ac:dyDescent="0.2">
      <c r="A17" s="16" t="s">
        <v>61</v>
      </c>
      <c r="B17" s="113" t="s">
        <v>62</v>
      </c>
      <c r="C17" s="117" t="s">
        <v>63</v>
      </c>
      <c r="D17" s="46">
        <v>67</v>
      </c>
      <c r="E17" s="47">
        <v>51</v>
      </c>
      <c r="F17" s="35">
        <f t="shared" si="0"/>
        <v>118</v>
      </c>
      <c r="G17" s="109"/>
      <c r="H17" s="110"/>
    </row>
    <row r="18" spans="1:8" ht="15" customHeight="1" x14ac:dyDescent="0.2">
      <c r="A18" s="16" t="s">
        <v>64</v>
      </c>
      <c r="B18" s="113" t="s">
        <v>65</v>
      </c>
      <c r="C18" s="117" t="s">
        <v>66</v>
      </c>
      <c r="D18" s="46">
        <v>1122</v>
      </c>
      <c r="E18" s="47">
        <v>831</v>
      </c>
      <c r="F18" s="35">
        <f t="shared" si="0"/>
        <v>1953</v>
      </c>
      <c r="G18" s="109"/>
      <c r="H18" s="110"/>
    </row>
    <row r="19" spans="1:8" x14ac:dyDescent="0.2">
      <c r="A19" s="16" t="s">
        <v>67</v>
      </c>
      <c r="B19" s="113" t="s">
        <v>68</v>
      </c>
      <c r="C19" s="118" t="s">
        <v>69</v>
      </c>
      <c r="D19" s="46">
        <v>534</v>
      </c>
      <c r="E19" s="47">
        <v>258</v>
      </c>
      <c r="F19" s="35">
        <f t="shared" si="0"/>
        <v>792</v>
      </c>
      <c r="G19" s="109"/>
      <c r="H19" s="110"/>
    </row>
    <row r="20" spans="1:8" x14ac:dyDescent="0.2">
      <c r="A20" s="16" t="s">
        <v>70</v>
      </c>
      <c r="B20" s="113" t="s">
        <v>71</v>
      </c>
      <c r="C20" s="118" t="s">
        <v>72</v>
      </c>
      <c r="D20" s="46">
        <v>7</v>
      </c>
      <c r="E20" s="47">
        <v>29</v>
      </c>
      <c r="F20" s="35">
        <f t="shared" si="0"/>
        <v>36</v>
      </c>
      <c r="G20" s="109"/>
      <c r="H20" s="110"/>
    </row>
    <row r="21" spans="1:8" x14ac:dyDescent="0.2">
      <c r="A21" s="16" t="s">
        <v>73</v>
      </c>
      <c r="B21" s="113" t="s">
        <v>74</v>
      </c>
      <c r="C21" s="117" t="s">
        <v>75</v>
      </c>
      <c r="D21" s="46">
        <v>170</v>
      </c>
      <c r="E21" s="47">
        <v>270</v>
      </c>
      <c r="F21" s="35">
        <f t="shared" si="0"/>
        <v>440</v>
      </c>
      <c r="G21" s="109"/>
      <c r="H21" s="110"/>
    </row>
    <row r="22" spans="1:8" x14ac:dyDescent="0.2">
      <c r="A22" s="16" t="s">
        <v>76</v>
      </c>
      <c r="B22" s="113" t="s">
        <v>77</v>
      </c>
      <c r="C22" s="118" t="s">
        <v>78</v>
      </c>
      <c r="D22" s="46">
        <v>333</v>
      </c>
      <c r="E22" s="47">
        <v>499</v>
      </c>
      <c r="F22" s="35">
        <f t="shared" si="0"/>
        <v>832</v>
      </c>
      <c r="G22" s="109"/>
      <c r="H22" s="110"/>
    </row>
    <row r="23" spans="1:8" ht="15" customHeight="1" x14ac:dyDescent="0.2">
      <c r="A23" s="16" t="s">
        <v>79</v>
      </c>
      <c r="B23" s="113" t="s">
        <v>80</v>
      </c>
      <c r="C23" s="117" t="s">
        <v>81</v>
      </c>
      <c r="D23" s="46">
        <v>74</v>
      </c>
      <c r="E23" s="47">
        <v>46</v>
      </c>
      <c r="F23" s="35">
        <f t="shared" si="0"/>
        <v>120</v>
      </c>
      <c r="G23" s="109"/>
      <c r="H23" s="110"/>
    </row>
    <row r="24" spans="1:8" ht="15" customHeight="1" x14ac:dyDescent="0.2">
      <c r="A24" s="16" t="s">
        <v>82</v>
      </c>
      <c r="B24" s="113" t="s">
        <v>83</v>
      </c>
      <c r="C24" s="117" t="s">
        <v>84</v>
      </c>
      <c r="D24" s="46">
        <v>127</v>
      </c>
      <c r="E24" s="47">
        <v>188</v>
      </c>
      <c r="F24" s="35">
        <f t="shared" si="0"/>
        <v>315</v>
      </c>
      <c r="G24" s="109"/>
      <c r="H24" s="110"/>
    </row>
    <row r="25" spans="1:8" ht="39" customHeight="1" x14ac:dyDescent="0.2">
      <c r="A25" s="48" t="s">
        <v>85</v>
      </c>
      <c r="B25" s="113" t="s">
        <v>86</v>
      </c>
      <c r="C25" s="116" t="s">
        <v>87</v>
      </c>
      <c r="D25" s="46">
        <v>5</v>
      </c>
      <c r="E25" s="47">
        <v>14</v>
      </c>
      <c r="F25" s="35">
        <f t="shared" si="0"/>
        <v>19</v>
      </c>
      <c r="G25" s="109"/>
      <c r="H25" s="110"/>
    </row>
    <row r="26" spans="1:8" x14ac:dyDescent="0.2">
      <c r="A26" s="16" t="s">
        <v>88</v>
      </c>
      <c r="B26" s="113" t="s">
        <v>89</v>
      </c>
      <c r="C26" s="115" t="s">
        <v>90</v>
      </c>
      <c r="D26" s="46">
        <v>0</v>
      </c>
      <c r="E26" s="47">
        <v>2</v>
      </c>
      <c r="F26" s="35">
        <f t="shared" si="0"/>
        <v>2</v>
      </c>
      <c r="G26" s="109"/>
      <c r="H26" s="110"/>
    </row>
    <row r="27" spans="1:8" ht="15" customHeight="1" x14ac:dyDescent="0.2">
      <c r="A27" s="49" t="s">
        <v>91</v>
      </c>
      <c r="B27" s="119"/>
      <c r="C27" s="120" t="s">
        <v>92</v>
      </c>
      <c r="D27" s="52">
        <v>2</v>
      </c>
      <c r="E27" s="53">
        <v>2</v>
      </c>
      <c r="F27" s="35">
        <f t="shared" si="0"/>
        <v>4</v>
      </c>
      <c r="G27" s="109"/>
      <c r="H27" s="110"/>
    </row>
    <row r="28" spans="1:8" ht="21" customHeight="1" x14ac:dyDescent="0.2">
      <c r="A28" s="178" t="s">
        <v>21</v>
      </c>
      <c r="B28" s="179"/>
      <c r="C28" s="179"/>
      <c r="D28" s="129">
        <f>SUM(D6:D27)</f>
        <v>7224</v>
      </c>
      <c r="E28" s="130">
        <f t="shared" ref="E28" si="1">SUM(E6:E27)</f>
        <v>4507</v>
      </c>
      <c r="F28" s="149">
        <f>SUM(D28:E28)</f>
        <v>11731</v>
      </c>
      <c r="G28" s="110"/>
      <c r="H28" s="110"/>
    </row>
    <row r="29" spans="1:8" ht="10.5" customHeight="1" x14ac:dyDescent="0.2">
      <c r="G29" s="110"/>
      <c r="H29" s="110"/>
    </row>
    <row r="30" spans="1:8" ht="10.5" customHeight="1" x14ac:dyDescent="0.2">
      <c r="G30" s="110"/>
      <c r="H30" s="110"/>
    </row>
    <row r="31" spans="1:8" x14ac:dyDescent="0.2">
      <c r="G31" s="110"/>
      <c r="H31" s="110"/>
    </row>
  </sheetData>
  <mergeCells count="3">
    <mergeCell ref="A1:F1"/>
    <mergeCell ref="E3:F3"/>
    <mergeCell ref="A28:C28"/>
  </mergeCells>
  <pageMargins left="0.51181102362204722" right="0.11811023622047245" top="0.15748031496062992"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6" workbookViewId="0">
      <selection activeCell="M25" sqref="M25"/>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7" t="s">
        <v>133</v>
      </c>
      <c r="B2" s="177"/>
      <c r="C2" s="177"/>
      <c r="D2" s="177"/>
      <c r="E2" s="177"/>
      <c r="F2" s="177"/>
      <c r="G2" s="177"/>
      <c r="H2" s="177"/>
    </row>
    <row r="3" spans="1:10" ht="10.5" customHeight="1" x14ac:dyDescent="0.2">
      <c r="B3" s="106"/>
      <c r="C3" s="106"/>
      <c r="D3" s="106"/>
      <c r="E3" s="106"/>
      <c r="F3" s="106"/>
      <c r="G3" s="106"/>
      <c r="H3" s="23"/>
    </row>
    <row r="4" spans="1:10" x14ac:dyDescent="0.2">
      <c r="B4" s="5" t="s">
        <v>127</v>
      </c>
      <c r="C4" s="6"/>
      <c r="D4" s="5"/>
      <c r="E4" s="5"/>
      <c r="F4" s="163" t="s">
        <v>137</v>
      </c>
      <c r="G4" s="163"/>
      <c r="H4" s="18"/>
    </row>
    <row r="5" spans="1:10" ht="22.5" x14ac:dyDescent="0.2">
      <c r="B5" s="26" t="s">
        <v>2</v>
      </c>
      <c r="C5" s="182" t="s">
        <v>95</v>
      </c>
      <c r="D5" s="183"/>
      <c r="E5" s="123" t="s">
        <v>4</v>
      </c>
      <c r="F5" s="124" t="s">
        <v>5</v>
      </c>
      <c r="G5" s="124" t="s">
        <v>6</v>
      </c>
      <c r="H5" s="112"/>
    </row>
    <row r="6" spans="1:10" x14ac:dyDescent="0.2">
      <c r="B6" s="14">
        <v>0</v>
      </c>
      <c r="C6" s="184">
        <v>1</v>
      </c>
      <c r="D6" s="185"/>
      <c r="E6" s="103">
        <v>2</v>
      </c>
      <c r="F6" s="103">
        <v>3</v>
      </c>
      <c r="G6" s="103">
        <v>4</v>
      </c>
      <c r="H6" s="110"/>
    </row>
    <row r="7" spans="1:10" x14ac:dyDescent="0.2">
      <c r="B7" s="16" t="s">
        <v>7</v>
      </c>
      <c r="C7" s="186" t="s">
        <v>102</v>
      </c>
      <c r="D7" s="187"/>
      <c r="E7" s="146">
        <v>410</v>
      </c>
      <c r="F7" s="146">
        <v>221</v>
      </c>
      <c r="G7" s="147">
        <f>SUM(E7:F7)</f>
        <v>631</v>
      </c>
      <c r="H7" s="109"/>
    </row>
    <row r="8" spans="1:10" x14ac:dyDescent="0.2">
      <c r="B8" s="16" t="s">
        <v>9</v>
      </c>
      <c r="C8" s="180" t="s">
        <v>103</v>
      </c>
      <c r="D8" s="181"/>
      <c r="E8" s="146">
        <v>147</v>
      </c>
      <c r="F8" s="146">
        <v>64</v>
      </c>
      <c r="G8" s="147">
        <f t="shared" ref="G8:G27" si="0">SUM(E8:F8)</f>
        <v>211</v>
      </c>
      <c r="H8" s="109"/>
    </row>
    <row r="9" spans="1:10" x14ac:dyDescent="0.2">
      <c r="B9" s="16" t="s">
        <v>11</v>
      </c>
      <c r="C9" s="180" t="s">
        <v>104</v>
      </c>
      <c r="D9" s="181"/>
      <c r="E9" s="146">
        <v>133</v>
      </c>
      <c r="F9" s="146">
        <v>62</v>
      </c>
      <c r="G9" s="147">
        <f t="shared" si="0"/>
        <v>195</v>
      </c>
      <c r="H9" s="109"/>
    </row>
    <row r="10" spans="1:10" x14ac:dyDescent="0.2">
      <c r="B10" s="16" t="s">
        <v>13</v>
      </c>
      <c r="C10" s="180" t="s">
        <v>105</v>
      </c>
      <c r="D10" s="181"/>
      <c r="E10" s="146">
        <v>155</v>
      </c>
      <c r="F10" s="146">
        <v>104</v>
      </c>
      <c r="G10" s="147">
        <f t="shared" si="0"/>
        <v>259</v>
      </c>
      <c r="H10" s="109"/>
    </row>
    <row r="11" spans="1:10" x14ac:dyDescent="0.2">
      <c r="B11" s="16" t="s">
        <v>15</v>
      </c>
      <c r="C11" s="180" t="s">
        <v>106</v>
      </c>
      <c r="D11" s="181"/>
      <c r="E11" s="146">
        <v>259</v>
      </c>
      <c r="F11" s="146">
        <v>175</v>
      </c>
      <c r="G11" s="147">
        <f t="shared" si="0"/>
        <v>434</v>
      </c>
      <c r="H11" s="109"/>
    </row>
    <row r="12" spans="1:10" x14ac:dyDescent="0.2">
      <c r="B12" s="16" t="s">
        <v>17</v>
      </c>
      <c r="C12" s="180" t="s">
        <v>107</v>
      </c>
      <c r="D12" s="181"/>
      <c r="E12" s="146">
        <v>69</v>
      </c>
      <c r="F12" s="146">
        <v>55</v>
      </c>
      <c r="G12" s="147">
        <f t="shared" si="0"/>
        <v>124</v>
      </c>
      <c r="H12" s="109"/>
    </row>
    <row r="13" spans="1:10" x14ac:dyDescent="0.2">
      <c r="B13" s="16" t="s">
        <v>19</v>
      </c>
      <c r="C13" s="188" t="s">
        <v>108</v>
      </c>
      <c r="D13" s="189"/>
      <c r="E13" s="146">
        <v>126</v>
      </c>
      <c r="F13" s="146">
        <v>76</v>
      </c>
      <c r="G13" s="147">
        <f t="shared" si="0"/>
        <v>202</v>
      </c>
      <c r="H13" s="109"/>
    </row>
    <row r="14" spans="1:10" x14ac:dyDescent="0.2">
      <c r="B14" s="104" t="s">
        <v>49</v>
      </c>
      <c r="C14" s="180" t="s">
        <v>109</v>
      </c>
      <c r="D14" s="181"/>
      <c r="E14" s="146">
        <v>839</v>
      </c>
      <c r="F14" s="146">
        <v>547</v>
      </c>
      <c r="G14" s="147">
        <f t="shared" si="0"/>
        <v>1386</v>
      </c>
      <c r="H14" s="109"/>
      <c r="J14" s="105"/>
    </row>
    <row r="15" spans="1:10" x14ac:dyDescent="0.2">
      <c r="B15" s="104" t="s">
        <v>52</v>
      </c>
      <c r="C15" s="180" t="s">
        <v>110</v>
      </c>
      <c r="D15" s="181"/>
      <c r="E15" s="146">
        <v>65</v>
      </c>
      <c r="F15" s="146">
        <v>22</v>
      </c>
      <c r="G15" s="147">
        <f t="shared" si="0"/>
        <v>87</v>
      </c>
      <c r="H15" s="109"/>
    </row>
    <row r="16" spans="1:10" x14ac:dyDescent="0.2">
      <c r="B16" s="104" t="s">
        <v>55</v>
      </c>
      <c r="C16" s="180" t="s">
        <v>111</v>
      </c>
      <c r="D16" s="181"/>
      <c r="E16" s="146">
        <v>69</v>
      </c>
      <c r="F16" s="146">
        <v>34</v>
      </c>
      <c r="G16" s="147">
        <f t="shared" si="0"/>
        <v>103</v>
      </c>
      <c r="H16" s="109"/>
    </row>
    <row r="17" spans="2:8" x14ac:dyDescent="0.2">
      <c r="B17" s="104" t="s">
        <v>58</v>
      </c>
      <c r="C17" s="180" t="s">
        <v>112</v>
      </c>
      <c r="D17" s="181"/>
      <c r="E17" s="146">
        <v>67</v>
      </c>
      <c r="F17" s="146">
        <v>30</v>
      </c>
      <c r="G17" s="147">
        <f t="shared" si="0"/>
        <v>97</v>
      </c>
      <c r="H17" s="109"/>
    </row>
    <row r="18" spans="2:8" x14ac:dyDescent="0.2">
      <c r="B18" s="104" t="s">
        <v>61</v>
      </c>
      <c r="C18" s="180" t="s">
        <v>113</v>
      </c>
      <c r="D18" s="181"/>
      <c r="E18" s="146">
        <v>162</v>
      </c>
      <c r="F18" s="146">
        <v>55</v>
      </c>
      <c r="G18" s="147">
        <f t="shared" si="0"/>
        <v>217</v>
      </c>
      <c r="H18" s="109"/>
    </row>
    <row r="19" spans="2:8" x14ac:dyDescent="0.2">
      <c r="B19" s="104" t="s">
        <v>64</v>
      </c>
      <c r="C19" s="180" t="s">
        <v>114</v>
      </c>
      <c r="D19" s="181"/>
      <c r="E19" s="146">
        <v>231</v>
      </c>
      <c r="F19" s="146">
        <v>119</v>
      </c>
      <c r="G19" s="147">
        <f t="shared" si="0"/>
        <v>350</v>
      </c>
      <c r="H19" s="109"/>
    </row>
    <row r="20" spans="2:8" x14ac:dyDescent="0.2">
      <c r="B20" s="104" t="s">
        <v>67</v>
      </c>
      <c r="C20" s="180" t="s">
        <v>115</v>
      </c>
      <c r="D20" s="181"/>
      <c r="E20" s="146">
        <v>316</v>
      </c>
      <c r="F20" s="146">
        <v>181</v>
      </c>
      <c r="G20" s="147">
        <f t="shared" si="0"/>
        <v>497</v>
      </c>
      <c r="H20" s="109"/>
    </row>
    <row r="21" spans="2:8" x14ac:dyDescent="0.2">
      <c r="B21" s="104" t="s">
        <v>70</v>
      </c>
      <c r="C21" s="180" t="s">
        <v>116</v>
      </c>
      <c r="D21" s="181"/>
      <c r="E21" s="146">
        <v>129</v>
      </c>
      <c r="F21" s="146">
        <v>98</v>
      </c>
      <c r="G21" s="147">
        <f t="shared" si="0"/>
        <v>227</v>
      </c>
      <c r="H21" s="109"/>
    </row>
    <row r="22" spans="2:8" x14ac:dyDescent="0.2">
      <c r="B22" s="104" t="s">
        <v>73</v>
      </c>
      <c r="C22" s="180" t="s">
        <v>117</v>
      </c>
      <c r="D22" s="181"/>
      <c r="E22" s="146">
        <v>118</v>
      </c>
      <c r="F22" s="146">
        <v>73</v>
      </c>
      <c r="G22" s="147">
        <f t="shared" si="0"/>
        <v>191</v>
      </c>
      <c r="H22" s="109"/>
    </row>
    <row r="23" spans="2:8" x14ac:dyDescent="0.2">
      <c r="B23" s="104" t="s">
        <v>76</v>
      </c>
      <c r="C23" s="180" t="s">
        <v>118</v>
      </c>
      <c r="D23" s="181"/>
      <c r="E23" s="146">
        <v>773</v>
      </c>
      <c r="F23" s="146">
        <v>401</v>
      </c>
      <c r="G23" s="147">
        <f t="shared" si="0"/>
        <v>1174</v>
      </c>
      <c r="H23" s="109"/>
    </row>
    <row r="24" spans="2:8" x14ac:dyDescent="0.2">
      <c r="B24" s="104" t="s">
        <v>79</v>
      </c>
      <c r="C24" s="180" t="s">
        <v>119</v>
      </c>
      <c r="D24" s="181"/>
      <c r="E24" s="146">
        <v>590</v>
      </c>
      <c r="F24" s="146">
        <v>395</v>
      </c>
      <c r="G24" s="147">
        <f t="shared" si="0"/>
        <v>985</v>
      </c>
      <c r="H24" s="109"/>
    </row>
    <row r="25" spans="2:8" x14ac:dyDescent="0.2">
      <c r="B25" s="104" t="s">
        <v>82</v>
      </c>
      <c r="C25" s="180" t="s">
        <v>120</v>
      </c>
      <c r="D25" s="181"/>
      <c r="E25" s="146">
        <v>259</v>
      </c>
      <c r="F25" s="146">
        <v>181</v>
      </c>
      <c r="G25" s="147">
        <f t="shared" si="0"/>
        <v>440</v>
      </c>
      <c r="H25" s="109"/>
    </row>
    <row r="26" spans="2:8" x14ac:dyDescent="0.2">
      <c r="B26" s="104" t="s">
        <v>85</v>
      </c>
      <c r="C26" s="180" t="s">
        <v>121</v>
      </c>
      <c r="D26" s="181"/>
      <c r="E26" s="146">
        <v>183</v>
      </c>
      <c r="F26" s="146">
        <v>97</v>
      </c>
      <c r="G26" s="147">
        <f t="shared" si="0"/>
        <v>280</v>
      </c>
      <c r="H26" s="109"/>
    </row>
    <row r="27" spans="2:8" x14ac:dyDescent="0.2">
      <c r="B27" s="104" t="s">
        <v>88</v>
      </c>
      <c r="C27" s="180" t="s">
        <v>122</v>
      </c>
      <c r="D27" s="181"/>
      <c r="E27" s="146">
        <v>2124</v>
      </c>
      <c r="F27" s="146">
        <v>1517</v>
      </c>
      <c r="G27" s="147">
        <f t="shared" si="0"/>
        <v>3641</v>
      </c>
      <c r="H27" s="109"/>
    </row>
    <row r="28" spans="2:8" ht="20.25" customHeight="1" x14ac:dyDescent="0.2">
      <c r="B28" s="190" t="s">
        <v>21</v>
      </c>
      <c r="C28" s="191"/>
      <c r="D28" s="192"/>
      <c r="E28" s="148">
        <f>SUM(E7:E27)</f>
        <v>7224</v>
      </c>
      <c r="F28" s="148">
        <f>SUM(F7:F27)</f>
        <v>4507</v>
      </c>
      <c r="G28" s="148">
        <f>SUM(G7:G27)</f>
        <v>11731</v>
      </c>
      <c r="H28" s="110"/>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pageMargins left="0.51181102362204722" right="0.31496062992125984" top="0.15748031496062992"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24" sqref="K24"/>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3" t="s">
        <v>138</v>
      </c>
      <c r="B1" s="193"/>
      <c r="C1" s="193"/>
      <c r="D1" s="193"/>
      <c r="E1" s="193"/>
      <c r="F1" s="193"/>
      <c r="G1" s="23"/>
    </row>
    <row r="2" spans="1:8" ht="7.5" customHeight="1" x14ac:dyDescent="0.2">
      <c r="A2" s="101"/>
      <c r="B2" s="101"/>
      <c r="C2" s="101"/>
      <c r="D2" s="101"/>
      <c r="E2" s="101"/>
      <c r="F2" s="101"/>
      <c r="G2" s="101"/>
    </row>
    <row r="3" spans="1:8" ht="15" customHeight="1" x14ac:dyDescent="0.2">
      <c r="A3" s="5" t="s">
        <v>128</v>
      </c>
      <c r="B3" s="6"/>
      <c r="C3" s="5"/>
      <c r="D3" s="5"/>
      <c r="E3" s="163" t="str">
        <f>'T 2.'!E4:G4</f>
        <v>Stanje: 31. listopada 2019.</v>
      </c>
      <c r="F3" s="163"/>
      <c r="G3" s="111"/>
      <c r="H3" s="110"/>
    </row>
    <row r="4" spans="1:8" s="4" customFormat="1" ht="22.5" x14ac:dyDescent="0.25">
      <c r="A4" s="26" t="s">
        <v>2</v>
      </c>
      <c r="B4" s="121" t="s">
        <v>33</v>
      </c>
      <c r="C4" s="122" t="s">
        <v>34</v>
      </c>
      <c r="D4" s="29" t="s">
        <v>4</v>
      </c>
      <c r="E4" s="125" t="s">
        <v>5</v>
      </c>
      <c r="F4" s="125"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35</v>
      </c>
      <c r="C6" s="114" t="s">
        <v>36</v>
      </c>
      <c r="D6" s="134">
        <v>1671</v>
      </c>
      <c r="E6" s="135">
        <v>734</v>
      </c>
      <c r="F6" s="136">
        <f>SUM(D6:E6)</f>
        <v>2405</v>
      </c>
      <c r="G6" s="109"/>
      <c r="H6" s="110"/>
    </row>
    <row r="7" spans="1:8" x14ac:dyDescent="0.2">
      <c r="A7" s="38" t="s">
        <v>9</v>
      </c>
      <c r="B7" s="113" t="s">
        <v>37</v>
      </c>
      <c r="C7" s="114" t="s">
        <v>38</v>
      </c>
      <c r="D7" s="134">
        <v>109</v>
      </c>
      <c r="E7" s="135">
        <v>17</v>
      </c>
      <c r="F7" s="136">
        <f t="shared" ref="F7:F27" si="0">SUM(D7:E7)</f>
        <v>126</v>
      </c>
      <c r="G7" s="109"/>
      <c r="H7" s="110"/>
    </row>
    <row r="8" spans="1:8" x14ac:dyDescent="0.2">
      <c r="A8" s="40" t="s">
        <v>11</v>
      </c>
      <c r="B8" s="113" t="s">
        <v>39</v>
      </c>
      <c r="C8" s="114" t="s">
        <v>40</v>
      </c>
      <c r="D8" s="134">
        <v>15487</v>
      </c>
      <c r="E8" s="135">
        <v>6698</v>
      </c>
      <c r="F8" s="136">
        <f t="shared" si="0"/>
        <v>22185</v>
      </c>
      <c r="G8" s="109"/>
      <c r="H8" s="110"/>
    </row>
    <row r="9" spans="1:8" x14ac:dyDescent="0.2">
      <c r="A9" s="40" t="s">
        <v>13</v>
      </c>
      <c r="B9" s="113" t="s">
        <v>41</v>
      </c>
      <c r="C9" s="115" t="s">
        <v>42</v>
      </c>
      <c r="D9" s="134">
        <v>880</v>
      </c>
      <c r="E9" s="135">
        <v>276</v>
      </c>
      <c r="F9" s="136">
        <f t="shared" si="0"/>
        <v>1156</v>
      </c>
      <c r="G9" s="109"/>
      <c r="H9" s="110"/>
    </row>
    <row r="10" spans="1:8" ht="27.75" customHeight="1" x14ac:dyDescent="0.2">
      <c r="A10" s="41" t="s">
        <v>15</v>
      </c>
      <c r="B10" s="113" t="s">
        <v>43</v>
      </c>
      <c r="C10" s="116" t="s">
        <v>124</v>
      </c>
      <c r="D10" s="134">
        <v>818</v>
      </c>
      <c r="E10" s="135">
        <v>251</v>
      </c>
      <c r="F10" s="136">
        <f t="shared" si="0"/>
        <v>1069</v>
      </c>
      <c r="G10" s="109"/>
      <c r="H10" s="110"/>
    </row>
    <row r="11" spans="1:8" ht="15" customHeight="1" x14ac:dyDescent="0.2">
      <c r="A11" s="40" t="s">
        <v>17</v>
      </c>
      <c r="B11" s="113" t="s">
        <v>45</v>
      </c>
      <c r="C11" s="115" t="s">
        <v>46</v>
      </c>
      <c r="D11" s="134">
        <v>7866</v>
      </c>
      <c r="E11" s="135">
        <v>1152</v>
      </c>
      <c r="F11" s="136">
        <f t="shared" si="0"/>
        <v>9018</v>
      </c>
      <c r="G11" s="109"/>
      <c r="H11" s="110"/>
    </row>
    <row r="12" spans="1:8" ht="22.5" x14ac:dyDescent="0.2">
      <c r="A12" s="41" t="s">
        <v>19</v>
      </c>
      <c r="B12" s="113" t="s">
        <v>47</v>
      </c>
      <c r="C12" s="116" t="s">
        <v>125</v>
      </c>
      <c r="D12" s="134">
        <v>12211</v>
      </c>
      <c r="E12" s="135">
        <v>11477</v>
      </c>
      <c r="F12" s="136">
        <f t="shared" si="0"/>
        <v>23688</v>
      </c>
      <c r="G12" s="109"/>
      <c r="H12" s="110"/>
    </row>
    <row r="13" spans="1:8" x14ac:dyDescent="0.2">
      <c r="A13" s="16" t="s">
        <v>49</v>
      </c>
      <c r="B13" s="113" t="s">
        <v>50</v>
      </c>
      <c r="C13" s="117" t="s">
        <v>51</v>
      </c>
      <c r="D13" s="66">
        <v>4150</v>
      </c>
      <c r="E13" s="65">
        <v>1354</v>
      </c>
      <c r="F13" s="136">
        <f t="shared" si="0"/>
        <v>5504</v>
      </c>
      <c r="G13" s="109"/>
      <c r="H13" s="110"/>
    </row>
    <row r="14" spans="1:8" ht="22.5" x14ac:dyDescent="0.2">
      <c r="A14" s="16" t="s">
        <v>52</v>
      </c>
      <c r="B14" s="113" t="s">
        <v>53</v>
      </c>
      <c r="C14" s="118" t="s">
        <v>54</v>
      </c>
      <c r="D14" s="66">
        <v>5785</v>
      </c>
      <c r="E14" s="65">
        <v>6068</v>
      </c>
      <c r="F14" s="136">
        <f t="shared" si="0"/>
        <v>11853</v>
      </c>
      <c r="G14" s="109"/>
      <c r="H14" s="110"/>
    </row>
    <row r="15" spans="1:8" ht="15" customHeight="1" x14ac:dyDescent="0.2">
      <c r="A15" s="16" t="s">
        <v>55</v>
      </c>
      <c r="B15" s="113" t="s">
        <v>56</v>
      </c>
      <c r="C15" s="117" t="s">
        <v>57</v>
      </c>
      <c r="D15" s="66">
        <v>5534</v>
      </c>
      <c r="E15" s="65">
        <v>2695</v>
      </c>
      <c r="F15" s="136">
        <f t="shared" si="0"/>
        <v>8229</v>
      </c>
      <c r="G15" s="109"/>
      <c r="H15" s="110"/>
    </row>
    <row r="16" spans="1:8" x14ac:dyDescent="0.2">
      <c r="A16" s="16" t="s">
        <v>58</v>
      </c>
      <c r="B16" s="113" t="s">
        <v>59</v>
      </c>
      <c r="C16" s="117" t="s">
        <v>60</v>
      </c>
      <c r="D16" s="66">
        <v>929</v>
      </c>
      <c r="E16" s="65">
        <v>1795</v>
      </c>
      <c r="F16" s="136">
        <f t="shared" si="0"/>
        <v>2724</v>
      </c>
      <c r="G16" s="109"/>
      <c r="H16" s="110"/>
    </row>
    <row r="17" spans="1:8" ht="15" customHeight="1" x14ac:dyDescent="0.2">
      <c r="A17" s="16" t="s">
        <v>61</v>
      </c>
      <c r="B17" s="113" t="s">
        <v>62</v>
      </c>
      <c r="C17" s="117" t="s">
        <v>63</v>
      </c>
      <c r="D17" s="66">
        <v>578</v>
      </c>
      <c r="E17" s="65">
        <v>370</v>
      </c>
      <c r="F17" s="136">
        <f t="shared" si="0"/>
        <v>948</v>
      </c>
      <c r="G17" s="109"/>
      <c r="H17" s="110"/>
    </row>
    <row r="18" spans="1:8" ht="15" customHeight="1" x14ac:dyDescent="0.2">
      <c r="A18" s="16" t="s">
        <v>64</v>
      </c>
      <c r="B18" s="113" t="s">
        <v>65</v>
      </c>
      <c r="C18" s="117" t="s">
        <v>66</v>
      </c>
      <c r="D18" s="66">
        <v>4747</v>
      </c>
      <c r="E18" s="65">
        <v>5342</v>
      </c>
      <c r="F18" s="136">
        <f t="shared" si="0"/>
        <v>10089</v>
      </c>
      <c r="G18" s="109"/>
      <c r="H18" s="110"/>
    </row>
    <row r="19" spans="1:8" x14ac:dyDescent="0.2">
      <c r="A19" s="16" t="s">
        <v>67</v>
      </c>
      <c r="B19" s="113" t="s">
        <v>68</v>
      </c>
      <c r="C19" s="118" t="s">
        <v>69</v>
      </c>
      <c r="D19" s="66">
        <v>2335</v>
      </c>
      <c r="E19" s="65">
        <v>1624</v>
      </c>
      <c r="F19" s="136">
        <f t="shared" si="0"/>
        <v>3959</v>
      </c>
      <c r="G19" s="109"/>
      <c r="H19" s="110"/>
    </row>
    <row r="20" spans="1:8" x14ac:dyDescent="0.2">
      <c r="A20" s="16" t="s">
        <v>70</v>
      </c>
      <c r="B20" s="113" t="s">
        <v>71</v>
      </c>
      <c r="C20" s="118" t="s">
        <v>72</v>
      </c>
      <c r="D20" s="66">
        <v>2451</v>
      </c>
      <c r="E20" s="65">
        <v>1972</v>
      </c>
      <c r="F20" s="136">
        <f t="shared" si="0"/>
        <v>4423</v>
      </c>
      <c r="G20" s="109"/>
      <c r="H20" s="110"/>
    </row>
    <row r="21" spans="1:8" x14ac:dyDescent="0.2">
      <c r="A21" s="16" t="s">
        <v>73</v>
      </c>
      <c r="B21" s="113" t="s">
        <v>74</v>
      </c>
      <c r="C21" s="117" t="s">
        <v>75</v>
      </c>
      <c r="D21" s="66">
        <v>469</v>
      </c>
      <c r="E21" s="65">
        <v>1735</v>
      </c>
      <c r="F21" s="136">
        <f t="shared" si="0"/>
        <v>2204</v>
      </c>
      <c r="G21" s="109"/>
      <c r="H21" s="110"/>
    </row>
    <row r="22" spans="1:8" x14ac:dyDescent="0.2">
      <c r="A22" s="16" t="s">
        <v>76</v>
      </c>
      <c r="B22" s="113" t="s">
        <v>77</v>
      </c>
      <c r="C22" s="118" t="s">
        <v>78</v>
      </c>
      <c r="D22" s="66">
        <v>2627</v>
      </c>
      <c r="E22" s="65">
        <v>8029</v>
      </c>
      <c r="F22" s="136">
        <f t="shared" si="0"/>
        <v>10656</v>
      </c>
      <c r="G22" s="109"/>
      <c r="H22" s="110"/>
    </row>
    <row r="23" spans="1:8" ht="15" customHeight="1" x14ac:dyDescent="0.2">
      <c r="A23" s="16" t="s">
        <v>79</v>
      </c>
      <c r="B23" s="113" t="s">
        <v>80</v>
      </c>
      <c r="C23" s="117" t="s">
        <v>81</v>
      </c>
      <c r="D23" s="66">
        <v>842</v>
      </c>
      <c r="E23" s="65">
        <v>1267</v>
      </c>
      <c r="F23" s="136">
        <f t="shared" si="0"/>
        <v>2109</v>
      </c>
      <c r="G23" s="109"/>
      <c r="H23" s="110"/>
    </row>
    <row r="24" spans="1:8" ht="15" customHeight="1" x14ac:dyDescent="0.2">
      <c r="A24" s="16" t="s">
        <v>82</v>
      </c>
      <c r="B24" s="113" t="s">
        <v>83</v>
      </c>
      <c r="C24" s="117" t="s">
        <v>84</v>
      </c>
      <c r="D24" s="66">
        <v>1004</v>
      </c>
      <c r="E24" s="65">
        <v>3597</v>
      </c>
      <c r="F24" s="136">
        <f t="shared" si="0"/>
        <v>4601</v>
      </c>
      <c r="G24" s="109"/>
      <c r="H24" s="110"/>
    </row>
    <row r="25" spans="1:8" ht="39" customHeight="1" x14ac:dyDescent="0.2">
      <c r="A25" s="48" t="s">
        <v>85</v>
      </c>
      <c r="B25" s="113" t="s">
        <v>86</v>
      </c>
      <c r="C25" s="116" t="s">
        <v>87</v>
      </c>
      <c r="D25" s="66">
        <v>19</v>
      </c>
      <c r="E25" s="65">
        <v>111</v>
      </c>
      <c r="F25" s="136">
        <f t="shared" si="0"/>
        <v>130</v>
      </c>
      <c r="G25" s="109"/>
      <c r="H25" s="110"/>
    </row>
    <row r="26" spans="1:8" x14ac:dyDescent="0.2">
      <c r="A26" s="16" t="s">
        <v>88</v>
      </c>
      <c r="B26" s="113" t="s">
        <v>89</v>
      </c>
      <c r="C26" s="115" t="s">
        <v>90</v>
      </c>
      <c r="D26" s="66">
        <v>3</v>
      </c>
      <c r="E26" s="65">
        <v>5</v>
      </c>
      <c r="F26" s="136">
        <f t="shared" si="0"/>
        <v>8</v>
      </c>
      <c r="G26" s="109"/>
      <c r="H26" s="110"/>
    </row>
    <row r="27" spans="1:8" ht="15" customHeight="1" x14ac:dyDescent="0.2">
      <c r="A27" s="49" t="s">
        <v>91</v>
      </c>
      <c r="B27" s="119"/>
      <c r="C27" s="120" t="s">
        <v>92</v>
      </c>
      <c r="D27" s="137">
        <v>24</v>
      </c>
      <c r="E27" s="138">
        <v>26</v>
      </c>
      <c r="F27" s="136">
        <f t="shared" si="0"/>
        <v>50</v>
      </c>
      <c r="G27" s="109"/>
      <c r="H27" s="110"/>
    </row>
    <row r="28" spans="1:8" ht="21" customHeight="1" x14ac:dyDescent="0.2">
      <c r="A28" s="166" t="s">
        <v>21</v>
      </c>
      <c r="B28" s="167"/>
      <c r="C28" s="167"/>
      <c r="D28" s="140">
        <f>SUM(D6:D27)</f>
        <v>70539</v>
      </c>
      <c r="E28" s="141">
        <f>SUM(E6:E27)</f>
        <v>56595</v>
      </c>
      <c r="F28" s="77">
        <f>SUM(D28:E28)</f>
        <v>127134</v>
      </c>
      <c r="G28" s="110"/>
      <c r="H28" s="110"/>
    </row>
    <row r="29" spans="1:8" ht="10.5" customHeight="1" x14ac:dyDescent="0.2">
      <c r="G29" s="110"/>
      <c r="H29" s="110"/>
    </row>
    <row r="30" spans="1:8" ht="10.5" customHeight="1" x14ac:dyDescent="0.2">
      <c r="G30" s="110"/>
      <c r="H30" s="110"/>
    </row>
    <row r="31" spans="1:8" x14ac:dyDescent="0.2">
      <c r="G31" s="110"/>
      <c r="H31" s="110"/>
    </row>
    <row r="49" spans="1:9" ht="23.25" customHeight="1" x14ac:dyDescent="0.2">
      <c r="A49" s="195" t="s">
        <v>130</v>
      </c>
      <c r="B49" s="195"/>
      <c r="C49" s="195"/>
      <c r="D49" s="195"/>
      <c r="E49" s="195"/>
      <c r="F49" s="195"/>
      <c r="G49" s="127"/>
    </row>
    <row r="50" spans="1:9" ht="70.5" customHeight="1" x14ac:dyDescent="0.2">
      <c r="A50" s="195" t="s">
        <v>131</v>
      </c>
      <c r="B50" s="195"/>
      <c r="C50" s="195"/>
      <c r="D50" s="195"/>
      <c r="E50" s="195"/>
      <c r="F50" s="195"/>
      <c r="G50" s="128"/>
    </row>
    <row r="51" spans="1:9" ht="22.5" customHeight="1" x14ac:dyDescent="0.2">
      <c r="A51" s="194" t="s">
        <v>134</v>
      </c>
      <c r="B51" s="194"/>
      <c r="C51" s="194"/>
      <c r="D51" s="194"/>
      <c r="E51" s="194"/>
      <c r="F51" s="194"/>
      <c r="G51" s="150"/>
      <c r="H51" s="150"/>
      <c r="I51" s="150"/>
    </row>
  </sheetData>
  <mergeCells count="6">
    <mergeCell ref="A1:F1"/>
    <mergeCell ref="E3:F3"/>
    <mergeCell ref="A28:C28"/>
    <mergeCell ref="A51:F51"/>
    <mergeCell ref="A50:F50"/>
    <mergeCell ref="A49:F49"/>
  </mergeCells>
  <pageMargins left="0.51181102362204722" right="0.31496062992125984" top="0.15748031496062992"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K20" sqref="K20"/>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3" t="s">
        <v>139</v>
      </c>
      <c r="B2" s="193"/>
      <c r="C2" s="193"/>
      <c r="D2" s="193"/>
      <c r="E2" s="193"/>
      <c r="F2" s="193"/>
      <c r="G2" s="193"/>
      <c r="H2" s="193"/>
    </row>
    <row r="3" spans="1:16" ht="5.25" customHeight="1" x14ac:dyDescent="0.2">
      <c r="B3" s="126"/>
      <c r="C3" s="126"/>
      <c r="D3" s="126"/>
      <c r="E3" s="126"/>
      <c r="F3" s="126"/>
      <c r="G3" s="126"/>
      <c r="H3" s="23"/>
    </row>
    <row r="4" spans="1:16" x14ac:dyDescent="0.2">
      <c r="B4" s="5" t="s">
        <v>129</v>
      </c>
      <c r="C4" s="6"/>
      <c r="D4" s="5"/>
      <c r="E4" s="5"/>
      <c r="F4" s="163" t="str">
        <f>'T 6.'!F4:G4</f>
        <v>Stanje: 31. listopada 2019.</v>
      </c>
      <c r="G4" s="163"/>
      <c r="H4" s="18"/>
    </row>
    <row r="5" spans="1:16" ht="22.5" x14ac:dyDescent="0.2">
      <c r="B5" s="26" t="s">
        <v>2</v>
      </c>
      <c r="C5" s="182" t="s">
        <v>95</v>
      </c>
      <c r="D5" s="183"/>
      <c r="E5" s="123" t="s">
        <v>4</v>
      </c>
      <c r="F5" s="124" t="s">
        <v>5</v>
      </c>
      <c r="G5" s="124" t="s">
        <v>6</v>
      </c>
      <c r="H5" s="112"/>
    </row>
    <row r="6" spans="1:16" x14ac:dyDescent="0.2">
      <c r="B6" s="14">
        <v>0</v>
      </c>
      <c r="C6" s="184">
        <v>1</v>
      </c>
      <c r="D6" s="185"/>
      <c r="E6" s="103">
        <v>2</v>
      </c>
      <c r="F6" s="103">
        <v>3</v>
      </c>
      <c r="G6" s="103">
        <v>4</v>
      </c>
      <c r="H6" s="110"/>
      <c r="K6" s="193"/>
      <c r="L6" s="193"/>
      <c r="M6" s="193"/>
      <c r="N6" s="193"/>
      <c r="O6" s="193"/>
      <c r="P6" s="193"/>
    </row>
    <row r="7" spans="1:16" x14ac:dyDescent="0.2">
      <c r="B7" s="16" t="s">
        <v>7</v>
      </c>
      <c r="C7" s="186" t="s">
        <v>102</v>
      </c>
      <c r="D7" s="187"/>
      <c r="E7" s="146">
        <v>5479</v>
      </c>
      <c r="F7" s="146">
        <v>3139</v>
      </c>
      <c r="G7" s="147">
        <f>SUM(E7:F7)</f>
        <v>8618</v>
      </c>
      <c r="H7" s="109"/>
    </row>
    <row r="8" spans="1:16" x14ac:dyDescent="0.2">
      <c r="B8" s="16" t="s">
        <v>9</v>
      </c>
      <c r="C8" s="180" t="s">
        <v>103</v>
      </c>
      <c r="D8" s="181"/>
      <c r="E8" s="146">
        <v>2353</v>
      </c>
      <c r="F8" s="146">
        <v>1582</v>
      </c>
      <c r="G8" s="147">
        <f t="shared" ref="G8:G27" si="0">SUM(E8:F8)</f>
        <v>3935</v>
      </c>
      <c r="H8" s="109"/>
    </row>
    <row r="9" spans="1:16" x14ac:dyDescent="0.2">
      <c r="B9" s="16" t="s">
        <v>11</v>
      </c>
      <c r="C9" s="180" t="s">
        <v>104</v>
      </c>
      <c r="D9" s="181"/>
      <c r="E9" s="146">
        <v>1568</v>
      </c>
      <c r="F9" s="146">
        <v>1417</v>
      </c>
      <c r="G9" s="147">
        <f t="shared" si="0"/>
        <v>2985</v>
      </c>
      <c r="H9" s="109"/>
    </row>
    <row r="10" spans="1:16" x14ac:dyDescent="0.2">
      <c r="B10" s="16" t="s">
        <v>13</v>
      </c>
      <c r="C10" s="180" t="s">
        <v>105</v>
      </c>
      <c r="D10" s="181"/>
      <c r="E10" s="146">
        <v>1336</v>
      </c>
      <c r="F10" s="146">
        <v>1053</v>
      </c>
      <c r="G10" s="147">
        <f t="shared" si="0"/>
        <v>2389</v>
      </c>
      <c r="H10" s="109"/>
    </row>
    <row r="11" spans="1:16" x14ac:dyDescent="0.2">
      <c r="B11" s="16" t="s">
        <v>15</v>
      </c>
      <c r="C11" s="180" t="s">
        <v>106</v>
      </c>
      <c r="D11" s="181"/>
      <c r="E11" s="146">
        <v>4065</v>
      </c>
      <c r="F11" s="146">
        <v>2827</v>
      </c>
      <c r="G11" s="147">
        <f t="shared" si="0"/>
        <v>6892</v>
      </c>
      <c r="H11" s="109"/>
    </row>
    <row r="12" spans="1:16" x14ac:dyDescent="0.2">
      <c r="B12" s="16" t="s">
        <v>17</v>
      </c>
      <c r="C12" s="180" t="s">
        <v>107</v>
      </c>
      <c r="D12" s="181"/>
      <c r="E12" s="146">
        <v>1764</v>
      </c>
      <c r="F12" s="146">
        <v>1319</v>
      </c>
      <c r="G12" s="147">
        <f t="shared" si="0"/>
        <v>3083</v>
      </c>
      <c r="H12" s="109"/>
    </row>
    <row r="13" spans="1:16" x14ac:dyDescent="0.2">
      <c r="B13" s="16" t="s">
        <v>19</v>
      </c>
      <c r="C13" s="188" t="s">
        <v>108</v>
      </c>
      <c r="D13" s="189"/>
      <c r="E13" s="146">
        <v>1321</v>
      </c>
      <c r="F13" s="146">
        <v>905</v>
      </c>
      <c r="G13" s="147">
        <f t="shared" si="0"/>
        <v>2226</v>
      </c>
      <c r="H13" s="109"/>
    </row>
    <row r="14" spans="1:16" x14ac:dyDescent="0.2">
      <c r="B14" s="104" t="s">
        <v>49</v>
      </c>
      <c r="C14" s="180" t="s">
        <v>109</v>
      </c>
      <c r="D14" s="181"/>
      <c r="E14" s="146">
        <v>4012</v>
      </c>
      <c r="F14" s="146">
        <v>3692</v>
      </c>
      <c r="G14" s="147">
        <f t="shared" si="0"/>
        <v>7704</v>
      </c>
      <c r="H14" s="109"/>
      <c r="J14" s="105"/>
    </row>
    <row r="15" spans="1:16" x14ac:dyDescent="0.2">
      <c r="B15" s="104" t="s">
        <v>52</v>
      </c>
      <c r="C15" s="180" t="s">
        <v>110</v>
      </c>
      <c r="D15" s="181"/>
      <c r="E15" s="146">
        <v>486</v>
      </c>
      <c r="F15" s="146">
        <v>392</v>
      </c>
      <c r="G15" s="147">
        <f t="shared" si="0"/>
        <v>878</v>
      </c>
      <c r="H15" s="109"/>
    </row>
    <row r="16" spans="1:16" x14ac:dyDescent="0.2">
      <c r="B16" s="104" t="s">
        <v>55</v>
      </c>
      <c r="C16" s="180" t="s">
        <v>111</v>
      </c>
      <c r="D16" s="181"/>
      <c r="E16" s="146">
        <v>904</v>
      </c>
      <c r="F16" s="146">
        <v>644</v>
      </c>
      <c r="G16" s="147">
        <f t="shared" si="0"/>
        <v>1548</v>
      </c>
      <c r="H16" s="109"/>
    </row>
    <row r="17" spans="2:8" x14ac:dyDescent="0.2">
      <c r="B17" s="104" t="s">
        <v>58</v>
      </c>
      <c r="C17" s="180" t="s">
        <v>112</v>
      </c>
      <c r="D17" s="181"/>
      <c r="E17" s="146">
        <v>805</v>
      </c>
      <c r="F17" s="146">
        <v>531</v>
      </c>
      <c r="G17" s="147">
        <f t="shared" si="0"/>
        <v>1336</v>
      </c>
      <c r="H17" s="109"/>
    </row>
    <row r="18" spans="2:8" x14ac:dyDescent="0.2">
      <c r="B18" s="104" t="s">
        <v>61</v>
      </c>
      <c r="C18" s="180" t="s">
        <v>113</v>
      </c>
      <c r="D18" s="181"/>
      <c r="E18" s="146">
        <v>2078</v>
      </c>
      <c r="F18" s="146">
        <v>1315</v>
      </c>
      <c r="G18" s="147">
        <f t="shared" si="0"/>
        <v>3393</v>
      </c>
      <c r="H18" s="109"/>
    </row>
    <row r="19" spans="2:8" x14ac:dyDescent="0.2">
      <c r="B19" s="104" t="s">
        <v>64</v>
      </c>
      <c r="C19" s="180" t="s">
        <v>114</v>
      </c>
      <c r="D19" s="181"/>
      <c r="E19" s="146">
        <v>2032</v>
      </c>
      <c r="F19" s="146">
        <v>1846</v>
      </c>
      <c r="G19" s="147">
        <f t="shared" si="0"/>
        <v>3878</v>
      </c>
      <c r="H19" s="109"/>
    </row>
    <row r="20" spans="2:8" x14ac:dyDescent="0.2">
      <c r="B20" s="104" t="s">
        <v>67</v>
      </c>
      <c r="C20" s="180" t="s">
        <v>115</v>
      </c>
      <c r="D20" s="181"/>
      <c r="E20" s="146">
        <v>4366</v>
      </c>
      <c r="F20" s="146">
        <v>2984</v>
      </c>
      <c r="G20" s="147">
        <f t="shared" si="0"/>
        <v>7350</v>
      </c>
      <c r="H20" s="109"/>
    </row>
    <row r="21" spans="2:8" x14ac:dyDescent="0.2">
      <c r="B21" s="104" t="s">
        <v>70</v>
      </c>
      <c r="C21" s="180" t="s">
        <v>116</v>
      </c>
      <c r="D21" s="181"/>
      <c r="E21" s="146">
        <v>1160</v>
      </c>
      <c r="F21" s="146">
        <v>921</v>
      </c>
      <c r="G21" s="147">
        <f t="shared" si="0"/>
        <v>2081</v>
      </c>
      <c r="H21" s="109"/>
    </row>
    <row r="22" spans="2:8" x14ac:dyDescent="0.2">
      <c r="B22" s="104" t="s">
        <v>73</v>
      </c>
      <c r="C22" s="180" t="s">
        <v>117</v>
      </c>
      <c r="D22" s="181"/>
      <c r="E22" s="146">
        <v>1656</v>
      </c>
      <c r="F22" s="146">
        <v>1181</v>
      </c>
      <c r="G22" s="147">
        <f t="shared" si="0"/>
        <v>2837</v>
      </c>
      <c r="H22" s="109"/>
    </row>
    <row r="23" spans="2:8" x14ac:dyDescent="0.2">
      <c r="B23" s="104" t="s">
        <v>76</v>
      </c>
      <c r="C23" s="180" t="s">
        <v>118</v>
      </c>
      <c r="D23" s="181"/>
      <c r="E23" s="146">
        <v>5496</v>
      </c>
      <c r="F23" s="146">
        <v>5217</v>
      </c>
      <c r="G23" s="147">
        <f t="shared" si="0"/>
        <v>10713</v>
      </c>
      <c r="H23" s="109"/>
    </row>
    <row r="24" spans="2:8" x14ac:dyDescent="0.2">
      <c r="B24" s="104" t="s">
        <v>79</v>
      </c>
      <c r="C24" s="180" t="s">
        <v>119</v>
      </c>
      <c r="D24" s="181"/>
      <c r="E24" s="146">
        <v>3160</v>
      </c>
      <c r="F24" s="146">
        <v>2455</v>
      </c>
      <c r="G24" s="147">
        <f t="shared" si="0"/>
        <v>5615</v>
      </c>
      <c r="H24" s="109"/>
    </row>
    <row r="25" spans="2:8" x14ac:dyDescent="0.2">
      <c r="B25" s="104" t="s">
        <v>82</v>
      </c>
      <c r="C25" s="180" t="s">
        <v>120</v>
      </c>
      <c r="D25" s="181"/>
      <c r="E25" s="146">
        <v>1424</v>
      </c>
      <c r="F25" s="146">
        <v>1106</v>
      </c>
      <c r="G25" s="147">
        <f t="shared" si="0"/>
        <v>2530</v>
      </c>
      <c r="H25" s="109"/>
    </row>
    <row r="26" spans="2:8" x14ac:dyDescent="0.2">
      <c r="B26" s="104" t="s">
        <v>85</v>
      </c>
      <c r="C26" s="180" t="s">
        <v>121</v>
      </c>
      <c r="D26" s="181"/>
      <c r="E26" s="146">
        <v>2537</v>
      </c>
      <c r="F26" s="146">
        <v>1707</v>
      </c>
      <c r="G26" s="147">
        <f t="shared" si="0"/>
        <v>4244</v>
      </c>
      <c r="H26" s="109"/>
    </row>
    <row r="27" spans="2:8" x14ac:dyDescent="0.2">
      <c r="B27" s="104" t="s">
        <v>88</v>
      </c>
      <c r="C27" s="180" t="s">
        <v>122</v>
      </c>
      <c r="D27" s="181"/>
      <c r="E27" s="146">
        <v>22537</v>
      </c>
      <c r="F27" s="146">
        <v>20362</v>
      </c>
      <c r="G27" s="147">
        <f t="shared" si="0"/>
        <v>42899</v>
      </c>
      <c r="H27" s="109"/>
    </row>
    <row r="28" spans="2:8" ht="20.25" customHeight="1" x14ac:dyDescent="0.2">
      <c r="B28" s="190" t="s">
        <v>21</v>
      </c>
      <c r="C28" s="191"/>
      <c r="D28" s="192"/>
      <c r="E28" s="148">
        <f>SUM(E7:E27)</f>
        <v>70539</v>
      </c>
      <c r="F28" s="148">
        <f>SUM(F7:F27)</f>
        <v>56595</v>
      </c>
      <c r="G28" s="148">
        <f>SUM(G7:G27)</f>
        <v>127134</v>
      </c>
      <c r="H28" s="110"/>
    </row>
    <row r="54" spans="1:8" ht="24.75" customHeight="1" x14ac:dyDescent="0.2">
      <c r="A54" s="196" t="s">
        <v>130</v>
      </c>
      <c r="B54" s="196"/>
      <c r="C54" s="196"/>
      <c r="D54" s="196"/>
      <c r="E54" s="196"/>
      <c r="F54" s="196"/>
      <c r="G54" s="196"/>
      <c r="H54" s="196"/>
    </row>
    <row r="55" spans="1:8" ht="68.25" customHeight="1" x14ac:dyDescent="0.2">
      <c r="A55" s="195" t="s">
        <v>131</v>
      </c>
      <c r="B55" s="195"/>
      <c r="C55" s="195"/>
      <c r="D55" s="195"/>
      <c r="E55" s="195"/>
      <c r="F55" s="195"/>
      <c r="G55" s="195"/>
      <c r="H55" s="195"/>
    </row>
    <row r="56" spans="1:8" ht="25.5" customHeight="1" x14ac:dyDescent="0.2">
      <c r="A56" s="197" t="s">
        <v>135</v>
      </c>
      <c r="B56" s="197"/>
      <c r="C56" s="197"/>
      <c r="D56" s="197"/>
      <c r="E56" s="197"/>
      <c r="F56" s="197"/>
      <c r="G56" s="197"/>
      <c r="H56" s="197"/>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pageMargins left="0.51181102362204722"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2019-11-08T08:46:28Z</cp:lastPrinted>
  <dcterms:created xsi:type="dcterms:W3CDTF">2016-10-06T08:05:06Z</dcterms:created>
  <dcterms:modified xsi:type="dcterms:W3CDTF">2019-11-08T08:47:09Z</dcterms:modified>
</cp:coreProperties>
</file>