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19\"/>
    </mc:Choice>
  </mc:AlternateContent>
  <bookViews>
    <workbookView xWindow="480" yWindow="30" windowWidth="18195" windowHeight="11310" activeTab="7"/>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E14" i="1" l="1"/>
  <c r="E13" i="1"/>
  <c r="E12" i="1"/>
  <c r="E11" i="1"/>
  <c r="E10" i="1"/>
  <c r="E9" i="1"/>
  <c r="E8" i="1"/>
  <c r="F4" i="8" l="1"/>
  <c r="E3" i="7" l="1"/>
  <c r="E3" i="5"/>
  <c r="F28" i="6" l="1"/>
  <c r="E28" i="6"/>
  <c r="E28" i="5"/>
  <c r="D28" i="5"/>
  <c r="G28" i="6" l="1"/>
  <c r="F28" i="5"/>
  <c r="G7" i="2" l="1"/>
  <c r="G8" i="2"/>
  <c r="G9" i="2"/>
  <c r="G12" i="2" l="1"/>
  <c r="I28" i="4" l="1"/>
  <c r="H28" i="4"/>
  <c r="G28" i="4"/>
  <c r="F28" i="4"/>
  <c r="E28" i="4"/>
  <c r="D28" i="4"/>
  <c r="C28" i="4"/>
  <c r="J27" i="4"/>
  <c r="J26" i="4"/>
  <c r="J25" i="4"/>
  <c r="J24" i="4"/>
  <c r="J23" i="4"/>
  <c r="J22" i="4"/>
  <c r="J21" i="4"/>
  <c r="J20" i="4"/>
  <c r="J19" i="4"/>
  <c r="J18" i="4"/>
  <c r="J17" i="4"/>
  <c r="J16" i="4"/>
  <c r="J15" i="4"/>
  <c r="J14" i="4"/>
  <c r="J13" i="4"/>
  <c r="J12" i="4"/>
  <c r="J11" i="4"/>
  <c r="J10" i="4"/>
  <c r="J9" i="4"/>
  <c r="J8" i="4"/>
  <c r="J7" i="4"/>
  <c r="H3" i="4"/>
  <c r="E29" i="3"/>
  <c r="D29" i="3"/>
  <c r="F28" i="3"/>
  <c r="F27" i="3"/>
  <c r="F26" i="3"/>
  <c r="F25" i="3"/>
  <c r="F24" i="3"/>
  <c r="F23" i="3"/>
  <c r="F22" i="3"/>
  <c r="F21" i="3"/>
  <c r="F20" i="3"/>
  <c r="F19" i="3"/>
  <c r="F18" i="3"/>
  <c r="F17" i="3"/>
  <c r="F16" i="3"/>
  <c r="F15" i="3"/>
  <c r="F14" i="3"/>
  <c r="F13" i="3"/>
  <c r="F12" i="3"/>
  <c r="F11" i="3"/>
  <c r="F10" i="3"/>
  <c r="F9" i="3"/>
  <c r="F8" i="3"/>
  <c r="F7" i="3"/>
  <c r="D4" i="3"/>
  <c r="F14" i="2"/>
  <c r="E14" i="2"/>
  <c r="D14" i="2"/>
  <c r="C14" i="2"/>
  <c r="G13" i="2"/>
  <c r="G11" i="2"/>
  <c r="G10" i="2"/>
  <c r="D15" i="1"/>
  <c r="C15" i="1"/>
  <c r="O23" i="4"/>
  <c r="O24" i="4" l="1"/>
  <c r="O28" i="4"/>
  <c r="O27" i="4"/>
  <c r="O25" i="4"/>
  <c r="L18" i="3"/>
  <c r="O26" i="4"/>
  <c r="L19" i="3"/>
  <c r="O22" i="4"/>
  <c r="Q8" i="2"/>
  <c r="Q9" i="2"/>
  <c r="Q11" i="2"/>
  <c r="Q14" i="2"/>
  <c r="R8" i="4"/>
  <c r="R10" i="4"/>
  <c r="R12" i="4"/>
  <c r="R14" i="4"/>
  <c r="Q10" i="2"/>
  <c r="Q12" i="2"/>
  <c r="R9" i="4"/>
  <c r="R11" i="4"/>
  <c r="R13" i="4"/>
  <c r="Q13" i="2"/>
  <c r="F29" i="3"/>
  <c r="J28" i="4"/>
  <c r="G14" i="2"/>
  <c r="E15" i="1"/>
  <c r="R15" i="4" l="1"/>
  <c r="J29" i="3"/>
  <c r="N28" i="4"/>
  <c r="K16" i="2"/>
</calcChain>
</file>

<file path=xl/sharedStrings.xml><?xml version="1.0" encoding="utf-8"?>
<sst xmlns="http://schemas.openxmlformats.org/spreadsheetml/2006/main" count="441" uniqueCount="139">
  <si>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</si>
  <si>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</si>
  <si>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</si>
  <si>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</si>
  <si>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</si>
  <si>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</si>
  <si>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</si>
  <si>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</si>
  <si>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</si>
  <si>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</si>
  <si>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</si>
  <si>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</si>
  <si>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</si>
  <si>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</si>
  <si>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</si>
  <si>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</si>
  <si>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</si>
  <si>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</si>
  <si>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</si>
  <si>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</si>
  <si>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</si>
  <si>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</si>
  <si>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 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</si>
  <si>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</si>
  <si>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</si>
  <si>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</si>
  <si>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</si>
  <si>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</si>
  <si>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</si>
  <si>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</si>
  <si>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Struktura osiguranika prema godinama života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</si>
  <si>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</si>
  <si>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</si>
  <si>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</si>
  <si>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</si>
  <si>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</si>
  <si>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</si>
  <si>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</si>
  <si>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</si>
  <si>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</si>
  <si>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</si>
  <si>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</si>
  <si>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</si>
  <si>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</si>
  <si>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</si>
  <si>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</si>
  <si>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</si>
  <si>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</si>
  <si>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</si>
  <si>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</si>
  <si>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</si>
  <si>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</si>
  <si>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</si>
  <si>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</si>
  <si>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</si>
  <si>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</si>
  <si>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</si>
  <si>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</si>
  <si>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</si>
  <si>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</si>
  <si>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</si>
  <si>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</si>
  <si>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</si>
  <si>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</si>
  <si>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</si>
  <si>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</si>
  <si>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</si>
  <si>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</si>
  <si>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</si>
  <si>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</si>
  <si>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</si>
  <si>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</si>
  <si>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</si>
  <si>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</si>
  <si>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</si>
  <si>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</si>
  <si>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</si>
  <si>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</si>
  <si>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</si>
  <si>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</si>
  <si>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</si>
  <si>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</si>
  <si>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</si>
  <si>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</si>
  <si>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</si>
  <si>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</si>
  <si>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</si>
  <si>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</si>
  <si>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</si>
  <si>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</si>
  <si>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</si>
  <si>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</si>
  <si>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</si>
  <si>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</si>
  <si>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</si>
  <si>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</si>
  <si>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</si>
  <si>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</si>
  <si>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</si>
  <si>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</si>
  <si>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</si>
  <si>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</si>
  <si>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</si>
  <si>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</si>
  <si>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</si>
  <si>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</si>
  <si>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</si>
  <si>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</si>
  <si>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</si>
  <si>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</si>
  <si>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</si>
  <si>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</si>
  <si>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</si>
  <si>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</si>
  <si>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</si>
  <si>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</si>
  <si>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</si>
  <si>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</si>
  <si>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</si>
  <si>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</si>
  <si>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</si>
  <si>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</si>
  <si>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</si>
  <si>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</si>
  <si>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</si>
  <si>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</si>
  <si>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</si>
  <si>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</si>
  <si>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</si>
  <si>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</si>
  <si>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t xml:space="preserve">OSIGURANICI  DO DOBI OD 30 GODINA ZA KOJE JE POSLODAVAC OSLOBOĐEN PLAĆANJA DOPRINOSA NA PLAĆU 
DO PET GODINA PREMA ŽUPANIJAMA I SPOLU </t>
  </si>
  <si>
    <t xml:space="preserve">OSIGURANICI  DO DOBI OD 30 GODINA ZA KOJE JE POSLODAVAC OSLOBOĐEN PLAĆANJA DOPRINOSA NA PLAĆU DO PET GODINA PREMA DJELATNOSTIMA I SPOLU </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</si>
  <si>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</si>
  <si>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</si>
  <si>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(15%), doprinosa za zaštitu zdravlja na radu (0,5%)  i doprinosa za zapošljavanje (1,7%), i to u trajanju </t>
    </r>
    <r>
      <rPr>
        <b/>
        <sz val="9"/>
        <color theme="1"/>
        <rFont val="Calibri"/>
        <family val="2"/>
        <charset val="238"/>
        <scheme val="minor"/>
      </rPr>
      <t>do pet godina</t>
    </r>
    <r>
      <rPr>
        <sz val="9"/>
        <color theme="1"/>
        <rFont val="Calibri"/>
        <family val="2"/>
        <charset val="238"/>
        <scheme val="minor"/>
      </rPr>
      <t>.</t>
    </r>
  </si>
  <si>
    <t>Stanje
30. lipnja 2019.</t>
  </si>
  <si>
    <t>Stanje: 30. lipnja 2019.</t>
  </si>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</sst>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47"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7">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5" fillId="0" borderId="12" xfId="0" applyFont="1" applyBorder="1" applyAlignment="1"/>
    <xf numFmtId="0" fontId="2" fillId="2" borderId="7" xfId="0" applyFont="1" applyFill="1" applyBorder="1" applyAlignment="1">
      <alignment horizontal="left"/>
    </xf>
    <xf numFmtId="0" fontId="25" fillId="4" borderId="9" xfId="0" applyFont="1" applyFill="1" applyBorder="1"/>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0" fontId="25" fillId="0" borderId="7" xfId="0" applyFont="1" applyFill="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5" fillId="0" borderId="2" xfId="0" applyFont="1" applyBorder="1" applyAlignment="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40" fillId="0" borderId="0" xfId="0" applyFont="1" applyAlignment="1">
      <alignment vertical="center" wrapText="1"/>
    </xf>
    <xf numFmtId="0" fontId="0" fillId="0" borderId="0" xfId="0" applyAlignment="1">
      <alignment vertical="center" wrapText="1"/>
    </xf>
    <xf numFmtId="0" fontId="25" fillId="4" borderId="7" xfId="0" applyFont="1" applyFill="1" applyBorder="1" applyAlignment="1">
      <alignment vertical="center"/>
    </xf>
    <xf numFmtId="0" fontId="25" fillId="4" borderId="8"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0" fontId="25" fillId="0" borderId="12" xfId="0"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41" fillId="0" borderId="0" xfId="0" applyFont="1" applyAlignment="1">
      <alignment horizontal="left"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c:v>1361072</c:v>
                </c:pt>
                <c:pt idx="1">
                  <c:v>122193</c:v>
                </c:pt>
                <c:pt idx="2">
                  <c:v>66933</c:v>
                </c:pt>
                <c:pt idx="3">
                  <c:v>19268</c:v>
                </c:pt>
                <c:pt idx="4">
                  <c:v>19314</c:v>
                </c:pt>
                <c:pt idx="5">
                  <c:v>88</c:v>
                </c:pt>
                <c:pt idx="6">
                  <c:v>4715</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727779</c:v>
                </c:pt>
                <c:pt idx="1">
                  <c:v>417323</c:v>
                </c:pt>
                <c:pt idx="2">
                  <c:v>353782</c:v>
                </c:pt>
                <c:pt idx="3">
                  <c:v>94699</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840387</c:v>
                </c:pt>
                <c:pt idx="1">
                  <c:v>753196</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82111</c:v>
                </c:pt>
                <c:pt idx="1">
                  <c:v>37621</c:v>
                </c:pt>
                <c:pt idx="2">
                  <c:v>40550</c:v>
                </c:pt>
                <c:pt idx="3">
                  <c:v>35675</c:v>
                </c:pt>
                <c:pt idx="4">
                  <c:v>65100</c:v>
                </c:pt>
                <c:pt idx="5">
                  <c:v>34324</c:v>
                </c:pt>
                <c:pt idx="6">
                  <c:v>31562</c:v>
                </c:pt>
                <c:pt idx="7">
                  <c:v>121775</c:v>
                </c:pt>
                <c:pt idx="8">
                  <c:v>17551</c:v>
                </c:pt>
                <c:pt idx="9">
                  <c:v>21166</c:v>
                </c:pt>
                <c:pt idx="10">
                  <c:v>19388</c:v>
                </c:pt>
                <c:pt idx="11">
                  <c:v>39190</c:v>
                </c:pt>
                <c:pt idx="12">
                  <c:v>61038</c:v>
                </c:pt>
                <c:pt idx="13">
                  <c:v>89062</c:v>
                </c:pt>
                <c:pt idx="14">
                  <c:v>35750</c:v>
                </c:pt>
                <c:pt idx="15">
                  <c:v>42569</c:v>
                </c:pt>
                <c:pt idx="16">
                  <c:v>167632</c:v>
                </c:pt>
                <c:pt idx="17">
                  <c:v>101028</c:v>
                </c:pt>
                <c:pt idx="18">
                  <c:v>52746</c:v>
                </c:pt>
                <c:pt idx="19">
                  <c:v>40933</c:v>
                </c:pt>
                <c:pt idx="20">
                  <c:v>456812</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118</c:v>
                </c:pt>
                <c:pt idx="1">
                  <c:v>17</c:v>
                </c:pt>
                <c:pt idx="2">
                  <c:v>940</c:v>
                </c:pt>
                <c:pt idx="3">
                  <c:v>9</c:v>
                </c:pt>
                <c:pt idx="4">
                  <c:v>43</c:v>
                </c:pt>
                <c:pt idx="5">
                  <c:v>828</c:v>
                </c:pt>
                <c:pt idx="6">
                  <c:v>1083</c:v>
                </c:pt>
                <c:pt idx="7">
                  <c:v>749</c:v>
                </c:pt>
                <c:pt idx="8">
                  <c:v>414</c:v>
                </c:pt>
                <c:pt idx="9">
                  <c:v>106</c:v>
                </c:pt>
                <c:pt idx="10">
                  <c:v>50</c:v>
                </c:pt>
                <c:pt idx="11">
                  <c:v>62</c:v>
                </c:pt>
                <c:pt idx="12">
                  <c:v>1049</c:v>
                </c:pt>
                <c:pt idx="13">
                  <c:v>505</c:v>
                </c:pt>
                <c:pt idx="14">
                  <c:v>5</c:v>
                </c:pt>
                <c:pt idx="15">
                  <c:v>141</c:v>
                </c:pt>
                <c:pt idx="16">
                  <c:v>321</c:v>
                </c:pt>
                <c:pt idx="17">
                  <c:v>69</c:v>
                </c:pt>
                <c:pt idx="18">
                  <c:v>117</c:v>
                </c:pt>
                <c:pt idx="19">
                  <c:v>5</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50</c:v>
                </c:pt>
                <c:pt idx="1">
                  <c:v>5</c:v>
                </c:pt>
                <c:pt idx="2">
                  <c:v>403</c:v>
                </c:pt>
                <c:pt idx="3">
                  <c:v>2</c:v>
                </c:pt>
                <c:pt idx="4">
                  <c:v>20</c:v>
                </c:pt>
                <c:pt idx="5">
                  <c:v>151</c:v>
                </c:pt>
                <c:pt idx="6">
                  <c:v>954</c:v>
                </c:pt>
                <c:pt idx="7">
                  <c:v>62</c:v>
                </c:pt>
                <c:pt idx="8">
                  <c:v>575</c:v>
                </c:pt>
                <c:pt idx="9">
                  <c:v>72</c:v>
                </c:pt>
                <c:pt idx="10">
                  <c:v>61</c:v>
                </c:pt>
                <c:pt idx="11">
                  <c:v>58</c:v>
                </c:pt>
                <c:pt idx="12">
                  <c:v>753</c:v>
                </c:pt>
                <c:pt idx="13">
                  <c:v>232</c:v>
                </c:pt>
                <c:pt idx="14">
                  <c:v>23</c:v>
                </c:pt>
                <c:pt idx="15">
                  <c:v>235</c:v>
                </c:pt>
                <c:pt idx="16">
                  <c:v>463</c:v>
                </c:pt>
                <c:pt idx="17">
                  <c:v>35</c:v>
                </c:pt>
                <c:pt idx="18">
                  <c:v>174</c:v>
                </c:pt>
                <c:pt idx="19">
                  <c:v>17</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14327062105928193"/>
          <c:y val="0.19369591905850478"/>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388</c:v>
                </c:pt>
                <c:pt idx="1">
                  <c:v>118</c:v>
                </c:pt>
                <c:pt idx="2">
                  <c:v>109</c:v>
                </c:pt>
                <c:pt idx="3">
                  <c:v>131</c:v>
                </c:pt>
                <c:pt idx="4">
                  <c:v>238</c:v>
                </c:pt>
                <c:pt idx="5">
                  <c:v>66</c:v>
                </c:pt>
                <c:pt idx="6">
                  <c:v>103</c:v>
                </c:pt>
                <c:pt idx="7">
                  <c:v>805</c:v>
                </c:pt>
                <c:pt idx="8">
                  <c:v>61</c:v>
                </c:pt>
                <c:pt idx="9">
                  <c:v>61</c:v>
                </c:pt>
                <c:pt idx="10">
                  <c:v>57</c:v>
                </c:pt>
                <c:pt idx="11">
                  <c:v>142</c:v>
                </c:pt>
                <c:pt idx="12">
                  <c:v>249</c:v>
                </c:pt>
                <c:pt idx="13">
                  <c:v>264</c:v>
                </c:pt>
                <c:pt idx="14">
                  <c:v>138</c:v>
                </c:pt>
                <c:pt idx="15">
                  <c:v>91</c:v>
                </c:pt>
                <c:pt idx="16">
                  <c:v>733</c:v>
                </c:pt>
                <c:pt idx="17">
                  <c:v>616</c:v>
                </c:pt>
                <c:pt idx="18">
                  <c:v>253</c:v>
                </c:pt>
                <c:pt idx="19">
                  <c:v>151</c:v>
                </c:pt>
                <c:pt idx="20">
                  <c:v>1858</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198</c:v>
                </c:pt>
                <c:pt idx="1">
                  <c:v>57</c:v>
                </c:pt>
                <c:pt idx="2">
                  <c:v>54</c:v>
                </c:pt>
                <c:pt idx="3">
                  <c:v>90</c:v>
                </c:pt>
                <c:pt idx="4">
                  <c:v>151</c:v>
                </c:pt>
                <c:pt idx="5">
                  <c:v>46</c:v>
                </c:pt>
                <c:pt idx="6">
                  <c:v>65</c:v>
                </c:pt>
                <c:pt idx="7">
                  <c:v>571</c:v>
                </c:pt>
                <c:pt idx="8">
                  <c:v>30</c:v>
                </c:pt>
                <c:pt idx="9">
                  <c:v>31</c:v>
                </c:pt>
                <c:pt idx="10">
                  <c:v>21</c:v>
                </c:pt>
                <c:pt idx="11">
                  <c:v>46</c:v>
                </c:pt>
                <c:pt idx="12">
                  <c:v>148</c:v>
                </c:pt>
                <c:pt idx="13">
                  <c:v>166</c:v>
                </c:pt>
                <c:pt idx="14">
                  <c:v>116</c:v>
                </c:pt>
                <c:pt idx="15">
                  <c:v>60</c:v>
                </c:pt>
                <c:pt idx="16">
                  <c:v>430</c:v>
                </c:pt>
                <c:pt idx="17">
                  <c:v>451</c:v>
                </c:pt>
                <c:pt idx="18">
                  <c:v>196</c:v>
                </c:pt>
                <c:pt idx="19">
                  <c:v>84</c:v>
                </c:pt>
                <c:pt idx="20">
                  <c:v>1340</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1523</c:v>
                </c:pt>
                <c:pt idx="1">
                  <c:v>95</c:v>
                </c:pt>
                <c:pt idx="2">
                  <c:v>14826</c:v>
                </c:pt>
                <c:pt idx="3">
                  <c:v>781</c:v>
                </c:pt>
                <c:pt idx="4">
                  <c:v>762</c:v>
                </c:pt>
                <c:pt idx="5">
                  <c:v>7427</c:v>
                </c:pt>
                <c:pt idx="6">
                  <c:v>11452</c:v>
                </c:pt>
                <c:pt idx="7">
                  <c:v>3931</c:v>
                </c:pt>
                <c:pt idx="8">
                  <c:v>5756</c:v>
                </c:pt>
                <c:pt idx="9">
                  <c:v>5086</c:v>
                </c:pt>
                <c:pt idx="10">
                  <c:v>886</c:v>
                </c:pt>
                <c:pt idx="11">
                  <c:v>557</c:v>
                </c:pt>
                <c:pt idx="12">
                  <c:v>4490</c:v>
                </c:pt>
                <c:pt idx="13">
                  <c:v>2338</c:v>
                </c:pt>
                <c:pt idx="14">
                  <c:v>1964</c:v>
                </c:pt>
                <c:pt idx="15">
                  <c:v>462</c:v>
                </c:pt>
                <c:pt idx="16">
                  <c:v>2433</c:v>
                </c:pt>
                <c:pt idx="17">
                  <c:v>791</c:v>
                </c:pt>
                <c:pt idx="18">
                  <c:v>966</c:v>
                </c:pt>
                <c:pt idx="19">
                  <c:v>17</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690</c:v>
                </c:pt>
                <c:pt idx="1">
                  <c:v>17</c:v>
                </c:pt>
                <c:pt idx="2">
                  <c:v>6362</c:v>
                </c:pt>
                <c:pt idx="3">
                  <c:v>251</c:v>
                </c:pt>
                <c:pt idx="4">
                  <c:v>226</c:v>
                </c:pt>
                <c:pt idx="5">
                  <c:v>1064</c:v>
                </c:pt>
                <c:pt idx="6">
                  <c:v>10831</c:v>
                </c:pt>
                <c:pt idx="7">
                  <c:v>1253</c:v>
                </c:pt>
                <c:pt idx="8">
                  <c:v>6043</c:v>
                </c:pt>
                <c:pt idx="9">
                  <c:v>2498</c:v>
                </c:pt>
                <c:pt idx="10">
                  <c:v>1718</c:v>
                </c:pt>
                <c:pt idx="11">
                  <c:v>348</c:v>
                </c:pt>
                <c:pt idx="12">
                  <c:v>5156</c:v>
                </c:pt>
                <c:pt idx="13">
                  <c:v>1594</c:v>
                </c:pt>
                <c:pt idx="14">
                  <c:v>1678</c:v>
                </c:pt>
                <c:pt idx="15">
                  <c:v>1631</c:v>
                </c:pt>
                <c:pt idx="16">
                  <c:v>7384</c:v>
                </c:pt>
                <c:pt idx="17">
                  <c:v>1191</c:v>
                </c:pt>
                <c:pt idx="18">
                  <c:v>3456</c:v>
                </c:pt>
                <c:pt idx="19">
                  <c:v>103</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5103</c:v>
                </c:pt>
                <c:pt idx="1">
                  <c:v>2214</c:v>
                </c:pt>
                <c:pt idx="2">
                  <c:v>1456</c:v>
                </c:pt>
                <c:pt idx="3">
                  <c:v>1283</c:v>
                </c:pt>
                <c:pt idx="4">
                  <c:v>3844</c:v>
                </c:pt>
                <c:pt idx="5">
                  <c:v>1634</c:v>
                </c:pt>
                <c:pt idx="6">
                  <c:v>1224</c:v>
                </c:pt>
                <c:pt idx="7">
                  <c:v>3785</c:v>
                </c:pt>
                <c:pt idx="8">
                  <c:v>494</c:v>
                </c:pt>
                <c:pt idx="9">
                  <c:v>841</c:v>
                </c:pt>
                <c:pt idx="10">
                  <c:v>745</c:v>
                </c:pt>
                <c:pt idx="11">
                  <c:v>2018</c:v>
                </c:pt>
                <c:pt idx="12">
                  <c:v>1964</c:v>
                </c:pt>
                <c:pt idx="13">
                  <c:v>4015</c:v>
                </c:pt>
                <c:pt idx="14">
                  <c:v>1101</c:v>
                </c:pt>
                <c:pt idx="15">
                  <c:v>1595</c:v>
                </c:pt>
                <c:pt idx="16">
                  <c:v>5185</c:v>
                </c:pt>
                <c:pt idx="17">
                  <c:v>3057</c:v>
                </c:pt>
                <c:pt idx="18">
                  <c:v>1348</c:v>
                </c:pt>
                <c:pt idx="19">
                  <c:v>2385</c:v>
                </c:pt>
                <c:pt idx="20">
                  <c:v>21279</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2936</c:v>
                </c:pt>
                <c:pt idx="1">
                  <c:v>1495</c:v>
                </c:pt>
                <c:pt idx="2">
                  <c:v>1336</c:v>
                </c:pt>
                <c:pt idx="3">
                  <c:v>986</c:v>
                </c:pt>
                <c:pt idx="4">
                  <c:v>2638</c:v>
                </c:pt>
                <c:pt idx="5">
                  <c:v>1249</c:v>
                </c:pt>
                <c:pt idx="6">
                  <c:v>850</c:v>
                </c:pt>
                <c:pt idx="7">
                  <c:v>3509</c:v>
                </c:pt>
                <c:pt idx="8">
                  <c:v>380</c:v>
                </c:pt>
                <c:pt idx="9">
                  <c:v>605</c:v>
                </c:pt>
                <c:pt idx="10">
                  <c:v>496</c:v>
                </c:pt>
                <c:pt idx="11">
                  <c:v>1259</c:v>
                </c:pt>
                <c:pt idx="12">
                  <c:v>1767</c:v>
                </c:pt>
                <c:pt idx="13">
                  <c:v>2807</c:v>
                </c:pt>
                <c:pt idx="14">
                  <c:v>918</c:v>
                </c:pt>
                <c:pt idx="15">
                  <c:v>1116</c:v>
                </c:pt>
                <c:pt idx="16">
                  <c:v>4867</c:v>
                </c:pt>
                <c:pt idx="17">
                  <c:v>2396</c:v>
                </c:pt>
                <c:pt idx="18">
                  <c:v>1022</c:v>
                </c:pt>
                <c:pt idx="19">
                  <c:v>1623</c:v>
                </c:pt>
                <c:pt idx="20">
                  <c:v>19267</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23</xdr:row>
      <xdr:rowOff>28575</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18</xdr:row>
      <xdr:rowOff>38100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I13" sqref="I13"/>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9" customWidth="1"/>
    <col min="9" max="9" width="34.140625" style="69" bestFit="1" customWidth="1"/>
    <col min="10" max="11" width="10.7109375" style="3" customWidth="1"/>
    <col min="12" max="12" width="12.140625" style="3" customWidth="1"/>
    <col min="13" max="16384" width="9.140625" style="3"/>
  </cols>
  <sheetData>
    <row r="2" spans="1:11" ht="13.5" customHeight="1" x14ac:dyDescent="0.25">
      <c r="A2" s="153" t="s">
        <v>0</v>
      </c>
      <c r="B2" s="153"/>
      <c r="C2" s="153"/>
      <c r="D2" s="153"/>
      <c r="E2" s="153"/>
      <c r="F2" s="23"/>
      <c r="G2" s="23"/>
      <c r="H2" s="83"/>
      <c r="I2" s="84"/>
    </row>
    <row r="3" spans="1:11" ht="13.5" customHeight="1" x14ac:dyDescent="0.2"/>
    <row r="4" spans="1:11" x14ac:dyDescent="0.2">
      <c r="A4" s="5" t="s">
        <v>123</v>
      </c>
      <c r="B4" s="5"/>
      <c r="C4" s="5"/>
      <c r="D4" s="5"/>
      <c r="E4" s="5"/>
      <c r="H4" s="85"/>
    </row>
    <row r="5" spans="1:11" ht="25.5" customHeight="1" x14ac:dyDescent="0.2">
      <c r="A5" s="154" t="s">
        <v>2</v>
      </c>
      <c r="B5" s="156" t="s">
        <v>3</v>
      </c>
      <c r="C5" s="158" t="s">
        <v>135</v>
      </c>
      <c r="D5" s="159"/>
      <c r="E5" s="160"/>
    </row>
    <row r="6" spans="1:11" ht="15.75" customHeight="1" x14ac:dyDescent="0.2">
      <c r="A6" s="155"/>
      <c r="B6" s="157"/>
      <c r="C6" s="86" t="s">
        <v>4</v>
      </c>
      <c r="D6" s="87" t="s">
        <v>5</v>
      </c>
      <c r="E6" s="88" t="s">
        <v>6</v>
      </c>
    </row>
    <row r="7" spans="1:11" s="15" customFormat="1" ht="9" customHeight="1" x14ac:dyDescent="0.15">
      <c r="A7" s="11">
        <v>0</v>
      </c>
      <c r="B7" s="14">
        <v>1</v>
      </c>
      <c r="C7" s="13">
        <v>2</v>
      </c>
      <c r="D7" s="14">
        <v>3</v>
      </c>
      <c r="E7" s="63">
        <v>4</v>
      </c>
      <c r="H7" s="89"/>
      <c r="I7" s="89"/>
    </row>
    <row r="8" spans="1:11" ht="15" customHeight="1" x14ac:dyDescent="0.2">
      <c r="A8" s="64" t="s">
        <v>7</v>
      </c>
      <c r="B8" s="65" t="s">
        <v>8</v>
      </c>
      <c r="C8" s="90">
        <v>707043</v>
      </c>
      <c r="D8" s="91">
        <v>654029</v>
      </c>
      <c r="E8" s="92">
        <f>SUM(C8:D8)</f>
        <v>1361072</v>
      </c>
      <c r="G8" s="39"/>
      <c r="I8" s="93"/>
      <c r="K8" s="56"/>
    </row>
    <row r="9" spans="1:11" ht="15" customHeight="1" x14ac:dyDescent="0.2">
      <c r="A9" s="64" t="s">
        <v>9</v>
      </c>
      <c r="B9" s="65" t="s">
        <v>10</v>
      </c>
      <c r="C9" s="94">
        <v>61731</v>
      </c>
      <c r="D9" s="95">
        <v>60462</v>
      </c>
      <c r="E9" s="19">
        <f t="shared" ref="E9:E14" si="0">SUM(C9:D9)</f>
        <v>122193</v>
      </c>
      <c r="G9" s="39"/>
      <c r="I9" s="93"/>
      <c r="K9" s="56"/>
    </row>
    <row r="10" spans="1:11" ht="15" customHeight="1" x14ac:dyDescent="0.2">
      <c r="A10" s="64" t="s">
        <v>11</v>
      </c>
      <c r="B10" s="65" t="s">
        <v>12</v>
      </c>
      <c r="C10" s="94">
        <v>44317</v>
      </c>
      <c r="D10" s="95">
        <v>22616</v>
      </c>
      <c r="E10" s="19">
        <f t="shared" si="0"/>
        <v>66933</v>
      </c>
      <c r="G10" s="39"/>
      <c r="I10" s="93"/>
      <c r="K10" s="56"/>
    </row>
    <row r="11" spans="1:11" ht="15" customHeight="1" x14ac:dyDescent="0.2">
      <c r="A11" s="64" t="s">
        <v>13</v>
      </c>
      <c r="B11" s="65" t="s">
        <v>14</v>
      </c>
      <c r="C11" s="94">
        <v>12976</v>
      </c>
      <c r="D11" s="95">
        <v>6292</v>
      </c>
      <c r="E11" s="19">
        <f t="shared" si="0"/>
        <v>19268</v>
      </c>
      <c r="G11" s="39"/>
      <c r="I11" s="93"/>
      <c r="K11" s="56"/>
    </row>
    <row r="12" spans="1:11" ht="15" customHeight="1" x14ac:dyDescent="0.2">
      <c r="A12" s="64" t="s">
        <v>15</v>
      </c>
      <c r="B12" s="65" t="s">
        <v>16</v>
      </c>
      <c r="C12" s="94">
        <v>12018</v>
      </c>
      <c r="D12" s="95">
        <v>7296</v>
      </c>
      <c r="E12" s="19">
        <f t="shared" si="0"/>
        <v>19314</v>
      </c>
      <c r="G12" s="39"/>
      <c r="I12" s="93"/>
      <c r="K12" s="56"/>
    </row>
    <row r="13" spans="1:11" ht="51" customHeight="1" x14ac:dyDescent="0.2">
      <c r="A13" s="48" t="s">
        <v>17</v>
      </c>
      <c r="B13" s="76" t="s">
        <v>18</v>
      </c>
      <c r="C13" s="133">
        <v>83</v>
      </c>
      <c r="D13" s="134">
        <v>5</v>
      </c>
      <c r="E13" s="135">
        <f t="shared" si="0"/>
        <v>88</v>
      </c>
      <c r="G13" s="39"/>
      <c r="I13" s="96"/>
      <c r="K13" s="56"/>
    </row>
    <row r="14" spans="1:11" ht="15" customHeight="1" x14ac:dyDescent="0.2">
      <c r="A14" s="64" t="s">
        <v>19</v>
      </c>
      <c r="B14" s="65" t="s">
        <v>20</v>
      </c>
      <c r="C14" s="97">
        <v>2219</v>
      </c>
      <c r="D14" s="98">
        <v>2496</v>
      </c>
      <c r="E14" s="19">
        <f t="shared" si="0"/>
        <v>4715</v>
      </c>
      <c r="G14" s="39"/>
      <c r="I14" s="93"/>
      <c r="K14" s="56"/>
    </row>
    <row r="15" spans="1:11" ht="15" customHeight="1" x14ac:dyDescent="0.2">
      <c r="A15" s="161" t="s">
        <v>21</v>
      </c>
      <c r="B15" s="162"/>
      <c r="C15" s="79">
        <f>SUM(C8:C14)</f>
        <v>840387</v>
      </c>
      <c r="D15" s="77">
        <f>SUM(D8:D14)</f>
        <v>753196</v>
      </c>
      <c r="E15" s="21">
        <f>SUM(E8:E14)</f>
        <v>1593583</v>
      </c>
      <c r="K15" s="99"/>
    </row>
    <row r="18" spans="2:6" x14ac:dyDescent="0.2">
      <c r="F18" s="100"/>
    </row>
    <row r="23" spans="2:6" x14ac:dyDescent="0.2">
      <c r="B23" s="151" t="s">
        <v>22</v>
      </c>
      <c r="C23" s="152"/>
      <c r="D23" s="152"/>
      <c r="E23" s="152"/>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S12" sqref="S12"/>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53" t="s">
        <v>23</v>
      </c>
      <c r="B2" s="153"/>
      <c r="C2" s="153"/>
      <c r="D2" s="153"/>
      <c r="E2" s="153"/>
      <c r="F2" s="153"/>
      <c r="G2" s="153"/>
    </row>
    <row r="4" spans="1:17" ht="15" customHeight="1" x14ac:dyDescent="0.2">
      <c r="A4" s="5" t="s">
        <v>1</v>
      </c>
      <c r="B4" s="5"/>
      <c r="C4" s="5"/>
      <c r="D4" s="5"/>
      <c r="E4" s="163" t="s">
        <v>136</v>
      </c>
      <c r="F4" s="163"/>
      <c r="G4" s="163"/>
    </row>
    <row r="5" spans="1:17" ht="67.5" x14ac:dyDescent="0.2">
      <c r="A5" s="57" t="s">
        <v>2</v>
      </c>
      <c r="B5" s="58" t="s">
        <v>3</v>
      </c>
      <c r="C5" s="59" t="s">
        <v>25</v>
      </c>
      <c r="D5" s="60" t="s">
        <v>26</v>
      </c>
      <c r="E5" s="61" t="s">
        <v>27</v>
      </c>
      <c r="F5" s="60" t="s">
        <v>28</v>
      </c>
      <c r="G5" s="62" t="s">
        <v>6</v>
      </c>
    </row>
    <row r="6" spans="1:17" s="15" customFormat="1" ht="9" customHeight="1" x14ac:dyDescent="0.15">
      <c r="A6" s="11">
        <v>0</v>
      </c>
      <c r="B6" s="14">
        <v>1</v>
      </c>
      <c r="C6" s="11">
        <v>2</v>
      </c>
      <c r="D6" s="14">
        <v>3</v>
      </c>
      <c r="E6" s="13">
        <v>4</v>
      </c>
      <c r="F6" s="14">
        <v>5</v>
      </c>
      <c r="G6" s="63">
        <v>6</v>
      </c>
    </row>
    <row r="7" spans="1:17" ht="21.95" customHeight="1" x14ac:dyDescent="0.2">
      <c r="A7" s="64" t="s">
        <v>7</v>
      </c>
      <c r="B7" s="65" t="s">
        <v>8</v>
      </c>
      <c r="C7" s="66">
        <v>621190</v>
      </c>
      <c r="D7" s="67">
        <v>358802</v>
      </c>
      <c r="E7" s="66">
        <v>303590</v>
      </c>
      <c r="F7" s="67">
        <v>77490</v>
      </c>
      <c r="G7" s="68">
        <f>SUM(C7:F7)</f>
        <v>1361072</v>
      </c>
      <c r="J7" s="69"/>
      <c r="L7" s="70"/>
      <c r="M7" s="70"/>
      <c r="N7" s="70"/>
      <c r="O7" s="71"/>
      <c r="Q7" s="1" t="s">
        <v>29</v>
      </c>
    </row>
    <row r="8" spans="1:17" ht="21.95" customHeight="1" x14ac:dyDescent="0.2">
      <c r="A8" s="64" t="s">
        <v>9</v>
      </c>
      <c r="B8" s="65" t="s">
        <v>10</v>
      </c>
      <c r="C8" s="66">
        <v>71299</v>
      </c>
      <c r="D8" s="67">
        <v>27019</v>
      </c>
      <c r="E8" s="66">
        <v>19224</v>
      </c>
      <c r="F8" s="67">
        <v>4651</v>
      </c>
      <c r="G8" s="68">
        <f t="shared" ref="G8:G13" si="0">SUM(C8:F8)</f>
        <v>122193</v>
      </c>
      <c r="J8" s="69"/>
      <c r="L8" s="70"/>
      <c r="M8" s="69"/>
      <c r="N8" s="69"/>
      <c r="Q8" s="2">
        <f>G7-'T 1.'!E8</f>
        <v>0</v>
      </c>
    </row>
    <row r="9" spans="1:17" ht="21.95" customHeight="1" x14ac:dyDescent="0.2">
      <c r="A9" s="64" t="s">
        <v>11</v>
      </c>
      <c r="B9" s="65" t="s">
        <v>12</v>
      </c>
      <c r="C9" s="66">
        <v>23084</v>
      </c>
      <c r="D9" s="67">
        <v>20706</v>
      </c>
      <c r="E9" s="66">
        <v>17158</v>
      </c>
      <c r="F9" s="67">
        <v>5985</v>
      </c>
      <c r="G9" s="68">
        <f t="shared" si="0"/>
        <v>66933</v>
      </c>
      <c r="J9" s="69"/>
      <c r="L9" s="70"/>
      <c r="M9" s="69"/>
      <c r="N9" s="69"/>
      <c r="Q9" s="2">
        <f>G8-'T 1.'!E9</f>
        <v>0</v>
      </c>
    </row>
    <row r="10" spans="1:17" ht="21.95" customHeight="1" x14ac:dyDescent="0.2">
      <c r="A10" s="64" t="s">
        <v>13</v>
      </c>
      <c r="B10" s="65" t="s">
        <v>14</v>
      </c>
      <c r="C10" s="66">
        <v>5313</v>
      </c>
      <c r="D10" s="67">
        <v>4696</v>
      </c>
      <c r="E10" s="66">
        <v>6389</v>
      </c>
      <c r="F10" s="72">
        <v>2870</v>
      </c>
      <c r="G10" s="68">
        <f t="shared" si="0"/>
        <v>19268</v>
      </c>
      <c r="J10" s="69"/>
      <c r="K10" s="73"/>
      <c r="L10" s="71"/>
      <c r="M10" s="74"/>
      <c r="N10" s="69"/>
      <c r="Q10" s="2">
        <f>G9-'T 1.'!E10</f>
        <v>0</v>
      </c>
    </row>
    <row r="11" spans="1:17" ht="21.95" customHeight="1" x14ac:dyDescent="0.2">
      <c r="A11" s="64" t="s">
        <v>15</v>
      </c>
      <c r="B11" s="65" t="s">
        <v>16</v>
      </c>
      <c r="C11" s="66">
        <v>6250</v>
      </c>
      <c r="D11" s="67">
        <v>4909</v>
      </c>
      <c r="E11" s="66">
        <v>5200</v>
      </c>
      <c r="F11" s="67">
        <v>2955</v>
      </c>
      <c r="G11" s="68">
        <f t="shared" si="0"/>
        <v>19314</v>
      </c>
      <c r="J11" s="69"/>
      <c r="K11" s="73"/>
      <c r="L11" s="75"/>
      <c r="M11" s="74"/>
      <c r="N11" s="69"/>
      <c r="Q11" s="2">
        <f>G10-'T 1.'!E11</f>
        <v>0</v>
      </c>
    </row>
    <row r="12" spans="1:17" ht="51" customHeight="1" x14ac:dyDescent="0.2">
      <c r="A12" s="48" t="s">
        <v>17</v>
      </c>
      <c r="B12" s="76" t="s">
        <v>18</v>
      </c>
      <c r="C12" s="66">
        <v>19</v>
      </c>
      <c r="D12" s="67">
        <v>14</v>
      </c>
      <c r="E12" s="66">
        <v>25</v>
      </c>
      <c r="F12" s="67">
        <v>30</v>
      </c>
      <c r="G12" s="68">
        <f t="shared" si="0"/>
        <v>88</v>
      </c>
      <c r="J12" s="69"/>
      <c r="K12" s="73"/>
      <c r="L12" s="75"/>
      <c r="M12" s="74"/>
      <c r="N12" s="69"/>
      <c r="Q12" s="2">
        <f>G11-'T 1.'!E12</f>
        <v>0</v>
      </c>
    </row>
    <row r="13" spans="1:17" ht="21.95" customHeight="1" x14ac:dyDescent="0.2">
      <c r="A13" s="64" t="s">
        <v>19</v>
      </c>
      <c r="B13" s="65" t="s">
        <v>20</v>
      </c>
      <c r="C13" s="66">
        <v>624</v>
      </c>
      <c r="D13" s="67">
        <v>1177</v>
      </c>
      <c r="E13" s="66">
        <v>2196</v>
      </c>
      <c r="F13" s="67">
        <v>718</v>
      </c>
      <c r="G13" s="68">
        <f t="shared" si="0"/>
        <v>4715</v>
      </c>
      <c r="J13" s="69"/>
      <c r="K13" s="73"/>
      <c r="L13" s="75"/>
      <c r="M13" s="74"/>
      <c r="N13" s="69"/>
      <c r="Q13" s="2">
        <f>G12-'T 1.'!E13</f>
        <v>0</v>
      </c>
    </row>
    <row r="14" spans="1:17" ht="21.95" customHeight="1" x14ac:dyDescent="0.2">
      <c r="A14" s="161" t="s">
        <v>21</v>
      </c>
      <c r="B14" s="162"/>
      <c r="C14" s="77">
        <f>SUM(C7:C13)</f>
        <v>727779</v>
      </c>
      <c r="D14" s="78">
        <f t="shared" ref="D14:G14" si="1">SUM(D7:D13)</f>
        <v>417323</v>
      </c>
      <c r="E14" s="79">
        <f t="shared" si="1"/>
        <v>353782</v>
      </c>
      <c r="F14" s="78">
        <f t="shared" si="1"/>
        <v>94699</v>
      </c>
      <c r="G14" s="80">
        <f t="shared" si="1"/>
        <v>1593583</v>
      </c>
      <c r="J14" s="69"/>
      <c r="K14" s="81"/>
      <c r="L14" s="74"/>
      <c r="M14" s="74"/>
      <c r="N14" s="69"/>
      <c r="Q14" s="2">
        <f>G13-'T 1.'!E14</f>
        <v>0</v>
      </c>
    </row>
    <row r="16" spans="1:17" x14ac:dyDescent="0.2">
      <c r="J16" s="3" t="s">
        <v>29</v>
      </c>
      <c r="K16" s="82">
        <f>+G14-'T 1.'!E15</f>
        <v>0</v>
      </c>
    </row>
    <row r="17" spans="1:7" x14ac:dyDescent="0.2">
      <c r="A17" s="164"/>
      <c r="B17" s="164"/>
      <c r="C17" s="164"/>
      <c r="D17" s="164"/>
      <c r="E17" s="164"/>
      <c r="F17" s="164"/>
      <c r="G17" s="164"/>
    </row>
    <row r="18" spans="1:7" x14ac:dyDescent="0.2">
      <c r="A18" s="165" t="s">
        <v>30</v>
      </c>
      <c r="B18" s="165"/>
      <c r="C18" s="165"/>
      <c r="D18" s="165"/>
      <c r="E18" s="165"/>
      <c r="F18" s="165"/>
      <c r="G18" s="16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zoomScaleNormal="100" workbookViewId="0">
      <selection activeCell="P21" sqref="P21"/>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384" width="9.140625" style="3"/>
  </cols>
  <sheetData>
    <row r="2" spans="1:10" ht="13.5" customHeight="1" x14ac:dyDescent="0.25">
      <c r="A2" s="153" t="s">
        <v>31</v>
      </c>
      <c r="B2" s="153"/>
      <c r="C2" s="153"/>
      <c r="D2" s="153"/>
      <c r="E2" s="153"/>
      <c r="F2" s="153"/>
      <c r="G2" s="23"/>
      <c r="H2" s="23"/>
      <c r="I2" s="23"/>
      <c r="J2" s="24"/>
    </row>
    <row r="3" spans="1:10" ht="13.5" customHeight="1" x14ac:dyDescent="0.2"/>
    <row r="4" spans="1:10" ht="15" customHeight="1" x14ac:dyDescent="0.2">
      <c r="A4" s="5" t="s">
        <v>24</v>
      </c>
      <c r="B4" s="6"/>
      <c r="C4" s="5"/>
      <c r="D4" s="163" t="str">
        <f>+'T 2.'!E4</f>
        <v>Stanje: 30. lipnja 2019.</v>
      </c>
      <c r="E4" s="163"/>
      <c r="F4" s="163"/>
      <c r="I4" s="25"/>
    </row>
    <row r="5" spans="1:10" s="4" customFormat="1" ht="24.75" customHeight="1" x14ac:dyDescent="0.25">
      <c r="A5" s="26" t="s">
        <v>2</v>
      </c>
      <c r="B5" s="27" t="s">
        <v>33</v>
      </c>
      <c r="C5" s="28" t="s">
        <v>34</v>
      </c>
      <c r="D5" s="29" t="s">
        <v>4</v>
      </c>
      <c r="E5" s="30" t="s">
        <v>5</v>
      </c>
      <c r="F5" s="30" t="s">
        <v>6</v>
      </c>
    </row>
    <row r="6" spans="1:10" s="15" customFormat="1" ht="9" customHeight="1" x14ac:dyDescent="0.15">
      <c r="A6" s="11">
        <v>0</v>
      </c>
      <c r="B6" s="12">
        <v>1</v>
      </c>
      <c r="C6" s="13">
        <v>2</v>
      </c>
      <c r="D6" s="14">
        <v>3</v>
      </c>
      <c r="E6" s="13">
        <v>4</v>
      </c>
      <c r="F6" s="14">
        <v>5</v>
      </c>
    </row>
    <row r="7" spans="1:10" s="36" customFormat="1" ht="15" customHeight="1" x14ac:dyDescent="0.2">
      <c r="A7" s="31" t="s">
        <v>7</v>
      </c>
      <c r="B7" s="32" t="s">
        <v>35</v>
      </c>
      <c r="C7" s="33" t="s">
        <v>36</v>
      </c>
      <c r="D7" s="136">
        <v>38414</v>
      </c>
      <c r="E7" s="137">
        <v>17940</v>
      </c>
      <c r="F7" s="138">
        <f>+D7+E7</f>
        <v>56354</v>
      </c>
      <c r="H7" s="37"/>
    </row>
    <row r="8" spans="1:10" ht="15" customHeight="1" x14ac:dyDescent="0.2">
      <c r="A8" s="38" t="s">
        <v>9</v>
      </c>
      <c r="B8" s="32" t="s">
        <v>37</v>
      </c>
      <c r="C8" s="33" t="s">
        <v>38</v>
      </c>
      <c r="D8" s="136">
        <v>3650</v>
      </c>
      <c r="E8" s="137">
        <v>487</v>
      </c>
      <c r="F8" s="138">
        <f t="shared" ref="F8:F28" si="0">+D8+E8</f>
        <v>4137</v>
      </c>
      <c r="H8" s="39"/>
    </row>
    <row r="9" spans="1:10" ht="15" customHeight="1" x14ac:dyDescent="0.2">
      <c r="A9" s="40" t="s">
        <v>11</v>
      </c>
      <c r="B9" s="32" t="s">
        <v>39</v>
      </c>
      <c r="C9" s="33" t="s">
        <v>40</v>
      </c>
      <c r="D9" s="136">
        <v>156875</v>
      </c>
      <c r="E9" s="137">
        <v>91352</v>
      </c>
      <c r="F9" s="138">
        <f t="shared" si="0"/>
        <v>248227</v>
      </c>
      <c r="H9" s="39"/>
    </row>
    <row r="10" spans="1:10" ht="15" customHeight="1" x14ac:dyDescent="0.2">
      <c r="A10" s="40" t="s">
        <v>13</v>
      </c>
      <c r="B10" s="32" t="s">
        <v>41</v>
      </c>
      <c r="C10" s="33" t="s">
        <v>42</v>
      </c>
      <c r="D10" s="136">
        <v>11150</v>
      </c>
      <c r="E10" s="137">
        <v>3269</v>
      </c>
      <c r="F10" s="138">
        <f t="shared" si="0"/>
        <v>14419</v>
      </c>
      <c r="H10" s="39"/>
    </row>
    <row r="11" spans="1:10" ht="27" customHeight="1" x14ac:dyDescent="0.2">
      <c r="A11" s="41" t="s">
        <v>15</v>
      </c>
      <c r="B11" s="42" t="s">
        <v>43</v>
      </c>
      <c r="C11" s="43" t="s">
        <v>44</v>
      </c>
      <c r="D11" s="136">
        <v>18335</v>
      </c>
      <c r="E11" s="137">
        <v>5243</v>
      </c>
      <c r="F11" s="138">
        <f t="shared" si="0"/>
        <v>23578</v>
      </c>
      <c r="H11" s="39"/>
    </row>
    <row r="12" spans="1:10" ht="15" customHeight="1" x14ac:dyDescent="0.2">
      <c r="A12" s="40" t="s">
        <v>17</v>
      </c>
      <c r="B12" s="32" t="s">
        <v>45</v>
      </c>
      <c r="C12" s="44" t="s">
        <v>46</v>
      </c>
      <c r="D12" s="136">
        <v>100639</v>
      </c>
      <c r="E12" s="137">
        <v>13298</v>
      </c>
      <c r="F12" s="138">
        <f t="shared" si="0"/>
        <v>113937</v>
      </c>
      <c r="H12" s="39"/>
    </row>
    <row r="13" spans="1:10" ht="27" customHeight="1" x14ac:dyDescent="0.2">
      <c r="A13" s="41" t="s">
        <v>19</v>
      </c>
      <c r="B13" s="42" t="s">
        <v>47</v>
      </c>
      <c r="C13" s="43" t="s">
        <v>48</v>
      </c>
      <c r="D13" s="136">
        <v>116147</v>
      </c>
      <c r="E13" s="137">
        <v>130866</v>
      </c>
      <c r="F13" s="138">
        <f t="shared" si="0"/>
        <v>247013</v>
      </c>
      <c r="H13" s="39"/>
    </row>
    <row r="14" spans="1:10" ht="15" customHeight="1" x14ac:dyDescent="0.2">
      <c r="A14" s="16" t="s">
        <v>49</v>
      </c>
      <c r="B14" s="32" t="s">
        <v>50</v>
      </c>
      <c r="C14" s="45" t="s">
        <v>51</v>
      </c>
      <c r="D14" s="67">
        <v>65360</v>
      </c>
      <c r="E14" s="66">
        <v>18262</v>
      </c>
      <c r="F14" s="138">
        <f t="shared" si="0"/>
        <v>83622</v>
      </c>
    </row>
    <row r="15" spans="1:10" ht="15" customHeight="1" x14ac:dyDescent="0.2">
      <c r="A15" s="16" t="s">
        <v>52</v>
      </c>
      <c r="B15" s="32" t="s">
        <v>53</v>
      </c>
      <c r="C15" s="45" t="s">
        <v>54</v>
      </c>
      <c r="D15" s="67">
        <v>61213</v>
      </c>
      <c r="E15" s="66">
        <v>68150</v>
      </c>
      <c r="F15" s="138">
        <f t="shared" si="0"/>
        <v>129363</v>
      </c>
    </row>
    <row r="16" spans="1:10" ht="15" customHeight="1" x14ac:dyDescent="0.2">
      <c r="A16" s="16" t="s">
        <v>55</v>
      </c>
      <c r="B16" s="32" t="s">
        <v>56</v>
      </c>
      <c r="C16" s="45" t="s">
        <v>57</v>
      </c>
      <c r="D16" s="67">
        <v>29381</v>
      </c>
      <c r="E16" s="66">
        <v>16472</v>
      </c>
      <c r="F16" s="138">
        <f t="shared" si="0"/>
        <v>45853</v>
      </c>
    </row>
    <row r="17" spans="1:12" ht="15" customHeight="1" x14ac:dyDescent="0.2">
      <c r="A17" s="16" t="s">
        <v>58</v>
      </c>
      <c r="B17" s="32" t="s">
        <v>59</v>
      </c>
      <c r="C17" s="45" t="s">
        <v>60</v>
      </c>
      <c r="D17" s="67">
        <v>14455</v>
      </c>
      <c r="E17" s="66">
        <v>29510</v>
      </c>
      <c r="F17" s="138">
        <f t="shared" si="0"/>
        <v>43965</v>
      </c>
      <c r="L17" s="1" t="s">
        <v>29</v>
      </c>
    </row>
    <row r="18" spans="1:12" ht="15" customHeight="1" x14ac:dyDescent="0.2">
      <c r="A18" s="16" t="s">
        <v>61</v>
      </c>
      <c r="B18" s="32" t="s">
        <v>62</v>
      </c>
      <c r="C18" s="45" t="s">
        <v>63</v>
      </c>
      <c r="D18" s="67">
        <v>8413</v>
      </c>
      <c r="E18" s="66">
        <v>5567</v>
      </c>
      <c r="F18" s="138">
        <f t="shared" si="0"/>
        <v>13980</v>
      </c>
      <c r="L18" s="2">
        <f>D29-'T 1.'!C15</f>
        <v>0</v>
      </c>
    </row>
    <row r="19" spans="1:12" ht="15" customHeight="1" x14ac:dyDescent="0.2">
      <c r="A19" s="16" t="s">
        <v>64</v>
      </c>
      <c r="B19" s="32" t="s">
        <v>65</v>
      </c>
      <c r="C19" s="45" t="s">
        <v>66</v>
      </c>
      <c r="D19" s="67">
        <v>45668</v>
      </c>
      <c r="E19" s="66">
        <v>46908</v>
      </c>
      <c r="F19" s="138">
        <f t="shared" si="0"/>
        <v>92576</v>
      </c>
      <c r="L19" s="2">
        <f>E29-'T 1.'!D15</f>
        <v>0</v>
      </c>
    </row>
    <row r="20" spans="1:12" ht="15" customHeight="1" x14ac:dyDescent="0.2">
      <c r="A20" s="16" t="s">
        <v>67</v>
      </c>
      <c r="B20" s="32" t="s">
        <v>68</v>
      </c>
      <c r="C20" s="45" t="s">
        <v>69</v>
      </c>
      <c r="D20" s="67">
        <v>30614</v>
      </c>
      <c r="E20" s="66">
        <v>24678</v>
      </c>
      <c r="F20" s="138">
        <f t="shared" si="0"/>
        <v>55292</v>
      </c>
    </row>
    <row r="21" spans="1:12" ht="15" customHeight="1" x14ac:dyDescent="0.2">
      <c r="A21" s="16" t="s">
        <v>70</v>
      </c>
      <c r="B21" s="32" t="s">
        <v>71</v>
      </c>
      <c r="C21" s="45" t="s">
        <v>72</v>
      </c>
      <c r="D21" s="67">
        <v>63703</v>
      </c>
      <c r="E21" s="66">
        <v>61051</v>
      </c>
      <c r="F21" s="138">
        <f t="shared" si="0"/>
        <v>124754</v>
      </c>
    </row>
    <row r="22" spans="1:12" ht="15" customHeight="1" x14ac:dyDescent="0.2">
      <c r="A22" s="16" t="s">
        <v>73</v>
      </c>
      <c r="B22" s="32" t="s">
        <v>74</v>
      </c>
      <c r="C22" s="45" t="s">
        <v>75</v>
      </c>
      <c r="D22" s="67">
        <v>24260</v>
      </c>
      <c r="E22" s="66">
        <v>86858</v>
      </c>
      <c r="F22" s="138">
        <f t="shared" si="0"/>
        <v>111118</v>
      </c>
    </row>
    <row r="23" spans="1:12" ht="15" customHeight="1" x14ac:dyDescent="0.2">
      <c r="A23" s="16" t="s">
        <v>76</v>
      </c>
      <c r="B23" s="32" t="s">
        <v>77</v>
      </c>
      <c r="C23" s="45" t="s">
        <v>78</v>
      </c>
      <c r="D23" s="67">
        <v>22774</v>
      </c>
      <c r="E23" s="66">
        <v>85662</v>
      </c>
      <c r="F23" s="138">
        <f t="shared" si="0"/>
        <v>108436</v>
      </c>
    </row>
    <row r="24" spans="1:12" ht="15" customHeight="1" x14ac:dyDescent="0.2">
      <c r="A24" s="16" t="s">
        <v>79</v>
      </c>
      <c r="B24" s="32" t="s">
        <v>80</v>
      </c>
      <c r="C24" s="45" t="s">
        <v>81</v>
      </c>
      <c r="D24" s="67">
        <v>14531</v>
      </c>
      <c r="E24" s="66">
        <v>16583</v>
      </c>
      <c r="F24" s="138">
        <f t="shared" si="0"/>
        <v>31114</v>
      </c>
    </row>
    <row r="25" spans="1:12" ht="15" customHeight="1" x14ac:dyDescent="0.2">
      <c r="A25" s="16" t="s">
        <v>82</v>
      </c>
      <c r="B25" s="32" t="s">
        <v>83</v>
      </c>
      <c r="C25" s="45" t="s">
        <v>84</v>
      </c>
      <c r="D25" s="67">
        <v>13572</v>
      </c>
      <c r="E25" s="66">
        <v>28352</v>
      </c>
      <c r="F25" s="138">
        <f t="shared" si="0"/>
        <v>41924</v>
      </c>
    </row>
    <row r="26" spans="1:12" ht="39" customHeight="1" x14ac:dyDescent="0.2">
      <c r="A26" s="48" t="s">
        <v>85</v>
      </c>
      <c r="B26" s="42" t="s">
        <v>86</v>
      </c>
      <c r="C26" s="43" t="s">
        <v>87</v>
      </c>
      <c r="D26" s="67">
        <v>402</v>
      </c>
      <c r="E26" s="66">
        <v>1826</v>
      </c>
      <c r="F26" s="138">
        <f t="shared" si="0"/>
        <v>2228</v>
      </c>
    </row>
    <row r="27" spans="1:12" ht="15" customHeight="1" x14ac:dyDescent="0.2">
      <c r="A27" s="16" t="s">
        <v>88</v>
      </c>
      <c r="B27" s="32" t="s">
        <v>89</v>
      </c>
      <c r="C27" s="45" t="s">
        <v>90</v>
      </c>
      <c r="D27" s="67">
        <v>152</v>
      </c>
      <c r="E27" s="66">
        <v>201</v>
      </c>
      <c r="F27" s="138">
        <f t="shared" si="0"/>
        <v>353</v>
      </c>
    </row>
    <row r="28" spans="1:12" ht="15" customHeight="1" x14ac:dyDescent="0.2">
      <c r="A28" s="49" t="s">
        <v>91</v>
      </c>
      <c r="B28" s="50"/>
      <c r="C28" s="51" t="s">
        <v>92</v>
      </c>
      <c r="D28" s="139">
        <v>679</v>
      </c>
      <c r="E28" s="140">
        <v>661</v>
      </c>
      <c r="F28" s="141">
        <f t="shared" si="0"/>
        <v>1340</v>
      </c>
    </row>
    <row r="29" spans="1:12" ht="15" customHeight="1" x14ac:dyDescent="0.2">
      <c r="A29" s="166" t="s">
        <v>21</v>
      </c>
      <c r="B29" s="167"/>
      <c r="C29" s="167"/>
      <c r="D29" s="142">
        <f>SUM(D7:D28)</f>
        <v>840387</v>
      </c>
      <c r="E29" s="143">
        <f t="shared" ref="E29:F29" si="1">SUM(E7:E28)</f>
        <v>753196</v>
      </c>
      <c r="F29" s="142">
        <f t="shared" si="1"/>
        <v>1593583</v>
      </c>
      <c r="I29" s="3" t="s">
        <v>29</v>
      </c>
      <c r="J29" s="55">
        <f>+F29-'T 2.'!G14</f>
        <v>0</v>
      </c>
    </row>
    <row r="31" spans="1:12" x14ac:dyDescent="0.2">
      <c r="I31" s="56"/>
    </row>
    <row r="32" spans="1:12" x14ac:dyDescent="0.2">
      <c r="A32" s="168"/>
      <c r="B32" s="168"/>
      <c r="C32" s="168"/>
      <c r="D32" s="168"/>
      <c r="E32" s="168"/>
      <c r="F32" s="168"/>
      <c r="I32" s="56"/>
    </row>
  </sheetData>
  <mergeCells count="4">
    <mergeCell ref="A2:F2"/>
    <mergeCell ref="D4:F4"/>
    <mergeCell ref="A29:C29"/>
    <mergeCell ref="A32:F32"/>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U12" sqref="U12"/>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53" t="s">
        <v>93</v>
      </c>
      <c r="B1" s="153"/>
      <c r="C1" s="153"/>
      <c r="D1" s="153"/>
      <c r="E1" s="153"/>
      <c r="F1" s="153"/>
      <c r="G1" s="153"/>
      <c r="H1" s="153"/>
      <c r="I1" s="153"/>
      <c r="J1" s="153"/>
    </row>
    <row r="2" spans="1:18" ht="13.5" customHeight="1" x14ac:dyDescent="0.2"/>
    <row r="3" spans="1:18" ht="15" customHeight="1" x14ac:dyDescent="0.2">
      <c r="A3" s="5" t="s">
        <v>32</v>
      </c>
      <c r="B3" s="6"/>
      <c r="C3" s="5"/>
      <c r="D3" s="5"/>
      <c r="E3" s="5"/>
      <c r="F3" s="5"/>
      <c r="G3" s="5"/>
      <c r="H3" s="163" t="str">
        <f>+'T 2.'!E4</f>
        <v>Stanje: 30. lipnja 2019.</v>
      </c>
      <c r="I3" s="163"/>
      <c r="J3" s="163"/>
    </row>
    <row r="4" spans="1:18" x14ac:dyDescent="0.2">
      <c r="A4" s="170" t="s">
        <v>94</v>
      </c>
      <c r="B4" s="172" t="s">
        <v>95</v>
      </c>
      <c r="C4" s="174" t="s">
        <v>96</v>
      </c>
      <c r="D4" s="175"/>
      <c r="E4" s="175"/>
      <c r="F4" s="175"/>
      <c r="G4" s="175"/>
      <c r="H4" s="175"/>
      <c r="I4" s="175"/>
      <c r="J4" s="176"/>
    </row>
    <row r="5" spans="1:18" s="4" customFormat="1" ht="121.5" customHeight="1" x14ac:dyDescent="0.25">
      <c r="A5" s="171"/>
      <c r="B5" s="173"/>
      <c r="C5" s="7" t="s">
        <v>97</v>
      </c>
      <c r="D5" s="8" t="s">
        <v>98</v>
      </c>
      <c r="E5" s="9" t="s">
        <v>12</v>
      </c>
      <c r="F5" s="9" t="s">
        <v>14</v>
      </c>
      <c r="G5" s="10" t="s">
        <v>99</v>
      </c>
      <c r="H5" s="8" t="s">
        <v>100</v>
      </c>
      <c r="I5" s="10" t="s">
        <v>101</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102</v>
      </c>
      <c r="C7" s="144">
        <v>68463</v>
      </c>
      <c r="D7" s="145">
        <v>7227</v>
      </c>
      <c r="E7" s="144">
        <v>4196</v>
      </c>
      <c r="F7" s="145">
        <v>1315</v>
      </c>
      <c r="G7" s="144">
        <v>621</v>
      </c>
      <c r="H7" s="146">
        <v>1</v>
      </c>
      <c r="I7" s="144">
        <v>288</v>
      </c>
      <c r="J7" s="147">
        <f>SUM(C7:I7)</f>
        <v>82111</v>
      </c>
      <c r="R7" s="3" t="s">
        <v>29</v>
      </c>
    </row>
    <row r="8" spans="1:18" ht="15" customHeight="1" x14ac:dyDescent="0.2">
      <c r="A8" s="16" t="s">
        <v>9</v>
      </c>
      <c r="B8" s="17" t="s">
        <v>103</v>
      </c>
      <c r="C8" s="144">
        <v>30561</v>
      </c>
      <c r="D8" s="145">
        <v>4385</v>
      </c>
      <c r="E8" s="144">
        <v>2088</v>
      </c>
      <c r="F8" s="145">
        <v>282</v>
      </c>
      <c r="G8" s="144">
        <v>223</v>
      </c>
      <c r="H8" s="145">
        <v>0</v>
      </c>
      <c r="I8" s="144">
        <v>82</v>
      </c>
      <c r="J8" s="147">
        <f t="shared" ref="J8:J27" si="0">SUM(C8:I8)</f>
        <v>37621</v>
      </c>
      <c r="R8" s="3">
        <f>C28-'T 1.'!E8</f>
        <v>0</v>
      </c>
    </row>
    <row r="9" spans="1:18" ht="15" customHeight="1" x14ac:dyDescent="0.2">
      <c r="A9" s="16" t="s">
        <v>11</v>
      </c>
      <c r="B9" s="17" t="s">
        <v>104</v>
      </c>
      <c r="C9" s="144">
        <v>34156</v>
      </c>
      <c r="D9" s="145">
        <v>3487</v>
      </c>
      <c r="E9" s="144">
        <v>1648</v>
      </c>
      <c r="F9" s="145">
        <v>838</v>
      </c>
      <c r="G9" s="144">
        <v>318</v>
      </c>
      <c r="H9" s="145">
        <v>1</v>
      </c>
      <c r="I9" s="144">
        <v>102</v>
      </c>
      <c r="J9" s="147">
        <f t="shared" si="0"/>
        <v>40550</v>
      </c>
      <c r="R9" s="3">
        <f>D28-'T 1.'!E9</f>
        <v>0</v>
      </c>
    </row>
    <row r="10" spans="1:18" ht="15" customHeight="1" x14ac:dyDescent="0.2">
      <c r="A10" s="16" t="s">
        <v>13</v>
      </c>
      <c r="B10" s="17" t="s">
        <v>105</v>
      </c>
      <c r="C10" s="144">
        <v>29716</v>
      </c>
      <c r="D10" s="145">
        <v>3706</v>
      </c>
      <c r="E10" s="144">
        <v>1485</v>
      </c>
      <c r="F10" s="145">
        <v>400</v>
      </c>
      <c r="G10" s="144">
        <v>270</v>
      </c>
      <c r="H10" s="145">
        <v>1</v>
      </c>
      <c r="I10" s="144">
        <v>97</v>
      </c>
      <c r="J10" s="147">
        <f t="shared" si="0"/>
        <v>35675</v>
      </c>
      <c r="R10" s="3">
        <f>E28-'T 1.'!E10</f>
        <v>0</v>
      </c>
    </row>
    <row r="11" spans="1:18" ht="15" customHeight="1" x14ac:dyDescent="0.2">
      <c r="A11" s="16" t="s">
        <v>15</v>
      </c>
      <c r="B11" s="17" t="s">
        <v>106</v>
      </c>
      <c r="C11" s="144">
        <v>56087</v>
      </c>
      <c r="D11" s="145">
        <v>5461</v>
      </c>
      <c r="E11" s="144">
        <v>2193</v>
      </c>
      <c r="F11" s="145">
        <v>811</v>
      </c>
      <c r="G11" s="144">
        <v>400</v>
      </c>
      <c r="H11" s="145">
        <v>1</v>
      </c>
      <c r="I11" s="144">
        <v>147</v>
      </c>
      <c r="J11" s="147">
        <f t="shared" si="0"/>
        <v>65100</v>
      </c>
      <c r="R11" s="3">
        <f>F28-'T 1.'!E11</f>
        <v>0</v>
      </c>
    </row>
    <row r="12" spans="1:18" ht="15" customHeight="1" x14ac:dyDescent="0.2">
      <c r="A12" s="16" t="s">
        <v>17</v>
      </c>
      <c r="B12" s="17" t="s">
        <v>107</v>
      </c>
      <c r="C12" s="144">
        <v>28270</v>
      </c>
      <c r="D12" s="145">
        <v>2163</v>
      </c>
      <c r="E12" s="144">
        <v>1124</v>
      </c>
      <c r="F12" s="145">
        <v>2368</v>
      </c>
      <c r="G12" s="144">
        <v>274</v>
      </c>
      <c r="H12" s="145">
        <v>1</v>
      </c>
      <c r="I12" s="144">
        <v>124</v>
      </c>
      <c r="J12" s="147">
        <f t="shared" si="0"/>
        <v>34324</v>
      </c>
      <c r="R12" s="3">
        <f>G28-'T 1.'!E12</f>
        <v>0</v>
      </c>
    </row>
    <row r="13" spans="1:18" ht="15" customHeight="1" x14ac:dyDescent="0.2">
      <c r="A13" s="16" t="s">
        <v>19</v>
      </c>
      <c r="B13" s="17" t="s">
        <v>108</v>
      </c>
      <c r="C13" s="144">
        <v>25662</v>
      </c>
      <c r="D13" s="145">
        <v>2583</v>
      </c>
      <c r="E13" s="144">
        <v>970</v>
      </c>
      <c r="F13" s="145">
        <v>1941</v>
      </c>
      <c r="G13" s="144">
        <v>305</v>
      </c>
      <c r="H13" s="145">
        <v>1</v>
      </c>
      <c r="I13" s="144">
        <v>100</v>
      </c>
      <c r="J13" s="147">
        <f t="shared" si="0"/>
        <v>31562</v>
      </c>
      <c r="R13" s="3">
        <f>H28-'T 1.'!E13</f>
        <v>0</v>
      </c>
    </row>
    <row r="14" spans="1:18" ht="15" customHeight="1" x14ac:dyDescent="0.2">
      <c r="A14" s="16" t="s">
        <v>49</v>
      </c>
      <c r="B14" s="17" t="s">
        <v>109</v>
      </c>
      <c r="C14" s="144">
        <v>101345</v>
      </c>
      <c r="D14" s="145">
        <v>10292</v>
      </c>
      <c r="E14" s="144">
        <v>6659</v>
      </c>
      <c r="F14" s="145">
        <v>255</v>
      </c>
      <c r="G14" s="144">
        <v>2671</v>
      </c>
      <c r="H14" s="145">
        <v>30</v>
      </c>
      <c r="I14" s="144">
        <v>523</v>
      </c>
      <c r="J14" s="147">
        <f t="shared" si="0"/>
        <v>121775</v>
      </c>
      <c r="R14" s="3">
        <f>I28-'T 1.'!E14</f>
        <v>0</v>
      </c>
    </row>
    <row r="15" spans="1:18" ht="15" customHeight="1" x14ac:dyDescent="0.2">
      <c r="A15" s="16" t="s">
        <v>52</v>
      </c>
      <c r="B15" s="17" t="s">
        <v>110</v>
      </c>
      <c r="C15" s="144">
        <v>14000</v>
      </c>
      <c r="D15" s="145">
        <v>2103</v>
      </c>
      <c r="E15" s="144">
        <v>871</v>
      </c>
      <c r="F15" s="145">
        <v>410</v>
      </c>
      <c r="G15" s="144">
        <v>97</v>
      </c>
      <c r="H15" s="145">
        <v>1</v>
      </c>
      <c r="I15" s="144">
        <v>69</v>
      </c>
      <c r="J15" s="147">
        <f t="shared" si="0"/>
        <v>17551</v>
      </c>
      <c r="R15" s="3">
        <f>J28-'T 1.'!E15</f>
        <v>0</v>
      </c>
    </row>
    <row r="16" spans="1:18" ht="15" customHeight="1" x14ac:dyDescent="0.2">
      <c r="A16" s="16" t="s">
        <v>55</v>
      </c>
      <c r="B16" s="17" t="s">
        <v>111</v>
      </c>
      <c r="C16" s="144">
        <v>15804</v>
      </c>
      <c r="D16" s="145">
        <v>2655</v>
      </c>
      <c r="E16" s="144">
        <v>869</v>
      </c>
      <c r="F16" s="145">
        <v>1622</v>
      </c>
      <c r="G16" s="144">
        <v>160</v>
      </c>
      <c r="H16" s="145">
        <v>0</v>
      </c>
      <c r="I16" s="144">
        <v>56</v>
      </c>
      <c r="J16" s="147">
        <f t="shared" si="0"/>
        <v>21166</v>
      </c>
    </row>
    <row r="17" spans="1:15" ht="15" customHeight="1" x14ac:dyDescent="0.2">
      <c r="A17" s="16" t="s">
        <v>58</v>
      </c>
      <c r="B17" s="17" t="s">
        <v>112</v>
      </c>
      <c r="C17" s="144">
        <v>15940</v>
      </c>
      <c r="D17" s="145">
        <v>1794</v>
      </c>
      <c r="E17" s="144">
        <v>840</v>
      </c>
      <c r="F17" s="145">
        <v>513</v>
      </c>
      <c r="G17" s="144">
        <v>235</v>
      </c>
      <c r="H17" s="145">
        <v>1</v>
      </c>
      <c r="I17" s="144">
        <v>65</v>
      </c>
      <c r="J17" s="147">
        <f t="shared" si="0"/>
        <v>19388</v>
      </c>
    </row>
    <row r="18" spans="1:15" ht="15" customHeight="1" x14ac:dyDescent="0.2">
      <c r="A18" s="16" t="s">
        <v>61</v>
      </c>
      <c r="B18" s="17" t="s">
        <v>113</v>
      </c>
      <c r="C18" s="144">
        <v>32325</v>
      </c>
      <c r="D18" s="145">
        <v>3987</v>
      </c>
      <c r="E18" s="144">
        <v>1678</v>
      </c>
      <c r="F18" s="145">
        <v>824</v>
      </c>
      <c r="G18" s="144">
        <v>296</v>
      </c>
      <c r="H18" s="145">
        <v>1</v>
      </c>
      <c r="I18" s="144">
        <v>79</v>
      </c>
      <c r="J18" s="147">
        <f t="shared" si="0"/>
        <v>39190</v>
      </c>
    </row>
    <row r="19" spans="1:15" ht="15" customHeight="1" x14ac:dyDescent="0.2">
      <c r="A19" s="16" t="s">
        <v>64</v>
      </c>
      <c r="B19" s="17" t="s">
        <v>114</v>
      </c>
      <c r="C19" s="144">
        <v>48307</v>
      </c>
      <c r="D19" s="145">
        <v>7112</v>
      </c>
      <c r="E19" s="144">
        <v>3470</v>
      </c>
      <c r="F19" s="145">
        <v>517</v>
      </c>
      <c r="G19" s="144">
        <v>1333</v>
      </c>
      <c r="H19" s="145">
        <v>7</v>
      </c>
      <c r="I19" s="144">
        <v>292</v>
      </c>
      <c r="J19" s="147">
        <f t="shared" si="0"/>
        <v>61038</v>
      </c>
    </row>
    <row r="20" spans="1:15" ht="15" customHeight="1" x14ac:dyDescent="0.2">
      <c r="A20" s="16" t="s">
        <v>67</v>
      </c>
      <c r="B20" s="17" t="s">
        <v>115</v>
      </c>
      <c r="C20" s="144">
        <v>76542</v>
      </c>
      <c r="D20" s="145">
        <v>6194</v>
      </c>
      <c r="E20" s="144">
        <v>3409</v>
      </c>
      <c r="F20" s="145">
        <v>1962</v>
      </c>
      <c r="G20" s="144">
        <v>740</v>
      </c>
      <c r="H20" s="145">
        <v>3</v>
      </c>
      <c r="I20" s="144">
        <v>212</v>
      </c>
      <c r="J20" s="147">
        <f t="shared" si="0"/>
        <v>89062</v>
      </c>
    </row>
    <row r="21" spans="1:15" ht="15" customHeight="1" x14ac:dyDescent="0.2">
      <c r="A21" s="16" t="s">
        <v>70</v>
      </c>
      <c r="B21" s="17" t="s">
        <v>116</v>
      </c>
      <c r="C21" s="144">
        <v>28533</v>
      </c>
      <c r="D21" s="145">
        <v>3979</v>
      </c>
      <c r="E21" s="144">
        <v>2518</v>
      </c>
      <c r="F21" s="145">
        <v>226</v>
      </c>
      <c r="G21" s="144">
        <v>434</v>
      </c>
      <c r="H21" s="145">
        <v>3</v>
      </c>
      <c r="I21" s="144">
        <v>57</v>
      </c>
      <c r="J21" s="147">
        <f t="shared" si="0"/>
        <v>35750</v>
      </c>
    </row>
    <row r="22" spans="1:15" ht="15" customHeight="1" x14ac:dyDescent="0.2">
      <c r="A22" s="16" t="s">
        <v>73</v>
      </c>
      <c r="B22" s="17" t="s">
        <v>117</v>
      </c>
      <c r="C22" s="144">
        <v>34742</v>
      </c>
      <c r="D22" s="145">
        <v>3937</v>
      </c>
      <c r="E22" s="144">
        <v>1873</v>
      </c>
      <c r="F22" s="145">
        <v>1628</v>
      </c>
      <c r="G22" s="144">
        <v>300</v>
      </c>
      <c r="H22" s="145">
        <v>2</v>
      </c>
      <c r="I22" s="144">
        <v>87</v>
      </c>
      <c r="J22" s="147">
        <f t="shared" si="0"/>
        <v>42569</v>
      </c>
      <c r="O22" s="3">
        <f>+C28-'T 1.'!E8</f>
        <v>0</v>
      </c>
    </row>
    <row r="23" spans="1:15" ht="15" customHeight="1" x14ac:dyDescent="0.2">
      <c r="A23" s="16" t="s">
        <v>76</v>
      </c>
      <c r="B23" s="17" t="s">
        <v>118</v>
      </c>
      <c r="C23" s="144">
        <v>135986</v>
      </c>
      <c r="D23" s="145">
        <v>17692</v>
      </c>
      <c r="E23" s="144">
        <v>8689</v>
      </c>
      <c r="F23" s="145">
        <v>743</v>
      </c>
      <c r="G23" s="144">
        <v>3850</v>
      </c>
      <c r="H23" s="145">
        <v>9</v>
      </c>
      <c r="I23" s="144">
        <v>663</v>
      </c>
      <c r="J23" s="147">
        <f t="shared" si="0"/>
        <v>167632</v>
      </c>
      <c r="O23" s="3">
        <f>+D28-'T 1.'!E9</f>
        <v>0</v>
      </c>
    </row>
    <row r="24" spans="1:15" ht="15" customHeight="1" x14ac:dyDescent="0.2">
      <c r="A24" s="16" t="s">
        <v>79</v>
      </c>
      <c r="B24" s="17" t="s">
        <v>119</v>
      </c>
      <c r="C24" s="144">
        <v>80473</v>
      </c>
      <c r="D24" s="145">
        <v>12124</v>
      </c>
      <c r="E24" s="144">
        <v>6301</v>
      </c>
      <c r="F24" s="145">
        <v>762</v>
      </c>
      <c r="G24" s="144">
        <v>986</v>
      </c>
      <c r="H24" s="145">
        <v>4</v>
      </c>
      <c r="I24" s="144">
        <v>378</v>
      </c>
      <c r="J24" s="147">
        <f t="shared" si="0"/>
        <v>101028</v>
      </c>
      <c r="O24" s="3">
        <f>+E28-'T 1.'!E10</f>
        <v>0</v>
      </c>
    </row>
    <row r="25" spans="1:15" ht="15" customHeight="1" x14ac:dyDescent="0.2">
      <c r="A25" s="16" t="s">
        <v>82</v>
      </c>
      <c r="B25" s="17" t="s">
        <v>120</v>
      </c>
      <c r="C25" s="144">
        <v>42579</v>
      </c>
      <c r="D25" s="145">
        <v>5294</v>
      </c>
      <c r="E25" s="144">
        <v>3000</v>
      </c>
      <c r="F25" s="145">
        <v>433</v>
      </c>
      <c r="G25" s="144">
        <v>1200</v>
      </c>
      <c r="H25" s="145">
        <v>1</v>
      </c>
      <c r="I25" s="144">
        <v>239</v>
      </c>
      <c r="J25" s="147">
        <f t="shared" si="0"/>
        <v>52746</v>
      </c>
      <c r="O25" s="3">
        <f>+F28-'T 1.'!E11</f>
        <v>0</v>
      </c>
    </row>
    <row r="26" spans="1:15" ht="15" customHeight="1" x14ac:dyDescent="0.2">
      <c r="A26" s="16" t="s">
        <v>85</v>
      </c>
      <c r="B26" s="17" t="s">
        <v>121</v>
      </c>
      <c r="C26" s="144">
        <v>36308</v>
      </c>
      <c r="D26" s="145">
        <v>2365</v>
      </c>
      <c r="E26" s="144">
        <v>1068</v>
      </c>
      <c r="F26" s="145">
        <v>909</v>
      </c>
      <c r="G26" s="144">
        <v>201</v>
      </c>
      <c r="H26" s="145">
        <v>0</v>
      </c>
      <c r="I26" s="144">
        <v>82</v>
      </c>
      <c r="J26" s="147">
        <f t="shared" si="0"/>
        <v>40933</v>
      </c>
      <c r="O26" s="3">
        <f>+G28-'T 1.'!E12</f>
        <v>0</v>
      </c>
    </row>
    <row r="27" spans="1:15" ht="15" customHeight="1" x14ac:dyDescent="0.2">
      <c r="A27" s="16" t="s">
        <v>88</v>
      </c>
      <c r="B27" s="20" t="s">
        <v>122</v>
      </c>
      <c r="C27" s="144">
        <v>425273</v>
      </c>
      <c r="D27" s="145">
        <v>13653</v>
      </c>
      <c r="E27" s="144">
        <v>11984</v>
      </c>
      <c r="F27" s="145">
        <v>509</v>
      </c>
      <c r="G27" s="144">
        <v>4400</v>
      </c>
      <c r="H27" s="145">
        <v>20</v>
      </c>
      <c r="I27" s="144">
        <v>973</v>
      </c>
      <c r="J27" s="147">
        <f t="shared" si="0"/>
        <v>456812</v>
      </c>
      <c r="O27" s="3">
        <f>+H28-'T 1.'!E13</f>
        <v>0</v>
      </c>
    </row>
    <row r="28" spans="1:15" ht="15" customHeight="1" x14ac:dyDescent="0.2">
      <c r="A28" s="161" t="s">
        <v>21</v>
      </c>
      <c r="B28" s="169"/>
      <c r="C28" s="77">
        <f>SUM(C7:C27)</f>
        <v>1361072</v>
      </c>
      <c r="D28" s="78">
        <f t="shared" ref="D28:J28" si="1">SUM(D7:D27)</f>
        <v>122193</v>
      </c>
      <c r="E28" s="79">
        <f t="shared" si="1"/>
        <v>66933</v>
      </c>
      <c r="F28" s="78">
        <f t="shared" si="1"/>
        <v>19268</v>
      </c>
      <c r="G28" s="78">
        <f t="shared" si="1"/>
        <v>19314</v>
      </c>
      <c r="H28" s="79">
        <f t="shared" si="1"/>
        <v>88</v>
      </c>
      <c r="I28" s="78">
        <f t="shared" si="1"/>
        <v>4715</v>
      </c>
      <c r="J28" s="78">
        <f t="shared" si="1"/>
        <v>1593583</v>
      </c>
      <c r="M28" s="3" t="s">
        <v>29</v>
      </c>
      <c r="N28" s="22">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17" sqref="J17"/>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7" t="s">
        <v>137</v>
      </c>
      <c r="B1" s="177"/>
      <c r="C1" s="177"/>
      <c r="D1" s="177"/>
      <c r="E1" s="177"/>
      <c r="F1" s="177"/>
      <c r="G1" s="23"/>
    </row>
    <row r="2" spans="1:8" ht="9" customHeight="1" x14ac:dyDescent="0.2">
      <c r="A2" s="102"/>
      <c r="B2" s="102"/>
      <c r="C2" s="102"/>
      <c r="D2" s="102"/>
      <c r="E2" s="102"/>
      <c r="F2" s="102"/>
      <c r="G2" s="102"/>
    </row>
    <row r="3" spans="1:8" ht="15" customHeight="1" x14ac:dyDescent="0.2">
      <c r="A3" s="5" t="s">
        <v>126</v>
      </c>
      <c r="B3" s="6"/>
      <c r="C3" s="5"/>
      <c r="D3" s="5"/>
      <c r="E3" s="163" t="str">
        <f>'T 2.'!E4:G4</f>
        <v>Stanje: 30. lipnja 2019.</v>
      </c>
      <c r="F3" s="163"/>
      <c r="G3" s="112"/>
      <c r="H3" s="111"/>
    </row>
    <row r="4" spans="1:8" s="4" customFormat="1" ht="22.5" x14ac:dyDescent="0.25">
      <c r="A4" s="26" t="s">
        <v>2</v>
      </c>
      <c r="B4" s="122" t="s">
        <v>33</v>
      </c>
      <c r="C4" s="123" t="s">
        <v>34</v>
      </c>
      <c r="D4" s="29" t="s">
        <v>4</v>
      </c>
      <c r="E4" s="101" t="s">
        <v>5</v>
      </c>
      <c r="F4" s="101" t="s">
        <v>6</v>
      </c>
      <c r="G4" s="108"/>
      <c r="H4" s="108"/>
    </row>
    <row r="5" spans="1:8" s="15" customFormat="1" ht="9" customHeight="1" x14ac:dyDescent="0.15">
      <c r="A5" s="11">
        <v>0</v>
      </c>
      <c r="B5" s="12">
        <v>1</v>
      </c>
      <c r="C5" s="13">
        <v>2</v>
      </c>
      <c r="D5" s="14">
        <v>3</v>
      </c>
      <c r="E5" s="13">
        <v>4</v>
      </c>
      <c r="F5" s="14">
        <v>5</v>
      </c>
      <c r="G5" s="109"/>
      <c r="H5" s="109"/>
    </row>
    <row r="6" spans="1:8" x14ac:dyDescent="0.2">
      <c r="A6" s="31" t="s">
        <v>7</v>
      </c>
      <c r="B6" s="114" t="s">
        <v>35</v>
      </c>
      <c r="C6" s="115" t="s">
        <v>36</v>
      </c>
      <c r="D6" s="103">
        <v>118</v>
      </c>
      <c r="E6" s="34">
        <v>50</v>
      </c>
      <c r="F6" s="35">
        <v>168</v>
      </c>
      <c r="G6" s="110"/>
      <c r="H6" s="111"/>
    </row>
    <row r="7" spans="1:8" x14ac:dyDescent="0.2">
      <c r="A7" s="38" t="s">
        <v>9</v>
      </c>
      <c r="B7" s="114" t="s">
        <v>37</v>
      </c>
      <c r="C7" s="115" t="s">
        <v>38</v>
      </c>
      <c r="D7" s="103">
        <v>17</v>
      </c>
      <c r="E7" s="34">
        <v>5</v>
      </c>
      <c r="F7" s="35">
        <v>22</v>
      </c>
      <c r="G7" s="110"/>
      <c r="H7" s="111"/>
    </row>
    <row r="8" spans="1:8" x14ac:dyDescent="0.2">
      <c r="A8" s="40" t="s">
        <v>11</v>
      </c>
      <c r="B8" s="114" t="s">
        <v>39</v>
      </c>
      <c r="C8" s="115" t="s">
        <v>40</v>
      </c>
      <c r="D8" s="103">
        <v>940</v>
      </c>
      <c r="E8" s="34">
        <v>403</v>
      </c>
      <c r="F8" s="35">
        <v>1343</v>
      </c>
      <c r="G8" s="110"/>
      <c r="H8" s="111"/>
    </row>
    <row r="9" spans="1:8" x14ac:dyDescent="0.2">
      <c r="A9" s="40" t="s">
        <v>13</v>
      </c>
      <c r="B9" s="114" t="s">
        <v>41</v>
      </c>
      <c r="C9" s="116" t="s">
        <v>42</v>
      </c>
      <c r="D9" s="103">
        <v>9</v>
      </c>
      <c r="E9" s="34">
        <v>2</v>
      </c>
      <c r="F9" s="35">
        <v>11</v>
      </c>
      <c r="G9" s="110"/>
      <c r="H9" s="111"/>
    </row>
    <row r="10" spans="1:8" ht="27.75" customHeight="1" x14ac:dyDescent="0.2">
      <c r="A10" s="41" t="s">
        <v>15</v>
      </c>
      <c r="B10" s="114" t="s">
        <v>43</v>
      </c>
      <c r="C10" s="117" t="s">
        <v>124</v>
      </c>
      <c r="D10" s="103">
        <v>43</v>
      </c>
      <c r="E10" s="34">
        <v>20</v>
      </c>
      <c r="F10" s="35">
        <v>63</v>
      </c>
      <c r="G10" s="110"/>
      <c r="H10" s="111"/>
    </row>
    <row r="11" spans="1:8" ht="15" customHeight="1" x14ac:dyDescent="0.2">
      <c r="A11" s="40" t="s">
        <v>17</v>
      </c>
      <c r="B11" s="114" t="s">
        <v>45</v>
      </c>
      <c r="C11" s="116" t="s">
        <v>46</v>
      </c>
      <c r="D11" s="103">
        <v>828</v>
      </c>
      <c r="E11" s="34">
        <v>151</v>
      </c>
      <c r="F11" s="35">
        <v>979</v>
      </c>
      <c r="G11" s="110"/>
      <c r="H11" s="111"/>
    </row>
    <row r="12" spans="1:8" ht="22.5" x14ac:dyDescent="0.2">
      <c r="A12" s="41" t="s">
        <v>19</v>
      </c>
      <c r="B12" s="114" t="s">
        <v>47</v>
      </c>
      <c r="C12" s="117" t="s">
        <v>125</v>
      </c>
      <c r="D12" s="103">
        <v>1083</v>
      </c>
      <c r="E12" s="34">
        <v>954</v>
      </c>
      <c r="F12" s="35">
        <v>2037</v>
      </c>
      <c r="G12" s="110"/>
      <c r="H12" s="111"/>
    </row>
    <row r="13" spans="1:8" x14ac:dyDescent="0.2">
      <c r="A13" s="16" t="s">
        <v>49</v>
      </c>
      <c r="B13" s="114" t="s">
        <v>50</v>
      </c>
      <c r="C13" s="118" t="s">
        <v>51</v>
      </c>
      <c r="D13" s="46">
        <v>749</v>
      </c>
      <c r="E13" s="47">
        <v>62</v>
      </c>
      <c r="F13" s="35">
        <v>811</v>
      </c>
      <c r="G13" s="110"/>
      <c r="H13" s="111"/>
    </row>
    <row r="14" spans="1:8" ht="22.5" x14ac:dyDescent="0.2">
      <c r="A14" s="16" t="s">
        <v>52</v>
      </c>
      <c r="B14" s="114" t="s">
        <v>53</v>
      </c>
      <c r="C14" s="119" t="s">
        <v>54</v>
      </c>
      <c r="D14" s="46">
        <v>414</v>
      </c>
      <c r="E14" s="47">
        <v>575</v>
      </c>
      <c r="F14" s="35">
        <v>989</v>
      </c>
      <c r="G14" s="110"/>
      <c r="H14" s="111"/>
    </row>
    <row r="15" spans="1:8" ht="15" customHeight="1" x14ac:dyDescent="0.2">
      <c r="A15" s="16" t="s">
        <v>55</v>
      </c>
      <c r="B15" s="114" t="s">
        <v>56</v>
      </c>
      <c r="C15" s="118" t="s">
        <v>57</v>
      </c>
      <c r="D15" s="46">
        <v>106</v>
      </c>
      <c r="E15" s="47">
        <v>72</v>
      </c>
      <c r="F15" s="35">
        <v>178</v>
      </c>
      <c r="G15" s="110"/>
      <c r="H15" s="111"/>
    </row>
    <row r="16" spans="1:8" x14ac:dyDescent="0.2">
      <c r="A16" s="16" t="s">
        <v>58</v>
      </c>
      <c r="B16" s="114" t="s">
        <v>59</v>
      </c>
      <c r="C16" s="118" t="s">
        <v>60</v>
      </c>
      <c r="D16" s="46">
        <v>50</v>
      </c>
      <c r="E16" s="47">
        <v>61</v>
      </c>
      <c r="F16" s="35">
        <v>111</v>
      </c>
      <c r="G16" s="110"/>
      <c r="H16" s="111"/>
    </row>
    <row r="17" spans="1:8" ht="15" customHeight="1" x14ac:dyDescent="0.2">
      <c r="A17" s="16" t="s">
        <v>61</v>
      </c>
      <c r="B17" s="114" t="s">
        <v>62</v>
      </c>
      <c r="C17" s="118" t="s">
        <v>63</v>
      </c>
      <c r="D17" s="46">
        <v>62</v>
      </c>
      <c r="E17" s="47">
        <v>58</v>
      </c>
      <c r="F17" s="35">
        <v>120</v>
      </c>
      <c r="G17" s="110"/>
      <c r="H17" s="111"/>
    </row>
    <row r="18" spans="1:8" ht="15" customHeight="1" x14ac:dyDescent="0.2">
      <c r="A18" s="16" t="s">
        <v>64</v>
      </c>
      <c r="B18" s="114" t="s">
        <v>65</v>
      </c>
      <c r="C18" s="118" t="s">
        <v>66</v>
      </c>
      <c r="D18" s="46">
        <v>1049</v>
      </c>
      <c r="E18" s="47">
        <v>753</v>
      </c>
      <c r="F18" s="35">
        <v>1802</v>
      </c>
      <c r="G18" s="110"/>
      <c r="H18" s="111"/>
    </row>
    <row r="19" spans="1:8" x14ac:dyDescent="0.2">
      <c r="A19" s="16" t="s">
        <v>67</v>
      </c>
      <c r="B19" s="114" t="s">
        <v>68</v>
      </c>
      <c r="C19" s="119" t="s">
        <v>69</v>
      </c>
      <c r="D19" s="46">
        <v>505</v>
      </c>
      <c r="E19" s="47">
        <v>232</v>
      </c>
      <c r="F19" s="35">
        <v>737</v>
      </c>
      <c r="G19" s="110"/>
      <c r="H19" s="111"/>
    </row>
    <row r="20" spans="1:8" x14ac:dyDescent="0.2">
      <c r="A20" s="16" t="s">
        <v>70</v>
      </c>
      <c r="B20" s="114" t="s">
        <v>71</v>
      </c>
      <c r="C20" s="119" t="s">
        <v>72</v>
      </c>
      <c r="D20" s="46">
        <v>5</v>
      </c>
      <c r="E20" s="47">
        <v>23</v>
      </c>
      <c r="F20" s="35">
        <v>28</v>
      </c>
      <c r="G20" s="110"/>
      <c r="H20" s="111"/>
    </row>
    <row r="21" spans="1:8" x14ac:dyDescent="0.2">
      <c r="A21" s="16" t="s">
        <v>73</v>
      </c>
      <c r="B21" s="114" t="s">
        <v>74</v>
      </c>
      <c r="C21" s="118" t="s">
        <v>75</v>
      </c>
      <c r="D21" s="46">
        <v>141</v>
      </c>
      <c r="E21" s="47">
        <v>235</v>
      </c>
      <c r="F21" s="35">
        <v>376</v>
      </c>
      <c r="G21" s="110"/>
      <c r="H21" s="111"/>
    </row>
    <row r="22" spans="1:8" x14ac:dyDescent="0.2">
      <c r="A22" s="16" t="s">
        <v>76</v>
      </c>
      <c r="B22" s="114" t="s">
        <v>77</v>
      </c>
      <c r="C22" s="119" t="s">
        <v>78</v>
      </c>
      <c r="D22" s="46">
        <v>321</v>
      </c>
      <c r="E22" s="47">
        <v>463</v>
      </c>
      <c r="F22" s="35">
        <v>784</v>
      </c>
      <c r="G22" s="110"/>
      <c r="H22" s="111"/>
    </row>
    <row r="23" spans="1:8" ht="15" customHeight="1" x14ac:dyDescent="0.2">
      <c r="A23" s="16" t="s">
        <v>79</v>
      </c>
      <c r="B23" s="114" t="s">
        <v>80</v>
      </c>
      <c r="C23" s="118" t="s">
        <v>81</v>
      </c>
      <c r="D23" s="46">
        <v>69</v>
      </c>
      <c r="E23" s="47">
        <v>35</v>
      </c>
      <c r="F23" s="35">
        <v>104</v>
      </c>
      <c r="G23" s="110"/>
      <c r="H23" s="111"/>
    </row>
    <row r="24" spans="1:8" ht="15" customHeight="1" x14ac:dyDescent="0.2">
      <c r="A24" s="16" t="s">
        <v>82</v>
      </c>
      <c r="B24" s="114" t="s">
        <v>83</v>
      </c>
      <c r="C24" s="118" t="s">
        <v>84</v>
      </c>
      <c r="D24" s="46">
        <v>117</v>
      </c>
      <c r="E24" s="47">
        <v>174</v>
      </c>
      <c r="F24" s="35">
        <v>291</v>
      </c>
      <c r="G24" s="110"/>
      <c r="H24" s="111"/>
    </row>
    <row r="25" spans="1:8" ht="39" customHeight="1" x14ac:dyDescent="0.2">
      <c r="A25" s="48" t="s">
        <v>85</v>
      </c>
      <c r="B25" s="114" t="s">
        <v>86</v>
      </c>
      <c r="C25" s="117" t="s">
        <v>87</v>
      </c>
      <c r="D25" s="46">
        <v>5</v>
      </c>
      <c r="E25" s="47">
        <v>17</v>
      </c>
      <c r="F25" s="35">
        <v>22</v>
      </c>
      <c r="G25" s="110"/>
      <c r="H25" s="111"/>
    </row>
    <row r="26" spans="1:8" x14ac:dyDescent="0.2">
      <c r="A26" s="16" t="s">
        <v>88</v>
      </c>
      <c r="B26" s="114" t="s">
        <v>89</v>
      </c>
      <c r="C26" s="116" t="s">
        <v>90</v>
      </c>
      <c r="D26" s="46">
        <v>0</v>
      </c>
      <c r="E26" s="47">
        <v>2</v>
      </c>
      <c r="F26" s="35">
        <v>2</v>
      </c>
      <c r="G26" s="110"/>
      <c r="H26" s="111"/>
    </row>
    <row r="27" spans="1:8" ht="15" customHeight="1" x14ac:dyDescent="0.2">
      <c r="A27" s="49" t="s">
        <v>91</v>
      </c>
      <c r="B27" s="120"/>
      <c r="C27" s="121" t="s">
        <v>92</v>
      </c>
      <c r="D27" s="52">
        <v>1</v>
      </c>
      <c r="E27" s="53">
        <v>4</v>
      </c>
      <c r="F27" s="54">
        <v>5</v>
      </c>
      <c r="G27" s="110"/>
      <c r="H27" s="111"/>
    </row>
    <row r="28" spans="1:8" ht="21" customHeight="1" x14ac:dyDescent="0.2">
      <c r="A28" s="178" t="s">
        <v>21</v>
      </c>
      <c r="B28" s="179"/>
      <c r="C28" s="179"/>
      <c r="D28" s="131">
        <f>SUM(D6:D27)</f>
        <v>6632</v>
      </c>
      <c r="E28" s="132">
        <f t="shared" ref="E28:F28" si="0">SUM(E6:E27)</f>
        <v>4351</v>
      </c>
      <c r="F28" s="131">
        <f t="shared" si="0"/>
        <v>10983</v>
      </c>
      <c r="G28" s="111"/>
      <c r="H28" s="111"/>
    </row>
    <row r="29" spans="1:8" ht="10.5" customHeight="1" x14ac:dyDescent="0.2">
      <c r="G29" s="111"/>
      <c r="H29" s="111"/>
    </row>
    <row r="30" spans="1:8" ht="10.5" customHeight="1" x14ac:dyDescent="0.2">
      <c r="G30" s="111"/>
      <c r="H30" s="111"/>
    </row>
    <row r="31" spans="1:8" x14ac:dyDescent="0.2">
      <c r="G31" s="111"/>
      <c r="H31" s="111"/>
    </row>
  </sheetData>
  <mergeCells count="3">
    <mergeCell ref="A1:F1"/>
    <mergeCell ref="E3:F3"/>
    <mergeCell ref="A28:C28"/>
  </mergeCells>
  <pageMargins left="0.51181102362204722" right="0.11811023622047245" top="0.15748031496062992"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F5" sqref="F5"/>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7" t="s">
        <v>138</v>
      </c>
      <c r="B2" s="177"/>
      <c r="C2" s="177"/>
      <c r="D2" s="177"/>
      <c r="E2" s="177"/>
      <c r="F2" s="177"/>
      <c r="G2" s="177"/>
      <c r="H2" s="177"/>
    </row>
    <row r="3" spans="1:10" ht="10.5" customHeight="1" x14ac:dyDescent="0.2">
      <c r="B3" s="107"/>
      <c r="C3" s="107"/>
      <c r="D3" s="107"/>
      <c r="E3" s="107"/>
      <c r="F3" s="107"/>
      <c r="G3" s="107"/>
      <c r="H3" s="23"/>
    </row>
    <row r="4" spans="1:10" x14ac:dyDescent="0.2">
      <c r="B4" s="5" t="s">
        <v>127</v>
      </c>
      <c r="C4" s="6"/>
      <c r="D4" s="5"/>
      <c r="E4" s="5"/>
      <c r="F4" s="163" t="s">
        <v>136</v>
      </c>
      <c r="G4" s="163"/>
      <c r="H4" s="18"/>
    </row>
    <row r="5" spans="1:10" ht="22.5" x14ac:dyDescent="0.2">
      <c r="B5" s="26" t="s">
        <v>2</v>
      </c>
      <c r="C5" s="187" t="s">
        <v>95</v>
      </c>
      <c r="D5" s="188"/>
      <c r="E5" s="124" t="s">
        <v>4</v>
      </c>
      <c r="F5" s="125" t="s">
        <v>5</v>
      </c>
      <c r="G5" s="125" t="s">
        <v>6</v>
      </c>
      <c r="H5" s="113"/>
    </row>
    <row r="6" spans="1:10" x14ac:dyDescent="0.2">
      <c r="B6" s="14">
        <v>0</v>
      </c>
      <c r="C6" s="189">
        <v>1</v>
      </c>
      <c r="D6" s="190"/>
      <c r="E6" s="104">
        <v>2</v>
      </c>
      <c r="F6" s="104">
        <v>3</v>
      </c>
      <c r="G6" s="104">
        <v>4</v>
      </c>
      <c r="H6" s="111"/>
    </row>
    <row r="7" spans="1:10" x14ac:dyDescent="0.2">
      <c r="B7" s="16" t="s">
        <v>7</v>
      </c>
      <c r="C7" s="191" t="s">
        <v>102</v>
      </c>
      <c r="D7" s="192"/>
      <c r="E7" s="148">
        <v>388</v>
      </c>
      <c r="F7" s="148">
        <v>198</v>
      </c>
      <c r="G7" s="149">
        <v>586</v>
      </c>
      <c r="H7" s="110"/>
    </row>
    <row r="8" spans="1:10" x14ac:dyDescent="0.2">
      <c r="B8" s="16" t="s">
        <v>9</v>
      </c>
      <c r="C8" s="180" t="s">
        <v>103</v>
      </c>
      <c r="D8" s="181"/>
      <c r="E8" s="148">
        <v>118</v>
      </c>
      <c r="F8" s="148">
        <v>57</v>
      </c>
      <c r="G8" s="149">
        <v>175</v>
      </c>
      <c r="H8" s="110"/>
    </row>
    <row r="9" spans="1:10" x14ac:dyDescent="0.2">
      <c r="B9" s="16" t="s">
        <v>11</v>
      </c>
      <c r="C9" s="180" t="s">
        <v>104</v>
      </c>
      <c r="D9" s="181"/>
      <c r="E9" s="148">
        <v>109</v>
      </c>
      <c r="F9" s="148">
        <v>54</v>
      </c>
      <c r="G9" s="149">
        <v>163</v>
      </c>
      <c r="H9" s="110"/>
    </row>
    <row r="10" spans="1:10" x14ac:dyDescent="0.2">
      <c r="B10" s="16" t="s">
        <v>13</v>
      </c>
      <c r="C10" s="180" t="s">
        <v>105</v>
      </c>
      <c r="D10" s="181"/>
      <c r="E10" s="148">
        <v>131</v>
      </c>
      <c r="F10" s="148">
        <v>90</v>
      </c>
      <c r="G10" s="149">
        <v>221</v>
      </c>
      <c r="H10" s="110"/>
    </row>
    <row r="11" spans="1:10" x14ac:dyDescent="0.2">
      <c r="B11" s="16" t="s">
        <v>15</v>
      </c>
      <c r="C11" s="180" t="s">
        <v>106</v>
      </c>
      <c r="D11" s="181"/>
      <c r="E11" s="148">
        <v>238</v>
      </c>
      <c r="F11" s="148">
        <v>151</v>
      </c>
      <c r="G11" s="149">
        <v>389</v>
      </c>
      <c r="H11" s="110"/>
    </row>
    <row r="12" spans="1:10" x14ac:dyDescent="0.2">
      <c r="B12" s="16" t="s">
        <v>17</v>
      </c>
      <c r="C12" s="180" t="s">
        <v>107</v>
      </c>
      <c r="D12" s="181"/>
      <c r="E12" s="148">
        <v>66</v>
      </c>
      <c r="F12" s="148">
        <v>46</v>
      </c>
      <c r="G12" s="149">
        <v>112</v>
      </c>
      <c r="H12" s="110"/>
    </row>
    <row r="13" spans="1:10" x14ac:dyDescent="0.2">
      <c r="B13" s="16" t="s">
        <v>19</v>
      </c>
      <c r="C13" s="185" t="s">
        <v>108</v>
      </c>
      <c r="D13" s="186"/>
      <c r="E13" s="148">
        <v>103</v>
      </c>
      <c r="F13" s="148">
        <v>65</v>
      </c>
      <c r="G13" s="149">
        <v>168</v>
      </c>
      <c r="H13" s="110"/>
    </row>
    <row r="14" spans="1:10" x14ac:dyDescent="0.2">
      <c r="B14" s="105" t="s">
        <v>49</v>
      </c>
      <c r="C14" s="180" t="s">
        <v>109</v>
      </c>
      <c r="D14" s="181"/>
      <c r="E14" s="148">
        <v>805</v>
      </c>
      <c r="F14" s="148">
        <v>571</v>
      </c>
      <c r="G14" s="149">
        <v>1376</v>
      </c>
      <c r="H14" s="110"/>
      <c r="J14" s="106"/>
    </row>
    <row r="15" spans="1:10" x14ac:dyDescent="0.2">
      <c r="B15" s="105" t="s">
        <v>52</v>
      </c>
      <c r="C15" s="180" t="s">
        <v>110</v>
      </c>
      <c r="D15" s="181"/>
      <c r="E15" s="148">
        <v>61</v>
      </c>
      <c r="F15" s="148">
        <v>30</v>
      </c>
      <c r="G15" s="149">
        <v>91</v>
      </c>
      <c r="H15" s="110"/>
    </row>
    <row r="16" spans="1:10" x14ac:dyDescent="0.2">
      <c r="B16" s="105" t="s">
        <v>55</v>
      </c>
      <c r="C16" s="180" t="s">
        <v>111</v>
      </c>
      <c r="D16" s="181"/>
      <c r="E16" s="148">
        <v>61</v>
      </c>
      <c r="F16" s="148">
        <v>31</v>
      </c>
      <c r="G16" s="149">
        <v>92</v>
      </c>
      <c r="H16" s="110"/>
    </row>
    <row r="17" spans="2:8" x14ac:dyDescent="0.2">
      <c r="B17" s="105" t="s">
        <v>58</v>
      </c>
      <c r="C17" s="180" t="s">
        <v>112</v>
      </c>
      <c r="D17" s="181"/>
      <c r="E17" s="148">
        <v>57</v>
      </c>
      <c r="F17" s="148">
        <v>21</v>
      </c>
      <c r="G17" s="149">
        <v>78</v>
      </c>
      <c r="H17" s="110"/>
    </row>
    <row r="18" spans="2:8" x14ac:dyDescent="0.2">
      <c r="B18" s="105" t="s">
        <v>61</v>
      </c>
      <c r="C18" s="180" t="s">
        <v>113</v>
      </c>
      <c r="D18" s="181"/>
      <c r="E18" s="148">
        <v>142</v>
      </c>
      <c r="F18" s="148">
        <v>46</v>
      </c>
      <c r="G18" s="149">
        <v>188</v>
      </c>
      <c r="H18" s="110"/>
    </row>
    <row r="19" spans="2:8" x14ac:dyDescent="0.2">
      <c r="B19" s="105" t="s">
        <v>64</v>
      </c>
      <c r="C19" s="180" t="s">
        <v>114</v>
      </c>
      <c r="D19" s="181"/>
      <c r="E19" s="148">
        <v>249</v>
      </c>
      <c r="F19" s="148">
        <v>148</v>
      </c>
      <c r="G19" s="149">
        <v>397</v>
      </c>
      <c r="H19" s="110"/>
    </row>
    <row r="20" spans="2:8" x14ac:dyDescent="0.2">
      <c r="B20" s="105" t="s">
        <v>67</v>
      </c>
      <c r="C20" s="180" t="s">
        <v>115</v>
      </c>
      <c r="D20" s="181"/>
      <c r="E20" s="148">
        <v>264</v>
      </c>
      <c r="F20" s="148">
        <v>166</v>
      </c>
      <c r="G20" s="149">
        <v>430</v>
      </c>
      <c r="H20" s="110"/>
    </row>
    <row r="21" spans="2:8" x14ac:dyDescent="0.2">
      <c r="B21" s="105" t="s">
        <v>70</v>
      </c>
      <c r="C21" s="180" t="s">
        <v>116</v>
      </c>
      <c r="D21" s="181"/>
      <c r="E21" s="148">
        <v>138</v>
      </c>
      <c r="F21" s="148">
        <v>116</v>
      </c>
      <c r="G21" s="149">
        <v>254</v>
      </c>
      <c r="H21" s="110"/>
    </row>
    <row r="22" spans="2:8" x14ac:dyDescent="0.2">
      <c r="B22" s="105" t="s">
        <v>73</v>
      </c>
      <c r="C22" s="180" t="s">
        <v>117</v>
      </c>
      <c r="D22" s="181"/>
      <c r="E22" s="148">
        <v>91</v>
      </c>
      <c r="F22" s="148">
        <v>60</v>
      </c>
      <c r="G22" s="149">
        <v>151</v>
      </c>
      <c r="H22" s="110"/>
    </row>
    <row r="23" spans="2:8" x14ac:dyDescent="0.2">
      <c r="B23" s="105" t="s">
        <v>76</v>
      </c>
      <c r="C23" s="180" t="s">
        <v>118</v>
      </c>
      <c r="D23" s="181"/>
      <c r="E23" s="148">
        <v>733</v>
      </c>
      <c r="F23" s="148">
        <v>430</v>
      </c>
      <c r="G23" s="149">
        <v>1163</v>
      </c>
      <c r="H23" s="110"/>
    </row>
    <row r="24" spans="2:8" x14ac:dyDescent="0.2">
      <c r="B24" s="105" t="s">
        <v>79</v>
      </c>
      <c r="C24" s="180" t="s">
        <v>119</v>
      </c>
      <c r="D24" s="181"/>
      <c r="E24" s="148">
        <v>616</v>
      </c>
      <c r="F24" s="148">
        <v>451</v>
      </c>
      <c r="G24" s="149">
        <v>1067</v>
      </c>
      <c r="H24" s="110"/>
    </row>
    <row r="25" spans="2:8" x14ac:dyDescent="0.2">
      <c r="B25" s="105" t="s">
        <v>82</v>
      </c>
      <c r="C25" s="180" t="s">
        <v>120</v>
      </c>
      <c r="D25" s="181"/>
      <c r="E25" s="148">
        <v>253</v>
      </c>
      <c r="F25" s="148">
        <v>196</v>
      </c>
      <c r="G25" s="149">
        <v>449</v>
      </c>
      <c r="H25" s="110"/>
    </row>
    <row r="26" spans="2:8" x14ac:dyDescent="0.2">
      <c r="B26" s="105" t="s">
        <v>85</v>
      </c>
      <c r="C26" s="180" t="s">
        <v>121</v>
      </c>
      <c r="D26" s="181"/>
      <c r="E26" s="148">
        <v>151</v>
      </c>
      <c r="F26" s="148">
        <v>84</v>
      </c>
      <c r="G26" s="149">
        <v>235</v>
      </c>
      <c r="H26" s="110"/>
    </row>
    <row r="27" spans="2:8" x14ac:dyDescent="0.2">
      <c r="B27" s="105" t="s">
        <v>88</v>
      </c>
      <c r="C27" s="180" t="s">
        <v>122</v>
      </c>
      <c r="D27" s="181"/>
      <c r="E27" s="148">
        <v>1858</v>
      </c>
      <c r="F27" s="148">
        <v>1340</v>
      </c>
      <c r="G27" s="149">
        <v>3198</v>
      </c>
      <c r="H27" s="110"/>
    </row>
    <row r="28" spans="2:8" ht="20.25" customHeight="1" x14ac:dyDescent="0.2">
      <c r="B28" s="182" t="s">
        <v>21</v>
      </c>
      <c r="C28" s="183"/>
      <c r="D28" s="184"/>
      <c r="E28" s="150">
        <f>SUM(E7:E27)</f>
        <v>6632</v>
      </c>
      <c r="F28" s="150">
        <f>SUM(F7:F27)</f>
        <v>4351</v>
      </c>
      <c r="G28" s="150">
        <f>SUM(G7:G27)</f>
        <v>10983</v>
      </c>
      <c r="H28" s="111"/>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pageMargins left="0.51181102362204722" right="0.31496062992125984" top="0.15748031496062992"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J18" sqref="J18"/>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93" t="s">
        <v>131</v>
      </c>
      <c r="B1" s="193"/>
      <c r="C1" s="193"/>
      <c r="D1" s="193"/>
      <c r="E1" s="193"/>
      <c r="F1" s="193"/>
      <c r="G1" s="23"/>
    </row>
    <row r="2" spans="1:8" ht="7.5" customHeight="1" x14ac:dyDescent="0.2">
      <c r="A2" s="102"/>
      <c r="B2" s="102"/>
      <c r="C2" s="102"/>
      <c r="D2" s="102"/>
      <c r="E2" s="102"/>
      <c r="F2" s="102"/>
      <c r="G2" s="102"/>
    </row>
    <row r="3" spans="1:8" ht="15" customHeight="1" x14ac:dyDescent="0.2">
      <c r="A3" s="5" t="s">
        <v>128</v>
      </c>
      <c r="B3" s="6"/>
      <c r="C3" s="5"/>
      <c r="D3" s="5"/>
      <c r="E3" s="163" t="str">
        <f>'T 2.'!E4:G4</f>
        <v>Stanje: 30. lipnja 2019.</v>
      </c>
      <c r="F3" s="163"/>
      <c r="G3" s="112"/>
      <c r="H3" s="111"/>
    </row>
    <row r="4" spans="1:8" s="4" customFormat="1" ht="22.5" x14ac:dyDescent="0.25">
      <c r="A4" s="26" t="s">
        <v>2</v>
      </c>
      <c r="B4" s="122" t="s">
        <v>33</v>
      </c>
      <c r="C4" s="123" t="s">
        <v>34</v>
      </c>
      <c r="D4" s="29" t="s">
        <v>4</v>
      </c>
      <c r="E4" s="126" t="s">
        <v>5</v>
      </c>
      <c r="F4" s="126" t="s">
        <v>6</v>
      </c>
      <c r="G4" s="108"/>
      <c r="H4" s="108"/>
    </row>
    <row r="5" spans="1:8" s="15" customFormat="1" ht="9" customHeight="1" x14ac:dyDescent="0.15">
      <c r="A5" s="11">
        <v>0</v>
      </c>
      <c r="B5" s="12">
        <v>1</v>
      </c>
      <c r="C5" s="13">
        <v>2</v>
      </c>
      <c r="D5" s="14">
        <v>3</v>
      </c>
      <c r="E5" s="13">
        <v>4</v>
      </c>
      <c r="F5" s="14">
        <v>5</v>
      </c>
      <c r="G5" s="109"/>
      <c r="H5" s="109"/>
    </row>
    <row r="6" spans="1:8" x14ac:dyDescent="0.2">
      <c r="A6" s="31" t="s">
        <v>7</v>
      </c>
      <c r="B6" s="114" t="s">
        <v>35</v>
      </c>
      <c r="C6" s="115" t="s">
        <v>36</v>
      </c>
      <c r="D6" s="136">
        <v>1523</v>
      </c>
      <c r="E6" s="137">
        <v>690</v>
      </c>
      <c r="F6" s="138">
        <v>2213</v>
      </c>
      <c r="G6" s="110"/>
      <c r="H6" s="111"/>
    </row>
    <row r="7" spans="1:8" x14ac:dyDescent="0.2">
      <c r="A7" s="38" t="s">
        <v>9</v>
      </c>
      <c r="B7" s="114" t="s">
        <v>37</v>
      </c>
      <c r="C7" s="115" t="s">
        <v>38</v>
      </c>
      <c r="D7" s="136">
        <v>95</v>
      </c>
      <c r="E7" s="137">
        <v>17</v>
      </c>
      <c r="F7" s="138">
        <v>112</v>
      </c>
      <c r="G7" s="110"/>
      <c r="H7" s="111"/>
    </row>
    <row r="8" spans="1:8" x14ac:dyDescent="0.2">
      <c r="A8" s="40" t="s">
        <v>11</v>
      </c>
      <c r="B8" s="114" t="s">
        <v>39</v>
      </c>
      <c r="C8" s="115" t="s">
        <v>40</v>
      </c>
      <c r="D8" s="136">
        <v>14826</v>
      </c>
      <c r="E8" s="137">
        <v>6362</v>
      </c>
      <c r="F8" s="138">
        <v>21188</v>
      </c>
      <c r="G8" s="110"/>
      <c r="H8" s="111"/>
    </row>
    <row r="9" spans="1:8" x14ac:dyDescent="0.2">
      <c r="A9" s="40" t="s">
        <v>13</v>
      </c>
      <c r="B9" s="114" t="s">
        <v>41</v>
      </c>
      <c r="C9" s="116" t="s">
        <v>42</v>
      </c>
      <c r="D9" s="136">
        <v>781</v>
      </c>
      <c r="E9" s="137">
        <v>251</v>
      </c>
      <c r="F9" s="138">
        <v>1032</v>
      </c>
      <c r="G9" s="110"/>
      <c r="H9" s="111"/>
    </row>
    <row r="10" spans="1:8" ht="27.75" customHeight="1" x14ac:dyDescent="0.2">
      <c r="A10" s="41" t="s">
        <v>15</v>
      </c>
      <c r="B10" s="114" t="s">
        <v>43</v>
      </c>
      <c r="C10" s="117" t="s">
        <v>124</v>
      </c>
      <c r="D10" s="136">
        <v>762</v>
      </c>
      <c r="E10" s="137">
        <v>226</v>
      </c>
      <c r="F10" s="138">
        <v>988</v>
      </c>
      <c r="G10" s="110"/>
      <c r="H10" s="111"/>
    </row>
    <row r="11" spans="1:8" ht="15" customHeight="1" x14ac:dyDescent="0.2">
      <c r="A11" s="40" t="s">
        <v>17</v>
      </c>
      <c r="B11" s="114" t="s">
        <v>45</v>
      </c>
      <c r="C11" s="116" t="s">
        <v>46</v>
      </c>
      <c r="D11" s="136">
        <v>7427</v>
      </c>
      <c r="E11" s="137">
        <v>1064</v>
      </c>
      <c r="F11" s="138">
        <v>8491</v>
      </c>
      <c r="G11" s="110"/>
      <c r="H11" s="111"/>
    </row>
    <row r="12" spans="1:8" ht="22.5" x14ac:dyDescent="0.2">
      <c r="A12" s="41" t="s">
        <v>19</v>
      </c>
      <c r="B12" s="114" t="s">
        <v>47</v>
      </c>
      <c r="C12" s="117" t="s">
        <v>125</v>
      </c>
      <c r="D12" s="136">
        <v>11452</v>
      </c>
      <c r="E12" s="137">
        <v>10831</v>
      </c>
      <c r="F12" s="138">
        <v>22283</v>
      </c>
      <c r="G12" s="110"/>
      <c r="H12" s="111"/>
    </row>
    <row r="13" spans="1:8" x14ac:dyDescent="0.2">
      <c r="A13" s="16" t="s">
        <v>49</v>
      </c>
      <c r="B13" s="114" t="s">
        <v>50</v>
      </c>
      <c r="C13" s="118" t="s">
        <v>51</v>
      </c>
      <c r="D13" s="67">
        <v>3931</v>
      </c>
      <c r="E13" s="66">
        <v>1253</v>
      </c>
      <c r="F13" s="138">
        <v>5184</v>
      </c>
      <c r="G13" s="110"/>
      <c r="H13" s="111"/>
    </row>
    <row r="14" spans="1:8" ht="22.5" x14ac:dyDescent="0.2">
      <c r="A14" s="16" t="s">
        <v>52</v>
      </c>
      <c r="B14" s="114" t="s">
        <v>53</v>
      </c>
      <c r="C14" s="119" t="s">
        <v>54</v>
      </c>
      <c r="D14" s="67">
        <v>5756</v>
      </c>
      <c r="E14" s="66">
        <v>6043</v>
      </c>
      <c r="F14" s="138">
        <v>11799</v>
      </c>
      <c r="G14" s="110"/>
      <c r="H14" s="111"/>
    </row>
    <row r="15" spans="1:8" ht="15" customHeight="1" x14ac:dyDescent="0.2">
      <c r="A15" s="16" t="s">
        <v>55</v>
      </c>
      <c r="B15" s="114" t="s">
        <v>56</v>
      </c>
      <c r="C15" s="118" t="s">
        <v>57</v>
      </c>
      <c r="D15" s="67">
        <v>5086</v>
      </c>
      <c r="E15" s="66">
        <v>2498</v>
      </c>
      <c r="F15" s="138">
        <v>7584</v>
      </c>
      <c r="G15" s="110"/>
      <c r="H15" s="111"/>
    </row>
    <row r="16" spans="1:8" x14ac:dyDescent="0.2">
      <c r="A16" s="16" t="s">
        <v>58</v>
      </c>
      <c r="B16" s="114" t="s">
        <v>59</v>
      </c>
      <c r="C16" s="118" t="s">
        <v>60</v>
      </c>
      <c r="D16" s="67">
        <v>886</v>
      </c>
      <c r="E16" s="66">
        <v>1718</v>
      </c>
      <c r="F16" s="138">
        <v>2604</v>
      </c>
      <c r="G16" s="110"/>
      <c r="H16" s="111"/>
    </row>
    <row r="17" spans="1:8" ht="15" customHeight="1" x14ac:dyDescent="0.2">
      <c r="A17" s="16" t="s">
        <v>61</v>
      </c>
      <c r="B17" s="114" t="s">
        <v>62</v>
      </c>
      <c r="C17" s="118" t="s">
        <v>63</v>
      </c>
      <c r="D17" s="67">
        <v>557</v>
      </c>
      <c r="E17" s="66">
        <v>348</v>
      </c>
      <c r="F17" s="138">
        <v>905</v>
      </c>
      <c r="G17" s="110"/>
      <c r="H17" s="111"/>
    </row>
    <row r="18" spans="1:8" ht="15" customHeight="1" x14ac:dyDescent="0.2">
      <c r="A18" s="16" t="s">
        <v>64</v>
      </c>
      <c r="B18" s="114" t="s">
        <v>65</v>
      </c>
      <c r="C18" s="118" t="s">
        <v>66</v>
      </c>
      <c r="D18" s="67">
        <v>4490</v>
      </c>
      <c r="E18" s="66">
        <v>5156</v>
      </c>
      <c r="F18" s="138">
        <v>9646</v>
      </c>
      <c r="G18" s="110"/>
      <c r="H18" s="111"/>
    </row>
    <row r="19" spans="1:8" x14ac:dyDescent="0.2">
      <c r="A19" s="16" t="s">
        <v>67</v>
      </c>
      <c r="B19" s="114" t="s">
        <v>68</v>
      </c>
      <c r="C19" s="119" t="s">
        <v>69</v>
      </c>
      <c r="D19" s="67">
        <v>2338</v>
      </c>
      <c r="E19" s="66">
        <v>1594</v>
      </c>
      <c r="F19" s="138">
        <v>3932</v>
      </c>
      <c r="G19" s="110"/>
      <c r="H19" s="111"/>
    </row>
    <row r="20" spans="1:8" x14ac:dyDescent="0.2">
      <c r="A20" s="16" t="s">
        <v>70</v>
      </c>
      <c r="B20" s="114" t="s">
        <v>71</v>
      </c>
      <c r="C20" s="119" t="s">
        <v>72</v>
      </c>
      <c r="D20" s="67">
        <v>1964</v>
      </c>
      <c r="E20" s="66">
        <v>1678</v>
      </c>
      <c r="F20" s="138">
        <v>3642</v>
      </c>
      <c r="G20" s="110"/>
      <c r="H20" s="111"/>
    </row>
    <row r="21" spans="1:8" x14ac:dyDescent="0.2">
      <c r="A21" s="16" t="s">
        <v>73</v>
      </c>
      <c r="B21" s="114" t="s">
        <v>74</v>
      </c>
      <c r="C21" s="118" t="s">
        <v>75</v>
      </c>
      <c r="D21" s="67">
        <v>462</v>
      </c>
      <c r="E21" s="66">
        <v>1631</v>
      </c>
      <c r="F21" s="138">
        <v>2093</v>
      </c>
      <c r="G21" s="110"/>
      <c r="H21" s="111"/>
    </row>
    <row r="22" spans="1:8" x14ac:dyDescent="0.2">
      <c r="A22" s="16" t="s">
        <v>76</v>
      </c>
      <c r="B22" s="114" t="s">
        <v>77</v>
      </c>
      <c r="C22" s="119" t="s">
        <v>78</v>
      </c>
      <c r="D22" s="67">
        <v>2433</v>
      </c>
      <c r="E22" s="66">
        <v>7384</v>
      </c>
      <c r="F22" s="138">
        <v>9817</v>
      </c>
      <c r="G22" s="110"/>
      <c r="H22" s="111"/>
    </row>
    <row r="23" spans="1:8" ht="15" customHeight="1" x14ac:dyDescent="0.2">
      <c r="A23" s="16" t="s">
        <v>79</v>
      </c>
      <c r="B23" s="114" t="s">
        <v>80</v>
      </c>
      <c r="C23" s="118" t="s">
        <v>81</v>
      </c>
      <c r="D23" s="67">
        <v>791</v>
      </c>
      <c r="E23" s="66">
        <v>1191</v>
      </c>
      <c r="F23" s="138">
        <v>1982</v>
      </c>
      <c r="G23" s="110"/>
      <c r="H23" s="111"/>
    </row>
    <row r="24" spans="1:8" ht="15" customHeight="1" x14ac:dyDescent="0.2">
      <c r="A24" s="16" t="s">
        <v>82</v>
      </c>
      <c r="B24" s="114" t="s">
        <v>83</v>
      </c>
      <c r="C24" s="118" t="s">
        <v>84</v>
      </c>
      <c r="D24" s="67">
        <v>966</v>
      </c>
      <c r="E24" s="66">
        <v>3456</v>
      </c>
      <c r="F24" s="138">
        <v>4422</v>
      </c>
      <c r="G24" s="110"/>
      <c r="H24" s="111"/>
    </row>
    <row r="25" spans="1:8" ht="39" customHeight="1" x14ac:dyDescent="0.2">
      <c r="A25" s="48" t="s">
        <v>85</v>
      </c>
      <c r="B25" s="114" t="s">
        <v>86</v>
      </c>
      <c r="C25" s="117" t="s">
        <v>87</v>
      </c>
      <c r="D25" s="67">
        <v>17</v>
      </c>
      <c r="E25" s="66">
        <v>103</v>
      </c>
      <c r="F25" s="138">
        <v>120</v>
      </c>
      <c r="G25" s="110"/>
      <c r="H25" s="111"/>
    </row>
    <row r="26" spans="1:8" x14ac:dyDescent="0.2">
      <c r="A26" s="16" t="s">
        <v>88</v>
      </c>
      <c r="B26" s="114" t="s">
        <v>89</v>
      </c>
      <c r="C26" s="116" t="s">
        <v>90</v>
      </c>
      <c r="D26" s="67">
        <v>3</v>
      </c>
      <c r="E26" s="66">
        <v>5</v>
      </c>
      <c r="F26" s="138">
        <v>8</v>
      </c>
      <c r="G26" s="110"/>
      <c r="H26" s="111"/>
    </row>
    <row r="27" spans="1:8" ht="15" customHeight="1" x14ac:dyDescent="0.2">
      <c r="A27" s="49" t="s">
        <v>91</v>
      </c>
      <c r="B27" s="120"/>
      <c r="C27" s="121" t="s">
        <v>92</v>
      </c>
      <c r="D27" s="139">
        <v>24</v>
      </c>
      <c r="E27" s="140">
        <v>23</v>
      </c>
      <c r="F27" s="141">
        <v>47</v>
      </c>
      <c r="G27" s="110"/>
      <c r="H27" s="111"/>
    </row>
    <row r="28" spans="1:8" ht="21" customHeight="1" x14ac:dyDescent="0.2">
      <c r="A28" s="166" t="s">
        <v>21</v>
      </c>
      <c r="B28" s="167"/>
      <c r="C28" s="167"/>
      <c r="D28" s="142">
        <v>66570</v>
      </c>
      <c r="E28" s="143">
        <v>53522</v>
      </c>
      <c r="F28" s="142">
        <v>120092</v>
      </c>
      <c r="G28" s="111"/>
      <c r="H28" s="111"/>
    </row>
    <row r="29" spans="1:8" ht="10.5" customHeight="1" x14ac:dyDescent="0.2">
      <c r="G29" s="111"/>
      <c r="H29" s="111"/>
    </row>
    <row r="30" spans="1:8" ht="10.5" customHeight="1" x14ac:dyDescent="0.2">
      <c r="G30" s="111"/>
      <c r="H30" s="111"/>
    </row>
    <row r="31" spans="1:8" x14ac:dyDescent="0.2">
      <c r="G31" s="111"/>
      <c r="H31" s="111"/>
    </row>
    <row r="49" spans="1:7" ht="23.25" customHeight="1" x14ac:dyDescent="0.2">
      <c r="A49" s="195" t="s">
        <v>132</v>
      </c>
      <c r="B49" s="195"/>
      <c r="C49" s="195"/>
      <c r="D49" s="195"/>
      <c r="E49" s="195"/>
      <c r="F49" s="195"/>
      <c r="G49" s="128"/>
    </row>
    <row r="50" spans="1:7" ht="70.5" customHeight="1" x14ac:dyDescent="0.2">
      <c r="A50" s="195" t="s">
        <v>133</v>
      </c>
      <c r="B50" s="195"/>
      <c r="C50" s="195"/>
      <c r="D50" s="195"/>
      <c r="E50" s="195"/>
      <c r="F50" s="195"/>
      <c r="G50" s="130"/>
    </row>
    <row r="51" spans="1:7" ht="33.75" customHeight="1" x14ac:dyDescent="0.2">
      <c r="A51" s="194" t="s">
        <v>134</v>
      </c>
      <c r="B51" s="194"/>
      <c r="C51" s="194"/>
      <c r="D51" s="194"/>
      <c r="E51" s="194"/>
      <c r="F51" s="194"/>
      <c r="G51" s="129"/>
    </row>
  </sheetData>
  <mergeCells count="6">
    <mergeCell ref="A1:F1"/>
    <mergeCell ref="E3:F3"/>
    <mergeCell ref="A28:C28"/>
    <mergeCell ref="A51:F51"/>
    <mergeCell ref="A50:F50"/>
    <mergeCell ref="A49:F49"/>
  </mergeCells>
  <pageMargins left="0.51181102362204722" right="0.31496062992125984" top="0.15748031496062992" bottom="0.15748031496062992"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workbookViewId="0">
      <selection activeCell="R40" sqref="R40"/>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93" t="s">
        <v>130</v>
      </c>
      <c r="B2" s="193"/>
      <c r="C2" s="193"/>
      <c r="D2" s="193"/>
      <c r="E2" s="193"/>
      <c r="F2" s="193"/>
      <c r="G2" s="193"/>
      <c r="H2" s="193"/>
    </row>
    <row r="3" spans="1:16" ht="5.25" customHeight="1" x14ac:dyDescent="0.2">
      <c r="B3" s="127"/>
      <c r="C3" s="127"/>
      <c r="D3" s="127"/>
      <c r="E3" s="127"/>
      <c r="F3" s="127"/>
      <c r="G3" s="127"/>
      <c r="H3" s="23"/>
    </row>
    <row r="4" spans="1:16" x14ac:dyDescent="0.2">
      <c r="B4" s="5" t="s">
        <v>129</v>
      </c>
      <c r="C4" s="6"/>
      <c r="D4" s="5"/>
      <c r="E4" s="5"/>
      <c r="F4" s="163" t="str">
        <f>'T 6.'!F4:G4</f>
        <v>Stanje: 30. lipnja 2019.</v>
      </c>
      <c r="G4" s="163"/>
      <c r="H4" s="18"/>
    </row>
    <row r="5" spans="1:16" ht="22.5" x14ac:dyDescent="0.2">
      <c r="B5" s="26" t="s">
        <v>2</v>
      </c>
      <c r="C5" s="187" t="s">
        <v>95</v>
      </c>
      <c r="D5" s="188"/>
      <c r="E5" s="124" t="s">
        <v>4</v>
      </c>
      <c r="F5" s="125" t="s">
        <v>5</v>
      </c>
      <c r="G5" s="125" t="s">
        <v>6</v>
      </c>
      <c r="H5" s="113"/>
    </row>
    <row r="6" spans="1:16" x14ac:dyDescent="0.2">
      <c r="B6" s="14">
        <v>0</v>
      </c>
      <c r="C6" s="189">
        <v>1</v>
      </c>
      <c r="D6" s="190"/>
      <c r="E6" s="104">
        <v>2</v>
      </c>
      <c r="F6" s="104">
        <v>3</v>
      </c>
      <c r="G6" s="104">
        <v>4</v>
      </c>
      <c r="H6" s="111"/>
      <c r="K6" s="193"/>
      <c r="L6" s="193"/>
      <c r="M6" s="193"/>
      <c r="N6" s="193"/>
      <c r="O6" s="193"/>
      <c r="P6" s="193"/>
    </row>
    <row r="7" spans="1:16" x14ac:dyDescent="0.2">
      <c r="B7" s="16" t="s">
        <v>7</v>
      </c>
      <c r="C7" s="191" t="s">
        <v>102</v>
      </c>
      <c r="D7" s="192"/>
      <c r="E7" s="148">
        <v>5103</v>
      </c>
      <c r="F7" s="148">
        <v>2936</v>
      </c>
      <c r="G7" s="149">
        <v>8039</v>
      </c>
      <c r="H7" s="110"/>
    </row>
    <row r="8" spans="1:16" x14ac:dyDescent="0.2">
      <c r="B8" s="16" t="s">
        <v>9</v>
      </c>
      <c r="C8" s="180" t="s">
        <v>103</v>
      </c>
      <c r="D8" s="181"/>
      <c r="E8" s="148">
        <v>2214</v>
      </c>
      <c r="F8" s="148">
        <v>1495</v>
      </c>
      <c r="G8" s="149">
        <v>3709</v>
      </c>
      <c r="H8" s="110"/>
    </row>
    <row r="9" spans="1:16" x14ac:dyDescent="0.2">
      <c r="B9" s="16" t="s">
        <v>11</v>
      </c>
      <c r="C9" s="180" t="s">
        <v>104</v>
      </c>
      <c r="D9" s="181"/>
      <c r="E9" s="148">
        <v>1456</v>
      </c>
      <c r="F9" s="148">
        <v>1336</v>
      </c>
      <c r="G9" s="149">
        <v>2792</v>
      </c>
      <c r="H9" s="110"/>
    </row>
    <row r="10" spans="1:16" x14ac:dyDescent="0.2">
      <c r="B10" s="16" t="s">
        <v>13</v>
      </c>
      <c r="C10" s="180" t="s">
        <v>105</v>
      </c>
      <c r="D10" s="181"/>
      <c r="E10" s="148">
        <v>1283</v>
      </c>
      <c r="F10" s="148">
        <v>986</v>
      </c>
      <c r="G10" s="149">
        <v>2269</v>
      </c>
      <c r="H10" s="110"/>
    </row>
    <row r="11" spans="1:16" x14ac:dyDescent="0.2">
      <c r="B11" s="16" t="s">
        <v>15</v>
      </c>
      <c r="C11" s="180" t="s">
        <v>106</v>
      </c>
      <c r="D11" s="181"/>
      <c r="E11" s="148">
        <v>3844</v>
      </c>
      <c r="F11" s="148">
        <v>2638</v>
      </c>
      <c r="G11" s="149">
        <v>6482</v>
      </c>
      <c r="H11" s="110"/>
    </row>
    <row r="12" spans="1:16" x14ac:dyDescent="0.2">
      <c r="B12" s="16" t="s">
        <v>17</v>
      </c>
      <c r="C12" s="180" t="s">
        <v>107</v>
      </c>
      <c r="D12" s="181"/>
      <c r="E12" s="148">
        <v>1634</v>
      </c>
      <c r="F12" s="148">
        <v>1249</v>
      </c>
      <c r="G12" s="149">
        <v>2883</v>
      </c>
      <c r="H12" s="110"/>
    </row>
    <row r="13" spans="1:16" x14ac:dyDescent="0.2">
      <c r="B13" s="16" t="s">
        <v>19</v>
      </c>
      <c r="C13" s="185" t="s">
        <v>108</v>
      </c>
      <c r="D13" s="186"/>
      <c r="E13" s="148">
        <v>1224</v>
      </c>
      <c r="F13" s="148">
        <v>850</v>
      </c>
      <c r="G13" s="149">
        <v>2074</v>
      </c>
      <c r="H13" s="110"/>
    </row>
    <row r="14" spans="1:16" x14ac:dyDescent="0.2">
      <c r="B14" s="105" t="s">
        <v>49</v>
      </c>
      <c r="C14" s="180" t="s">
        <v>109</v>
      </c>
      <c r="D14" s="181"/>
      <c r="E14" s="148">
        <v>3785</v>
      </c>
      <c r="F14" s="148">
        <v>3509</v>
      </c>
      <c r="G14" s="149">
        <v>7294</v>
      </c>
      <c r="H14" s="110"/>
      <c r="J14" s="106"/>
    </row>
    <row r="15" spans="1:16" x14ac:dyDescent="0.2">
      <c r="B15" s="105" t="s">
        <v>52</v>
      </c>
      <c r="C15" s="180" t="s">
        <v>110</v>
      </c>
      <c r="D15" s="181"/>
      <c r="E15" s="148">
        <v>494</v>
      </c>
      <c r="F15" s="148">
        <v>380</v>
      </c>
      <c r="G15" s="149">
        <v>874</v>
      </c>
      <c r="H15" s="110"/>
    </row>
    <row r="16" spans="1:16" x14ac:dyDescent="0.2">
      <c r="B16" s="105" t="s">
        <v>55</v>
      </c>
      <c r="C16" s="180" t="s">
        <v>111</v>
      </c>
      <c r="D16" s="181"/>
      <c r="E16" s="148">
        <v>841</v>
      </c>
      <c r="F16" s="148">
        <v>605</v>
      </c>
      <c r="G16" s="149">
        <v>1446</v>
      </c>
      <c r="H16" s="110"/>
    </row>
    <row r="17" spans="2:8" x14ac:dyDescent="0.2">
      <c r="B17" s="105" t="s">
        <v>58</v>
      </c>
      <c r="C17" s="180" t="s">
        <v>112</v>
      </c>
      <c r="D17" s="181"/>
      <c r="E17" s="148">
        <v>745</v>
      </c>
      <c r="F17" s="148">
        <v>496</v>
      </c>
      <c r="G17" s="149">
        <v>1241</v>
      </c>
      <c r="H17" s="110"/>
    </row>
    <row r="18" spans="2:8" x14ac:dyDescent="0.2">
      <c r="B18" s="105" t="s">
        <v>61</v>
      </c>
      <c r="C18" s="180" t="s">
        <v>113</v>
      </c>
      <c r="D18" s="181"/>
      <c r="E18" s="148">
        <v>2018</v>
      </c>
      <c r="F18" s="148">
        <v>1259</v>
      </c>
      <c r="G18" s="149">
        <v>3277</v>
      </c>
      <c r="H18" s="110"/>
    </row>
    <row r="19" spans="2:8" x14ac:dyDescent="0.2">
      <c r="B19" s="105" t="s">
        <v>64</v>
      </c>
      <c r="C19" s="180" t="s">
        <v>114</v>
      </c>
      <c r="D19" s="181"/>
      <c r="E19" s="148">
        <v>1964</v>
      </c>
      <c r="F19" s="148">
        <v>1767</v>
      </c>
      <c r="G19" s="149">
        <v>3731</v>
      </c>
      <c r="H19" s="110"/>
    </row>
    <row r="20" spans="2:8" x14ac:dyDescent="0.2">
      <c r="B20" s="105" t="s">
        <v>67</v>
      </c>
      <c r="C20" s="180" t="s">
        <v>115</v>
      </c>
      <c r="D20" s="181"/>
      <c r="E20" s="148">
        <v>4015</v>
      </c>
      <c r="F20" s="148">
        <v>2807</v>
      </c>
      <c r="G20" s="149">
        <v>6822</v>
      </c>
      <c r="H20" s="110"/>
    </row>
    <row r="21" spans="2:8" x14ac:dyDescent="0.2">
      <c r="B21" s="105" t="s">
        <v>70</v>
      </c>
      <c r="C21" s="180" t="s">
        <v>116</v>
      </c>
      <c r="D21" s="181"/>
      <c r="E21" s="148">
        <v>1101</v>
      </c>
      <c r="F21" s="148">
        <v>918</v>
      </c>
      <c r="G21" s="149">
        <v>2019</v>
      </c>
      <c r="H21" s="110"/>
    </row>
    <row r="22" spans="2:8" x14ac:dyDescent="0.2">
      <c r="B22" s="105" t="s">
        <v>73</v>
      </c>
      <c r="C22" s="180" t="s">
        <v>117</v>
      </c>
      <c r="D22" s="181"/>
      <c r="E22" s="148">
        <v>1595</v>
      </c>
      <c r="F22" s="148">
        <v>1116</v>
      </c>
      <c r="G22" s="149">
        <v>2711</v>
      </c>
      <c r="H22" s="110"/>
    </row>
    <row r="23" spans="2:8" x14ac:dyDescent="0.2">
      <c r="B23" s="105" t="s">
        <v>76</v>
      </c>
      <c r="C23" s="180" t="s">
        <v>118</v>
      </c>
      <c r="D23" s="181"/>
      <c r="E23" s="148">
        <v>5185</v>
      </c>
      <c r="F23" s="148">
        <v>4867</v>
      </c>
      <c r="G23" s="149">
        <v>10052</v>
      </c>
      <c r="H23" s="110"/>
    </row>
    <row r="24" spans="2:8" x14ac:dyDescent="0.2">
      <c r="B24" s="105" t="s">
        <v>79</v>
      </c>
      <c r="C24" s="180" t="s">
        <v>119</v>
      </c>
      <c r="D24" s="181"/>
      <c r="E24" s="148">
        <v>3057</v>
      </c>
      <c r="F24" s="148">
        <v>2396</v>
      </c>
      <c r="G24" s="149">
        <v>5453</v>
      </c>
      <c r="H24" s="110"/>
    </row>
    <row r="25" spans="2:8" x14ac:dyDescent="0.2">
      <c r="B25" s="105" t="s">
        <v>82</v>
      </c>
      <c r="C25" s="180" t="s">
        <v>120</v>
      </c>
      <c r="D25" s="181"/>
      <c r="E25" s="148">
        <v>1348</v>
      </c>
      <c r="F25" s="148">
        <v>1022</v>
      </c>
      <c r="G25" s="149">
        <v>2370</v>
      </c>
      <c r="H25" s="110"/>
    </row>
    <row r="26" spans="2:8" x14ac:dyDescent="0.2">
      <c r="B26" s="105" t="s">
        <v>85</v>
      </c>
      <c r="C26" s="180" t="s">
        <v>121</v>
      </c>
      <c r="D26" s="181"/>
      <c r="E26" s="148">
        <v>2385</v>
      </c>
      <c r="F26" s="148">
        <v>1623</v>
      </c>
      <c r="G26" s="149">
        <v>4008</v>
      </c>
      <c r="H26" s="110"/>
    </row>
    <row r="27" spans="2:8" x14ac:dyDescent="0.2">
      <c r="B27" s="105" t="s">
        <v>88</v>
      </c>
      <c r="C27" s="180" t="s">
        <v>122</v>
      </c>
      <c r="D27" s="181"/>
      <c r="E27" s="148">
        <v>21279</v>
      </c>
      <c r="F27" s="148">
        <v>19267</v>
      </c>
      <c r="G27" s="149">
        <v>40546</v>
      </c>
      <c r="H27" s="110"/>
    </row>
    <row r="28" spans="2:8" ht="20.25" customHeight="1" x14ac:dyDescent="0.2">
      <c r="B28" s="182" t="s">
        <v>21</v>
      </c>
      <c r="C28" s="183"/>
      <c r="D28" s="184"/>
      <c r="E28" s="150">
        <v>66570</v>
      </c>
      <c r="F28" s="150">
        <v>53522</v>
      </c>
      <c r="G28" s="150">
        <v>120092</v>
      </c>
      <c r="H28" s="111"/>
    </row>
    <row r="54" spans="1:8" ht="24.75" customHeight="1" x14ac:dyDescent="0.2">
      <c r="A54" s="196" t="s">
        <v>132</v>
      </c>
      <c r="B54" s="196"/>
      <c r="C54" s="196"/>
      <c r="D54" s="196"/>
      <c r="E54" s="196"/>
      <c r="F54" s="196"/>
      <c r="G54" s="196"/>
      <c r="H54" s="196"/>
    </row>
    <row r="55" spans="1:8" ht="68.25" customHeight="1" x14ac:dyDescent="0.2">
      <c r="A55" s="195" t="s">
        <v>133</v>
      </c>
      <c r="B55" s="195"/>
      <c r="C55" s="195"/>
      <c r="D55" s="195"/>
      <c r="E55" s="195"/>
      <c r="F55" s="195"/>
      <c r="G55" s="195"/>
      <c r="H55" s="195"/>
    </row>
    <row r="56" spans="1:8" ht="36" customHeight="1" x14ac:dyDescent="0.2">
      <c r="A56" s="194" t="s">
        <v>134</v>
      </c>
      <c r="B56" s="194"/>
      <c r="C56" s="194"/>
      <c r="D56" s="194"/>
      <c r="E56" s="194"/>
      <c r="F56" s="194"/>
      <c r="G56" s="194"/>
      <c r="H56" s="194"/>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pageMargins left="0.51181102362204722"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2019-06-12T12:50:40Z</cp:lastPrinted>
  <dcterms:created xsi:type="dcterms:W3CDTF">2016-10-06T08:05:06Z</dcterms:created>
  <dcterms:modified xsi:type="dcterms:W3CDTF">2019-07-19T09:14:21Z</dcterms:modified>
</cp:coreProperties>
</file>