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14" i="1" l="1"/>
  <c r="E13" i="1"/>
  <c r="E12" i="1"/>
  <c r="E11" i="1"/>
  <c r="E10" i="1"/>
  <c r="E9" i="1"/>
  <c r="E8" i="1"/>
  <c r="F4" i="8" l="1"/>
  <c r="E3" i="7" l="1"/>
  <c r="E3" i="5"/>
  <c r="F28" i="6" l="1"/>
  <c r="E28" i="6"/>
  <c r="E28" i="5"/>
  <c r="D28" i="5"/>
  <c r="G28" i="6" l="1"/>
  <c r="F28" i="5"/>
  <c r="G7" i="2" l="1"/>
  <c r="G8" i="2"/>
  <c r="G9" i="2"/>
  <c r="G12" i="2" l="1"/>
  <c r="I28" i="4" l="1"/>
  <c r="H28" i="4"/>
  <c r="G28" i="4"/>
  <c r="F28" i="4"/>
  <c r="E28" i="4"/>
  <c r="D28" i="4"/>
  <c r="C28" i="4"/>
  <c r="J27" i="4"/>
  <c r="J26" i="4"/>
  <c r="J25" i="4"/>
  <c r="J24" i="4"/>
  <c r="J23" i="4"/>
  <c r="J22" i="4"/>
  <c r="J21" i="4"/>
  <c r="J20" i="4"/>
  <c r="J19" i="4"/>
  <c r="J18" i="4"/>
  <c r="J17" i="4"/>
  <c r="J16" i="4"/>
  <c r="J15" i="4"/>
  <c r="J14" i="4"/>
  <c r="J13" i="4"/>
  <c r="J12" i="4"/>
  <c r="J11" i="4"/>
  <c r="J10" i="4"/>
  <c r="J9" i="4"/>
  <c r="J8" i="4"/>
  <c r="J7" i="4"/>
  <c r="H3" i="4"/>
  <c r="E29" i="3"/>
  <c r="D29" i="3"/>
  <c r="F28" i="3"/>
  <c r="F27" i="3"/>
  <c r="F26" i="3"/>
  <c r="F25" i="3"/>
  <c r="F24" i="3"/>
  <c r="F23" i="3"/>
  <c r="F22" i="3"/>
  <c r="F21" i="3"/>
  <c r="F20" i="3"/>
  <c r="F19" i="3"/>
  <c r="F18" i="3"/>
  <c r="F17" i="3"/>
  <c r="F16" i="3"/>
  <c r="F15" i="3"/>
  <c r="F14" i="3"/>
  <c r="F13" i="3"/>
  <c r="F12" i="3"/>
  <c r="F11" i="3"/>
  <c r="F10" i="3"/>
  <c r="F9" i="3"/>
  <c r="F8" i="3"/>
  <c r="F7" i="3"/>
  <c r="D4" i="3"/>
  <c r="F14" i="2"/>
  <c r="E14" i="2"/>
  <c r="D14" i="2"/>
  <c r="C14" i="2"/>
  <c r="G13" i="2"/>
  <c r="G11" i="2"/>
  <c r="G10" i="2"/>
  <c r="D15" i="1"/>
  <c r="C15" i="1"/>
  <c r="O23" i="4"/>
  <c r="O24" i="4" l="1"/>
  <c r="O28" i="4"/>
  <c r="O27" i="4"/>
  <c r="O25" i="4"/>
  <c r="L18" i="3"/>
  <c r="O26" i="4"/>
  <c r="L19" i="3"/>
  <c r="O22" i="4"/>
  <c r="Q8" i="2"/>
  <c r="Q9" i="2"/>
  <c r="Q11" i="2"/>
  <c r="Q14" i="2"/>
  <c r="R8" i="4"/>
  <c r="R10" i="4"/>
  <c r="R12" i="4"/>
  <c r="R14" i="4"/>
  <c r="Q10" i="2"/>
  <c r="Q12" i="2"/>
  <c r="R9" i="4"/>
  <c r="R11" i="4"/>
  <c r="R13" i="4"/>
  <c r="Q13" i="2"/>
  <c r="F29" i="3"/>
  <c r="J28" i="4"/>
  <c r="G14" i="2"/>
  <c r="E15" i="1"/>
  <c r="R15" i="4" l="1"/>
  <c r="J29" i="3"/>
  <c r="N28" i="4"/>
  <c r="K16" i="2"/>
</calcChain>
</file>

<file path=xl/sharedStrings.xml><?xml version="1.0" encoding="utf-8"?>
<sst xmlns="http://schemas.openxmlformats.org/spreadsheetml/2006/main" count="441" uniqueCount="139">
  <si>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</si>
  <si>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</si>
  <si>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</si>
  <si>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</si>
  <si>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</si>
  <si>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</si>
  <si>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</si>
  <si>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</si>
  <si>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</si>
  <si>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</si>
  <si>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</si>
  <si>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</si>
  <si>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</si>
  <si>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</si>
  <si>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</si>
  <si>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</si>
  <si>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</si>
  <si>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</si>
  <si>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</si>
  <si>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</si>
  <si>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</si>
  <si>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</si>
  <si>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 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</si>
  <si>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</si>
  <si>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</si>
  <si>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</si>
  <si>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</si>
  <si>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</si>
  <si>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</si>
  <si>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</si>
  <si>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Struktura osiguranika prema godinama života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</si>
  <si>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</si>
  <si>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</si>
  <si>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</si>
  <si>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</si>
  <si>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</si>
  <si>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</si>
  <si>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</si>
  <si>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</si>
  <si>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</si>
  <si>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</si>
  <si>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</si>
  <si>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</si>
  <si>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</si>
  <si>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</si>
  <si>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</si>
  <si>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</si>
  <si>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</si>
  <si>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</si>
  <si>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</si>
  <si>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</si>
  <si>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</si>
  <si>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</si>
  <si>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</si>
  <si>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</si>
  <si>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</si>
  <si>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</si>
  <si>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</si>
  <si>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</si>
  <si>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</si>
  <si>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</si>
  <si>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</si>
  <si>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</si>
  <si>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</si>
  <si>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</si>
  <si>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</si>
  <si>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</si>
  <si>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</si>
  <si>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</si>
  <si>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</si>
  <si>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</si>
  <si>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</si>
  <si>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</si>
  <si>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</si>
  <si>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</si>
  <si>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</si>
  <si>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</si>
  <si>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</si>
  <si>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</si>
  <si>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</si>
  <si>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</si>
  <si>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</si>
  <si>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</si>
  <si>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</si>
  <si>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</si>
  <si>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</si>
  <si>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</si>
  <si>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</si>
  <si>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</si>
  <si>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</si>
  <si>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</si>
  <si>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</si>
  <si>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</si>
  <si>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</si>
  <si>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</si>
  <si>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</si>
  <si>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</si>
  <si>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</si>
  <si>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</si>
  <si>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</si>
  <si>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</si>
  <si>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</si>
  <si>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</si>
  <si>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</si>
  <si>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</si>
  <si>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</si>
  <si>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</si>
  <si>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</si>
  <si>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</si>
  <si>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</si>
  <si>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</si>
  <si>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</si>
  <si>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</si>
  <si>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</si>
  <si>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</si>
  <si>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</si>
  <si>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</si>
  <si>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</si>
  <si>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</si>
  <si>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</si>
  <si>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</si>
  <si>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</si>
  <si>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</si>
  <si>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</si>
  <si>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</si>
  <si>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</si>
  <si>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</si>
  <si>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</si>
  <si>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</si>
  <si>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</si>
  <si>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t xml:space="preserve">OSIGURANICI  DO DOBI OD 30 GODINA ZA KOJE JE POSLODAVAC OSLOBOĐEN PLAĆANJA DOPRINOSA NA PLAĆU 
DO PET GODINA PREMA ŽUPANIJAMA I SPOLU </t>
  </si>
  <si>
    <t xml:space="preserve">OSIGURANICI  DO DOBI OD 30 GODINA ZA KOJE JE POSLODAVAC OSLOBOĐEN PLAĆANJA DOPRINOSA NA PLAĆU DO PET GODINA PREMA DJELATNOSTIMA I SPOLU </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</si>
  <si>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</si>
  <si>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</si>
  <si>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(15%), doprinosa za zaštitu zdravlja na radu (0,5%)  i doprinosa za zapošljavanje (1,7%), i to u trajanju </t>
    </r>
    <r>
      <rPr>
        <b/>
        <sz val="9"/>
        <color theme="1"/>
        <rFont val="Calibri"/>
        <family val="2"/>
        <charset val="238"/>
        <scheme val="minor"/>
      </rPr>
      <t>do pet godina</t>
    </r>
    <r>
      <rPr>
        <sz val="9"/>
        <color theme="1"/>
        <rFont val="Calibri"/>
        <family val="2"/>
        <charset val="238"/>
        <scheme val="minor"/>
      </rPr>
      <t>.</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</si>
  <si>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</si>
  <si>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</si>
  <si>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31. srpnja 2019.</t>
  </si>
  <si>
    <t>Stanje: 31. srpnja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</si>
</sst>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47"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7">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0" fontId="25" fillId="0" borderId="7" xfId="0" applyFont="1" applyFill="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40" fillId="0" borderId="0" xfId="0" applyFont="1" applyAlignment="1">
      <alignment vertical="center" wrapText="1"/>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41" fillId="0" borderId="0" xfId="0" applyFont="1" applyAlignment="1">
      <alignment horizontal="left"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1364748</c:v>
                </c:pt>
                <c:pt idx="1">
                  <c:v>124928</c:v>
                </c:pt>
                <c:pt idx="2">
                  <c:v>67769</c:v>
                </c:pt>
                <c:pt idx="3">
                  <c:v>19229</c:v>
                </c:pt>
                <c:pt idx="4">
                  <c:v>18925</c:v>
                </c:pt>
                <c:pt idx="5">
                  <c:v>89</c:v>
                </c:pt>
                <c:pt idx="6">
                  <c:v>4717</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731406</c:v>
                </c:pt>
                <c:pt idx="1">
                  <c:v>418736</c:v>
                </c:pt>
                <c:pt idx="2">
                  <c:v>354539</c:v>
                </c:pt>
                <c:pt idx="3">
                  <c:v>95724</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844580</c:v>
                </c:pt>
                <c:pt idx="1">
                  <c:v>755825</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82241</c:v>
                </c:pt>
                <c:pt idx="1">
                  <c:v>37669</c:v>
                </c:pt>
                <c:pt idx="2">
                  <c:v>40412</c:v>
                </c:pt>
                <c:pt idx="3">
                  <c:v>35759</c:v>
                </c:pt>
                <c:pt idx="4">
                  <c:v>65408</c:v>
                </c:pt>
                <c:pt idx="5">
                  <c:v>34283</c:v>
                </c:pt>
                <c:pt idx="6">
                  <c:v>31684</c:v>
                </c:pt>
                <c:pt idx="7">
                  <c:v>122577</c:v>
                </c:pt>
                <c:pt idx="8">
                  <c:v>17902</c:v>
                </c:pt>
                <c:pt idx="9">
                  <c:v>21214</c:v>
                </c:pt>
                <c:pt idx="10">
                  <c:v>19438</c:v>
                </c:pt>
                <c:pt idx="11">
                  <c:v>39302</c:v>
                </c:pt>
                <c:pt idx="12">
                  <c:v>62028</c:v>
                </c:pt>
                <c:pt idx="13">
                  <c:v>89185</c:v>
                </c:pt>
                <c:pt idx="14">
                  <c:v>36416</c:v>
                </c:pt>
                <c:pt idx="15">
                  <c:v>42568</c:v>
                </c:pt>
                <c:pt idx="16">
                  <c:v>169723</c:v>
                </c:pt>
                <c:pt idx="17">
                  <c:v>102127</c:v>
                </c:pt>
                <c:pt idx="18">
                  <c:v>53404</c:v>
                </c:pt>
                <c:pt idx="19">
                  <c:v>41048</c:v>
                </c:pt>
                <c:pt idx="20">
                  <c:v>456017</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135</c:v>
                </c:pt>
                <c:pt idx="1">
                  <c:v>18</c:v>
                </c:pt>
                <c:pt idx="2">
                  <c:v>988</c:v>
                </c:pt>
                <c:pt idx="3">
                  <c:v>13</c:v>
                </c:pt>
                <c:pt idx="4">
                  <c:v>47</c:v>
                </c:pt>
                <c:pt idx="5">
                  <c:v>850</c:v>
                </c:pt>
                <c:pt idx="6">
                  <c:v>1131</c:v>
                </c:pt>
                <c:pt idx="7">
                  <c:v>779</c:v>
                </c:pt>
                <c:pt idx="8">
                  <c:v>471</c:v>
                </c:pt>
                <c:pt idx="9">
                  <c:v>111</c:v>
                </c:pt>
                <c:pt idx="10">
                  <c:v>53</c:v>
                </c:pt>
                <c:pt idx="11">
                  <c:v>60</c:v>
                </c:pt>
                <c:pt idx="12">
                  <c:v>1074</c:v>
                </c:pt>
                <c:pt idx="13">
                  <c:v>538</c:v>
                </c:pt>
                <c:pt idx="14">
                  <c:v>7</c:v>
                </c:pt>
                <c:pt idx="15">
                  <c:v>136</c:v>
                </c:pt>
                <c:pt idx="16">
                  <c:v>320</c:v>
                </c:pt>
                <c:pt idx="17">
                  <c:v>73</c:v>
                </c:pt>
                <c:pt idx="18">
                  <c:v>121</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57</c:v>
                </c:pt>
                <c:pt idx="1">
                  <c:v>4</c:v>
                </c:pt>
                <c:pt idx="2">
                  <c:v>419</c:v>
                </c:pt>
                <c:pt idx="3">
                  <c:v>2</c:v>
                </c:pt>
                <c:pt idx="4">
                  <c:v>20</c:v>
                </c:pt>
                <c:pt idx="5">
                  <c:v>153</c:v>
                </c:pt>
                <c:pt idx="6">
                  <c:v>1019</c:v>
                </c:pt>
                <c:pt idx="7">
                  <c:v>68</c:v>
                </c:pt>
                <c:pt idx="8">
                  <c:v>704</c:v>
                </c:pt>
                <c:pt idx="9">
                  <c:v>72</c:v>
                </c:pt>
                <c:pt idx="10">
                  <c:v>66</c:v>
                </c:pt>
                <c:pt idx="11">
                  <c:v>58</c:v>
                </c:pt>
                <c:pt idx="12">
                  <c:v>776</c:v>
                </c:pt>
                <c:pt idx="13">
                  <c:v>242</c:v>
                </c:pt>
                <c:pt idx="14">
                  <c:v>25</c:v>
                </c:pt>
                <c:pt idx="15">
                  <c:v>233</c:v>
                </c:pt>
                <c:pt idx="16">
                  <c:v>467</c:v>
                </c:pt>
                <c:pt idx="17">
                  <c:v>40</c:v>
                </c:pt>
                <c:pt idx="18">
                  <c:v>176</c:v>
                </c:pt>
                <c:pt idx="19">
                  <c:v>20</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14327062105928193"/>
          <c:y val="0.19369591905850478"/>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376</c:v>
                </c:pt>
                <c:pt idx="1">
                  <c:v>113</c:v>
                </c:pt>
                <c:pt idx="2">
                  <c:v>112</c:v>
                </c:pt>
                <c:pt idx="3">
                  <c:v>133</c:v>
                </c:pt>
                <c:pt idx="4">
                  <c:v>246</c:v>
                </c:pt>
                <c:pt idx="5">
                  <c:v>68</c:v>
                </c:pt>
                <c:pt idx="6">
                  <c:v>114</c:v>
                </c:pt>
                <c:pt idx="7">
                  <c:v>847</c:v>
                </c:pt>
                <c:pt idx="8">
                  <c:v>64</c:v>
                </c:pt>
                <c:pt idx="9">
                  <c:v>68</c:v>
                </c:pt>
                <c:pt idx="10">
                  <c:v>57</c:v>
                </c:pt>
                <c:pt idx="11">
                  <c:v>147</c:v>
                </c:pt>
                <c:pt idx="12">
                  <c:v>275</c:v>
                </c:pt>
                <c:pt idx="13">
                  <c:v>280</c:v>
                </c:pt>
                <c:pt idx="14">
                  <c:v>158</c:v>
                </c:pt>
                <c:pt idx="15">
                  <c:v>102</c:v>
                </c:pt>
                <c:pt idx="16">
                  <c:v>763</c:v>
                </c:pt>
                <c:pt idx="17">
                  <c:v>638</c:v>
                </c:pt>
                <c:pt idx="18">
                  <c:v>278</c:v>
                </c:pt>
                <c:pt idx="19">
                  <c:v>156</c:v>
                </c:pt>
                <c:pt idx="20">
                  <c:v>1936</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208</c:v>
                </c:pt>
                <c:pt idx="1">
                  <c:v>61</c:v>
                </c:pt>
                <c:pt idx="2">
                  <c:v>59</c:v>
                </c:pt>
                <c:pt idx="3">
                  <c:v>92</c:v>
                </c:pt>
                <c:pt idx="4">
                  <c:v>161</c:v>
                </c:pt>
                <c:pt idx="5">
                  <c:v>48</c:v>
                </c:pt>
                <c:pt idx="6">
                  <c:v>66</c:v>
                </c:pt>
                <c:pt idx="7">
                  <c:v>601</c:v>
                </c:pt>
                <c:pt idx="8">
                  <c:v>35</c:v>
                </c:pt>
                <c:pt idx="9">
                  <c:v>34</c:v>
                </c:pt>
                <c:pt idx="10">
                  <c:v>28</c:v>
                </c:pt>
                <c:pt idx="11">
                  <c:v>48</c:v>
                </c:pt>
                <c:pt idx="12">
                  <c:v>178</c:v>
                </c:pt>
                <c:pt idx="13">
                  <c:v>170</c:v>
                </c:pt>
                <c:pt idx="14">
                  <c:v>142</c:v>
                </c:pt>
                <c:pt idx="15">
                  <c:v>67</c:v>
                </c:pt>
                <c:pt idx="16">
                  <c:v>469</c:v>
                </c:pt>
                <c:pt idx="17">
                  <c:v>500</c:v>
                </c:pt>
                <c:pt idx="18">
                  <c:v>202</c:v>
                </c:pt>
                <c:pt idx="19">
                  <c:v>89</c:v>
                </c:pt>
                <c:pt idx="20">
                  <c:v>1369</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1553</c:v>
                </c:pt>
                <c:pt idx="1">
                  <c:v>100</c:v>
                </c:pt>
                <c:pt idx="2">
                  <c:v>15114</c:v>
                </c:pt>
                <c:pt idx="3">
                  <c:v>817</c:v>
                </c:pt>
                <c:pt idx="4">
                  <c:v>786</c:v>
                </c:pt>
                <c:pt idx="5">
                  <c:v>7555</c:v>
                </c:pt>
                <c:pt idx="6">
                  <c:v>11595</c:v>
                </c:pt>
                <c:pt idx="7">
                  <c:v>3991</c:v>
                </c:pt>
                <c:pt idx="8">
                  <c:v>5799</c:v>
                </c:pt>
                <c:pt idx="9">
                  <c:v>5147</c:v>
                </c:pt>
                <c:pt idx="10">
                  <c:v>888</c:v>
                </c:pt>
                <c:pt idx="11">
                  <c:v>563</c:v>
                </c:pt>
                <c:pt idx="12">
                  <c:v>4550</c:v>
                </c:pt>
                <c:pt idx="13">
                  <c:v>2323</c:v>
                </c:pt>
                <c:pt idx="14">
                  <c:v>1982</c:v>
                </c:pt>
                <c:pt idx="15">
                  <c:v>459</c:v>
                </c:pt>
                <c:pt idx="16">
                  <c:v>2486</c:v>
                </c:pt>
                <c:pt idx="17">
                  <c:v>811</c:v>
                </c:pt>
                <c:pt idx="18">
                  <c:v>970</c:v>
                </c:pt>
                <c:pt idx="19">
                  <c:v>17</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700</c:v>
                </c:pt>
                <c:pt idx="1">
                  <c:v>17</c:v>
                </c:pt>
                <c:pt idx="2">
                  <c:v>6477</c:v>
                </c:pt>
                <c:pt idx="3">
                  <c:v>258</c:v>
                </c:pt>
                <c:pt idx="4">
                  <c:v>234</c:v>
                </c:pt>
                <c:pt idx="5">
                  <c:v>1090</c:v>
                </c:pt>
                <c:pt idx="6">
                  <c:v>10997</c:v>
                </c:pt>
                <c:pt idx="7">
                  <c:v>1280</c:v>
                </c:pt>
                <c:pt idx="8">
                  <c:v>6070</c:v>
                </c:pt>
                <c:pt idx="9">
                  <c:v>2551</c:v>
                </c:pt>
                <c:pt idx="10">
                  <c:v>1748</c:v>
                </c:pt>
                <c:pt idx="11">
                  <c:v>348</c:v>
                </c:pt>
                <c:pt idx="12">
                  <c:v>5168</c:v>
                </c:pt>
                <c:pt idx="13">
                  <c:v>1605</c:v>
                </c:pt>
                <c:pt idx="14">
                  <c:v>1704</c:v>
                </c:pt>
                <c:pt idx="15">
                  <c:v>1632</c:v>
                </c:pt>
                <c:pt idx="16">
                  <c:v>7594</c:v>
                </c:pt>
                <c:pt idx="17">
                  <c:v>1207</c:v>
                </c:pt>
                <c:pt idx="18">
                  <c:v>3460</c:v>
                </c:pt>
                <c:pt idx="19">
                  <c:v>109</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5205</c:v>
                </c:pt>
                <c:pt idx="1">
                  <c:v>2270</c:v>
                </c:pt>
                <c:pt idx="2">
                  <c:v>1493</c:v>
                </c:pt>
                <c:pt idx="3">
                  <c:v>1329</c:v>
                </c:pt>
                <c:pt idx="4">
                  <c:v>3951</c:v>
                </c:pt>
                <c:pt idx="5">
                  <c:v>1668</c:v>
                </c:pt>
                <c:pt idx="6">
                  <c:v>1232</c:v>
                </c:pt>
                <c:pt idx="7">
                  <c:v>3836</c:v>
                </c:pt>
                <c:pt idx="8">
                  <c:v>511</c:v>
                </c:pt>
                <c:pt idx="9">
                  <c:v>862</c:v>
                </c:pt>
                <c:pt idx="10">
                  <c:v>759</c:v>
                </c:pt>
                <c:pt idx="11">
                  <c:v>2039</c:v>
                </c:pt>
                <c:pt idx="12">
                  <c:v>1997</c:v>
                </c:pt>
                <c:pt idx="13">
                  <c:v>4067</c:v>
                </c:pt>
                <c:pt idx="14">
                  <c:v>1112</c:v>
                </c:pt>
                <c:pt idx="15">
                  <c:v>1604</c:v>
                </c:pt>
                <c:pt idx="16">
                  <c:v>5304</c:v>
                </c:pt>
                <c:pt idx="17">
                  <c:v>3082</c:v>
                </c:pt>
                <c:pt idx="18">
                  <c:v>1351</c:v>
                </c:pt>
                <c:pt idx="19">
                  <c:v>2425</c:v>
                </c:pt>
                <c:pt idx="20">
                  <c:v>21435</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2978</c:v>
                </c:pt>
                <c:pt idx="1">
                  <c:v>1509</c:v>
                </c:pt>
                <c:pt idx="2">
                  <c:v>1360</c:v>
                </c:pt>
                <c:pt idx="3">
                  <c:v>1011</c:v>
                </c:pt>
                <c:pt idx="4">
                  <c:v>2696</c:v>
                </c:pt>
                <c:pt idx="5">
                  <c:v>1276</c:v>
                </c:pt>
                <c:pt idx="6">
                  <c:v>864</c:v>
                </c:pt>
                <c:pt idx="7">
                  <c:v>3557</c:v>
                </c:pt>
                <c:pt idx="8">
                  <c:v>408</c:v>
                </c:pt>
                <c:pt idx="9">
                  <c:v>620</c:v>
                </c:pt>
                <c:pt idx="10">
                  <c:v>513</c:v>
                </c:pt>
                <c:pt idx="11">
                  <c:v>1272</c:v>
                </c:pt>
                <c:pt idx="12">
                  <c:v>1806</c:v>
                </c:pt>
                <c:pt idx="13">
                  <c:v>2861</c:v>
                </c:pt>
                <c:pt idx="14">
                  <c:v>908</c:v>
                </c:pt>
                <c:pt idx="15">
                  <c:v>1126</c:v>
                </c:pt>
                <c:pt idx="16">
                  <c:v>4962</c:v>
                </c:pt>
                <c:pt idx="17">
                  <c:v>2414</c:v>
                </c:pt>
                <c:pt idx="18">
                  <c:v>1029</c:v>
                </c:pt>
                <c:pt idx="19">
                  <c:v>1656</c:v>
                </c:pt>
                <c:pt idx="20">
                  <c:v>19452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28575</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18</xdr:row>
      <xdr:rowOff>38100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topLeftCell="A13" zoomScaleNormal="100" workbookViewId="0">
      <selection activeCell="J28" sqref="J28"/>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9" customWidth="1"/>
    <col min="9" max="9" width="34.140625" style="69" bestFit="1" customWidth="1"/>
    <col min="10" max="11" width="10.7109375" style="3" customWidth="1"/>
    <col min="12" max="12" width="12.140625" style="3" customWidth="1"/>
    <col min="13" max="16384" width="9.140625" style="3"/>
  </cols>
  <sheetData>
    <row r="2" spans="1:11" ht="13.5" customHeight="1" x14ac:dyDescent="0.25">
      <c r="A2" s="153" t="s">
        <v>0</v>
      </c>
      <c r="B2" s="153"/>
      <c r="C2" s="153"/>
      <c r="D2" s="153"/>
      <c r="E2" s="153"/>
      <c r="F2" s="23"/>
      <c r="G2" s="23"/>
      <c r="H2" s="83"/>
      <c r="I2" s="84"/>
    </row>
    <row r="3" spans="1:11" ht="13.5" customHeight="1" x14ac:dyDescent="0.2"/>
    <row r="4" spans="1:11" x14ac:dyDescent="0.2">
      <c r="A4" s="5" t="s">
        <v>123</v>
      </c>
      <c r="B4" s="5"/>
      <c r="C4" s="5"/>
      <c r="D4" s="5"/>
      <c r="E4" s="5"/>
      <c r="H4" s="85"/>
    </row>
    <row r="5" spans="1:11" ht="25.5" customHeight="1" x14ac:dyDescent="0.2">
      <c r="A5" s="154" t="s">
        <v>2</v>
      </c>
      <c r="B5" s="156" t="s">
        <v>3</v>
      </c>
      <c r="C5" s="158" t="s">
        <v>137</v>
      </c>
      <c r="D5" s="159"/>
      <c r="E5" s="160"/>
    </row>
    <row r="6" spans="1:11" ht="15.75" customHeight="1" x14ac:dyDescent="0.2">
      <c r="A6" s="155"/>
      <c r="B6" s="157"/>
      <c r="C6" s="86" t="s">
        <v>4</v>
      </c>
      <c r="D6" s="87" t="s">
        <v>5</v>
      </c>
      <c r="E6" s="88" t="s">
        <v>6</v>
      </c>
    </row>
    <row r="7" spans="1:11" s="15" customFormat="1" ht="9" customHeight="1" x14ac:dyDescent="0.15">
      <c r="A7" s="11">
        <v>0</v>
      </c>
      <c r="B7" s="14">
        <v>1</v>
      </c>
      <c r="C7" s="13">
        <v>2</v>
      </c>
      <c r="D7" s="14">
        <v>3</v>
      </c>
      <c r="E7" s="63">
        <v>4</v>
      </c>
      <c r="H7" s="89"/>
      <c r="I7" s="89"/>
    </row>
    <row r="8" spans="1:11" ht="15" customHeight="1" x14ac:dyDescent="0.2">
      <c r="A8" s="64" t="s">
        <v>7</v>
      </c>
      <c r="B8" s="65" t="s">
        <v>8</v>
      </c>
      <c r="C8" s="90">
        <v>709876</v>
      </c>
      <c r="D8" s="91">
        <v>654872</v>
      </c>
      <c r="E8" s="92">
        <f>SUM(C8:D8)</f>
        <v>1364748</v>
      </c>
      <c r="G8" s="39"/>
      <c r="I8" s="93"/>
      <c r="K8" s="56"/>
    </row>
    <row r="9" spans="1:11" ht="15" customHeight="1" x14ac:dyDescent="0.2">
      <c r="A9" s="64" t="s">
        <v>9</v>
      </c>
      <c r="B9" s="65" t="s">
        <v>10</v>
      </c>
      <c r="C9" s="94">
        <v>62968</v>
      </c>
      <c r="D9" s="95">
        <v>61960</v>
      </c>
      <c r="E9" s="19">
        <f t="shared" ref="E9:E14" si="0">SUM(C9:D9)</f>
        <v>124928</v>
      </c>
      <c r="G9" s="39"/>
      <c r="I9" s="93"/>
      <c r="K9" s="56"/>
    </row>
    <row r="10" spans="1:11" ht="15" customHeight="1" x14ac:dyDescent="0.2">
      <c r="A10" s="64" t="s">
        <v>11</v>
      </c>
      <c r="B10" s="65" t="s">
        <v>12</v>
      </c>
      <c r="C10" s="94">
        <v>44820</v>
      </c>
      <c r="D10" s="95">
        <v>22949</v>
      </c>
      <c r="E10" s="19">
        <f t="shared" si="0"/>
        <v>67769</v>
      </c>
      <c r="G10" s="39"/>
      <c r="I10" s="93"/>
      <c r="K10" s="56"/>
    </row>
    <row r="11" spans="1:11" ht="15" customHeight="1" x14ac:dyDescent="0.2">
      <c r="A11" s="64" t="s">
        <v>13</v>
      </c>
      <c r="B11" s="65" t="s">
        <v>14</v>
      </c>
      <c r="C11" s="94">
        <v>12955</v>
      </c>
      <c r="D11" s="95">
        <v>6274</v>
      </c>
      <c r="E11" s="19">
        <f t="shared" si="0"/>
        <v>19229</v>
      </c>
      <c r="G11" s="39"/>
      <c r="I11" s="93"/>
      <c r="K11" s="56"/>
    </row>
    <row r="12" spans="1:11" ht="15" customHeight="1" x14ac:dyDescent="0.2">
      <c r="A12" s="64" t="s">
        <v>15</v>
      </c>
      <c r="B12" s="65" t="s">
        <v>16</v>
      </c>
      <c r="C12" s="94">
        <v>11646</v>
      </c>
      <c r="D12" s="95">
        <v>7279</v>
      </c>
      <c r="E12" s="19">
        <f t="shared" si="0"/>
        <v>18925</v>
      </c>
      <c r="G12" s="39"/>
      <c r="I12" s="93"/>
      <c r="K12" s="56"/>
    </row>
    <row r="13" spans="1:11" ht="51" customHeight="1" x14ac:dyDescent="0.2">
      <c r="A13" s="48" t="s">
        <v>17</v>
      </c>
      <c r="B13" s="76" t="s">
        <v>18</v>
      </c>
      <c r="C13" s="133">
        <v>84</v>
      </c>
      <c r="D13" s="134">
        <v>5</v>
      </c>
      <c r="E13" s="135">
        <f t="shared" si="0"/>
        <v>89</v>
      </c>
      <c r="G13" s="39"/>
      <c r="I13" s="96"/>
      <c r="K13" s="56"/>
    </row>
    <row r="14" spans="1:11" ht="15" customHeight="1" x14ac:dyDescent="0.2">
      <c r="A14" s="64" t="s">
        <v>19</v>
      </c>
      <c r="B14" s="65" t="s">
        <v>20</v>
      </c>
      <c r="C14" s="97">
        <v>2231</v>
      </c>
      <c r="D14" s="98">
        <v>2486</v>
      </c>
      <c r="E14" s="19">
        <f t="shared" si="0"/>
        <v>4717</v>
      </c>
      <c r="G14" s="39"/>
      <c r="I14" s="93"/>
      <c r="K14" s="56"/>
    </row>
    <row r="15" spans="1:11" ht="15" customHeight="1" x14ac:dyDescent="0.2">
      <c r="A15" s="161" t="s">
        <v>21</v>
      </c>
      <c r="B15" s="162"/>
      <c r="C15" s="79">
        <f>SUM(C8:C14)</f>
        <v>844580</v>
      </c>
      <c r="D15" s="77">
        <f>SUM(D8:D14)</f>
        <v>755825</v>
      </c>
      <c r="E15" s="21">
        <f>SUM(E8:E14)</f>
        <v>1600405</v>
      </c>
      <c r="K15" s="99"/>
    </row>
    <row r="18" spans="2:6" x14ac:dyDescent="0.2">
      <c r="F18" s="100"/>
    </row>
    <row r="23" spans="2:6" x14ac:dyDescent="0.2">
      <c r="B23" s="151" t="s">
        <v>22</v>
      </c>
      <c r="C23" s="152"/>
      <c r="D23" s="152"/>
      <c r="E23" s="152"/>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topLeftCell="A13" zoomScaleNormal="100" workbookViewId="0">
      <selection activeCell="O10" sqref="O10"/>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3" t="s">
        <v>23</v>
      </c>
      <c r="B2" s="153"/>
      <c r="C2" s="153"/>
      <c r="D2" s="153"/>
      <c r="E2" s="153"/>
      <c r="F2" s="153"/>
      <c r="G2" s="153"/>
    </row>
    <row r="4" spans="1:17" ht="15" customHeight="1" x14ac:dyDescent="0.2">
      <c r="A4" s="5" t="s">
        <v>1</v>
      </c>
      <c r="B4" s="5"/>
      <c r="C4" s="5"/>
      <c r="D4" s="5"/>
      <c r="E4" s="163" t="s">
        <v>138</v>
      </c>
      <c r="F4" s="163"/>
      <c r="G4" s="163"/>
    </row>
    <row r="5" spans="1:17" ht="67.5" x14ac:dyDescent="0.2">
      <c r="A5" s="57" t="s">
        <v>2</v>
      </c>
      <c r="B5" s="58" t="s">
        <v>3</v>
      </c>
      <c r="C5" s="59" t="s">
        <v>25</v>
      </c>
      <c r="D5" s="60" t="s">
        <v>26</v>
      </c>
      <c r="E5" s="61" t="s">
        <v>27</v>
      </c>
      <c r="F5" s="60" t="s">
        <v>28</v>
      </c>
      <c r="G5" s="62" t="s">
        <v>6</v>
      </c>
    </row>
    <row r="6" spans="1:17" s="15" customFormat="1" ht="9" customHeight="1" x14ac:dyDescent="0.15">
      <c r="A6" s="11">
        <v>0</v>
      </c>
      <c r="B6" s="14">
        <v>1</v>
      </c>
      <c r="C6" s="11">
        <v>2</v>
      </c>
      <c r="D6" s="14">
        <v>3</v>
      </c>
      <c r="E6" s="13">
        <v>4</v>
      </c>
      <c r="F6" s="14">
        <v>5</v>
      </c>
      <c r="G6" s="63">
        <v>6</v>
      </c>
    </row>
    <row r="7" spans="1:17" ht="21.95" customHeight="1" x14ac:dyDescent="0.2">
      <c r="A7" s="64" t="s">
        <v>7</v>
      </c>
      <c r="B7" s="65" t="s">
        <v>8</v>
      </c>
      <c r="C7" s="66">
        <v>622733</v>
      </c>
      <c r="D7" s="67">
        <v>359798</v>
      </c>
      <c r="E7" s="66">
        <v>304052</v>
      </c>
      <c r="F7" s="67">
        <v>78165</v>
      </c>
      <c r="G7" s="68">
        <f>SUM(C7:F7)</f>
        <v>1364748</v>
      </c>
      <c r="J7" s="69"/>
      <c r="L7" s="70"/>
      <c r="M7" s="70"/>
      <c r="N7" s="70"/>
      <c r="O7" s="71"/>
      <c r="Q7" s="1" t="s">
        <v>29</v>
      </c>
    </row>
    <row r="8" spans="1:17" ht="21.95" customHeight="1" x14ac:dyDescent="0.2">
      <c r="A8" s="64" t="s">
        <v>9</v>
      </c>
      <c r="B8" s="65" t="s">
        <v>10</v>
      </c>
      <c r="C8" s="66">
        <v>73254</v>
      </c>
      <c r="D8" s="67">
        <v>27355</v>
      </c>
      <c r="E8" s="66">
        <v>19443</v>
      </c>
      <c r="F8" s="67">
        <v>4876</v>
      </c>
      <c r="G8" s="68">
        <f t="shared" ref="G8:G13" si="0">SUM(C8:F8)</f>
        <v>124928</v>
      </c>
      <c r="J8" s="69"/>
      <c r="L8" s="70"/>
      <c r="M8" s="69"/>
      <c r="N8" s="69"/>
      <c r="Q8" s="2">
        <f>G7-'T 1.'!E8</f>
        <v>0</v>
      </c>
    </row>
    <row r="9" spans="1:17" ht="21.95" customHeight="1" x14ac:dyDescent="0.2">
      <c r="A9" s="64" t="s">
        <v>11</v>
      </c>
      <c r="B9" s="65" t="s">
        <v>12</v>
      </c>
      <c r="C9" s="66">
        <v>23499</v>
      </c>
      <c r="D9" s="67">
        <v>20887</v>
      </c>
      <c r="E9" s="66">
        <v>17291</v>
      </c>
      <c r="F9" s="67">
        <v>6092</v>
      </c>
      <c r="G9" s="68">
        <f t="shared" si="0"/>
        <v>67769</v>
      </c>
      <c r="J9" s="69"/>
      <c r="L9" s="70"/>
      <c r="M9" s="69"/>
      <c r="N9" s="69"/>
      <c r="Q9" s="2">
        <f>G8-'T 1.'!E9</f>
        <v>0</v>
      </c>
    </row>
    <row r="10" spans="1:17" ht="21.95" customHeight="1" x14ac:dyDescent="0.2">
      <c r="A10" s="64" t="s">
        <v>13</v>
      </c>
      <c r="B10" s="65" t="s">
        <v>14</v>
      </c>
      <c r="C10" s="66">
        <v>5297</v>
      </c>
      <c r="D10" s="67">
        <v>4684</v>
      </c>
      <c r="E10" s="66">
        <v>6379</v>
      </c>
      <c r="F10" s="72">
        <v>2869</v>
      </c>
      <c r="G10" s="68">
        <f t="shared" si="0"/>
        <v>19229</v>
      </c>
      <c r="J10" s="69"/>
      <c r="K10" s="73"/>
      <c r="L10" s="71"/>
      <c r="M10" s="74"/>
      <c r="N10" s="69"/>
      <c r="Q10" s="2">
        <f>G9-'T 1.'!E10</f>
        <v>0</v>
      </c>
    </row>
    <row r="11" spans="1:17" ht="21.95" customHeight="1" x14ac:dyDescent="0.2">
      <c r="A11" s="64" t="s">
        <v>15</v>
      </c>
      <c r="B11" s="65" t="s">
        <v>16</v>
      </c>
      <c r="C11" s="66">
        <v>5978</v>
      </c>
      <c r="D11" s="67">
        <v>4829</v>
      </c>
      <c r="E11" s="66">
        <v>5146</v>
      </c>
      <c r="F11" s="67">
        <v>2972</v>
      </c>
      <c r="G11" s="68">
        <f t="shared" si="0"/>
        <v>18925</v>
      </c>
      <c r="J11" s="69"/>
      <c r="K11" s="73"/>
      <c r="L11" s="75"/>
      <c r="M11" s="74"/>
      <c r="N11" s="69"/>
      <c r="Q11" s="2">
        <f>G10-'T 1.'!E11</f>
        <v>0</v>
      </c>
    </row>
    <row r="12" spans="1:17" ht="51" customHeight="1" x14ac:dyDescent="0.2">
      <c r="A12" s="48" t="s">
        <v>17</v>
      </c>
      <c r="B12" s="76" t="s">
        <v>18</v>
      </c>
      <c r="C12" s="66">
        <v>20</v>
      </c>
      <c r="D12" s="67">
        <v>14</v>
      </c>
      <c r="E12" s="66">
        <v>24</v>
      </c>
      <c r="F12" s="67">
        <v>31</v>
      </c>
      <c r="G12" s="68">
        <f t="shared" si="0"/>
        <v>89</v>
      </c>
      <c r="J12" s="69"/>
      <c r="K12" s="73"/>
      <c r="L12" s="75"/>
      <c r="M12" s="74"/>
      <c r="N12" s="69"/>
      <c r="Q12" s="2">
        <f>G11-'T 1.'!E12</f>
        <v>0</v>
      </c>
    </row>
    <row r="13" spans="1:17" ht="21.95" customHeight="1" x14ac:dyDescent="0.2">
      <c r="A13" s="64" t="s">
        <v>19</v>
      </c>
      <c r="B13" s="65" t="s">
        <v>20</v>
      </c>
      <c r="C13" s="66">
        <v>625</v>
      </c>
      <c r="D13" s="67">
        <v>1169</v>
      </c>
      <c r="E13" s="66">
        <v>2204</v>
      </c>
      <c r="F13" s="67">
        <v>719</v>
      </c>
      <c r="G13" s="68">
        <f t="shared" si="0"/>
        <v>4717</v>
      </c>
      <c r="J13" s="69"/>
      <c r="K13" s="73"/>
      <c r="L13" s="75"/>
      <c r="M13" s="74"/>
      <c r="N13" s="69"/>
      <c r="Q13" s="2">
        <f>G12-'T 1.'!E13</f>
        <v>0</v>
      </c>
    </row>
    <row r="14" spans="1:17" ht="21.95" customHeight="1" x14ac:dyDescent="0.2">
      <c r="A14" s="161" t="s">
        <v>21</v>
      </c>
      <c r="B14" s="162"/>
      <c r="C14" s="77">
        <f>SUM(C7:C13)</f>
        <v>731406</v>
      </c>
      <c r="D14" s="78">
        <f t="shared" ref="D14:G14" si="1">SUM(D7:D13)</f>
        <v>418736</v>
      </c>
      <c r="E14" s="79">
        <f t="shared" si="1"/>
        <v>354539</v>
      </c>
      <c r="F14" s="78">
        <f t="shared" si="1"/>
        <v>95724</v>
      </c>
      <c r="G14" s="80">
        <f t="shared" si="1"/>
        <v>1600405</v>
      </c>
      <c r="J14" s="69"/>
      <c r="K14" s="81"/>
      <c r="L14" s="74"/>
      <c r="M14" s="74"/>
      <c r="N14" s="69"/>
      <c r="Q14" s="2">
        <f>G13-'T 1.'!E14</f>
        <v>0</v>
      </c>
    </row>
    <row r="16" spans="1:17" x14ac:dyDescent="0.2">
      <c r="J16" s="3" t="s">
        <v>29</v>
      </c>
      <c r="K16" s="82">
        <f>+G14-'T 1.'!E15</f>
        <v>0</v>
      </c>
    </row>
    <row r="17" spans="1:7" x14ac:dyDescent="0.2">
      <c r="A17" s="164"/>
      <c r="B17" s="164"/>
      <c r="C17" s="164"/>
      <c r="D17" s="164"/>
      <c r="E17" s="164"/>
      <c r="F17" s="164"/>
      <c r="G17" s="164"/>
    </row>
    <row r="18" spans="1:7" x14ac:dyDescent="0.2">
      <c r="A18" s="165" t="s">
        <v>30</v>
      </c>
      <c r="B18" s="165"/>
      <c r="C18" s="165"/>
      <c r="D18" s="165"/>
      <c r="E18" s="165"/>
      <c r="F18" s="165"/>
      <c r="G18" s="16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topLeftCell="A16" zoomScaleNormal="100" workbookViewId="0">
      <selection activeCell="N18" sqref="N18"/>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3" t="s">
        <v>31</v>
      </c>
      <c r="B2" s="153"/>
      <c r="C2" s="153"/>
      <c r="D2" s="153"/>
      <c r="E2" s="153"/>
      <c r="F2" s="153"/>
      <c r="G2" s="23"/>
      <c r="H2" s="23"/>
      <c r="I2" s="23"/>
      <c r="J2" s="24"/>
    </row>
    <row r="3" spans="1:10" ht="13.5" customHeight="1" x14ac:dyDescent="0.2"/>
    <row r="4" spans="1:10" ht="15" customHeight="1" x14ac:dyDescent="0.2">
      <c r="A4" s="5" t="s">
        <v>24</v>
      </c>
      <c r="B4" s="6"/>
      <c r="C4" s="5"/>
      <c r="D4" s="163" t="str">
        <f>+'T 2.'!E4</f>
        <v>Stanje: 31. srpnja 2019.</v>
      </c>
      <c r="E4" s="163"/>
      <c r="F4" s="163"/>
      <c r="I4" s="25"/>
    </row>
    <row r="5" spans="1:10" s="4" customFormat="1" ht="24.75" customHeight="1" x14ac:dyDescent="0.25">
      <c r="A5" s="26" t="s">
        <v>2</v>
      </c>
      <c r="B5" s="27" t="s">
        <v>33</v>
      </c>
      <c r="C5" s="28" t="s">
        <v>34</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35</v>
      </c>
      <c r="C7" s="33" t="s">
        <v>36</v>
      </c>
      <c r="D7" s="136">
        <v>38587</v>
      </c>
      <c r="E7" s="137">
        <v>18087</v>
      </c>
      <c r="F7" s="138">
        <f>+D7+E7</f>
        <v>56674</v>
      </c>
      <c r="H7" s="37"/>
    </row>
    <row r="8" spans="1:10" ht="15" customHeight="1" x14ac:dyDescent="0.2">
      <c r="A8" s="38" t="s">
        <v>9</v>
      </c>
      <c r="B8" s="32" t="s">
        <v>37</v>
      </c>
      <c r="C8" s="33" t="s">
        <v>38</v>
      </c>
      <c r="D8" s="136">
        <v>3636</v>
      </c>
      <c r="E8" s="137">
        <v>487</v>
      </c>
      <c r="F8" s="138">
        <f t="shared" ref="F8:F28" si="0">+D8+E8</f>
        <v>4123</v>
      </c>
      <c r="H8" s="39"/>
    </row>
    <row r="9" spans="1:10" ht="15" customHeight="1" x14ac:dyDescent="0.2">
      <c r="A9" s="40" t="s">
        <v>11</v>
      </c>
      <c r="B9" s="32" t="s">
        <v>39</v>
      </c>
      <c r="C9" s="33" t="s">
        <v>40</v>
      </c>
      <c r="D9" s="136">
        <v>156880</v>
      </c>
      <c r="E9" s="137">
        <v>91444</v>
      </c>
      <c r="F9" s="138">
        <f t="shared" si="0"/>
        <v>248324</v>
      </c>
      <c r="H9" s="39"/>
    </row>
    <row r="10" spans="1:10" ht="15" customHeight="1" x14ac:dyDescent="0.2">
      <c r="A10" s="40" t="s">
        <v>13</v>
      </c>
      <c r="B10" s="32" t="s">
        <v>41</v>
      </c>
      <c r="C10" s="33" t="s">
        <v>42</v>
      </c>
      <c r="D10" s="136">
        <v>11186</v>
      </c>
      <c r="E10" s="137">
        <v>3270</v>
      </c>
      <c r="F10" s="138">
        <f t="shared" si="0"/>
        <v>14456</v>
      </c>
      <c r="H10" s="39"/>
    </row>
    <row r="11" spans="1:10" ht="27" customHeight="1" x14ac:dyDescent="0.2">
      <c r="A11" s="41" t="s">
        <v>15</v>
      </c>
      <c r="B11" s="42" t="s">
        <v>43</v>
      </c>
      <c r="C11" s="43" t="s">
        <v>44</v>
      </c>
      <c r="D11" s="136">
        <v>18441</v>
      </c>
      <c r="E11" s="137">
        <v>5260</v>
      </c>
      <c r="F11" s="138">
        <f t="shared" si="0"/>
        <v>23701</v>
      </c>
      <c r="H11" s="39"/>
    </row>
    <row r="12" spans="1:10" ht="15" customHeight="1" x14ac:dyDescent="0.2">
      <c r="A12" s="40" t="s">
        <v>17</v>
      </c>
      <c r="B12" s="32" t="s">
        <v>45</v>
      </c>
      <c r="C12" s="44" t="s">
        <v>46</v>
      </c>
      <c r="D12" s="136">
        <v>101061</v>
      </c>
      <c r="E12" s="137">
        <v>13377</v>
      </c>
      <c r="F12" s="138">
        <f t="shared" si="0"/>
        <v>114438</v>
      </c>
      <c r="H12" s="39"/>
    </row>
    <row r="13" spans="1:10" ht="27" customHeight="1" x14ac:dyDescent="0.2">
      <c r="A13" s="41" t="s">
        <v>19</v>
      </c>
      <c r="B13" s="42" t="s">
        <v>47</v>
      </c>
      <c r="C13" s="43" t="s">
        <v>48</v>
      </c>
      <c r="D13" s="136">
        <v>116500</v>
      </c>
      <c r="E13" s="137">
        <v>131560</v>
      </c>
      <c r="F13" s="138">
        <f t="shared" si="0"/>
        <v>248060</v>
      </c>
      <c r="H13" s="39"/>
    </row>
    <row r="14" spans="1:10" ht="15" customHeight="1" x14ac:dyDescent="0.2">
      <c r="A14" s="16" t="s">
        <v>49</v>
      </c>
      <c r="B14" s="32" t="s">
        <v>50</v>
      </c>
      <c r="C14" s="45" t="s">
        <v>51</v>
      </c>
      <c r="D14" s="67">
        <v>65967</v>
      </c>
      <c r="E14" s="66">
        <v>18409</v>
      </c>
      <c r="F14" s="138">
        <f t="shared" si="0"/>
        <v>84376</v>
      </c>
    </row>
    <row r="15" spans="1:10" ht="15" customHeight="1" x14ac:dyDescent="0.2">
      <c r="A15" s="16" t="s">
        <v>52</v>
      </c>
      <c r="B15" s="32" t="s">
        <v>53</v>
      </c>
      <c r="C15" s="45" t="s">
        <v>54</v>
      </c>
      <c r="D15" s="67">
        <v>63294</v>
      </c>
      <c r="E15" s="66">
        <v>70412</v>
      </c>
      <c r="F15" s="138">
        <f t="shared" si="0"/>
        <v>133706</v>
      </c>
    </row>
    <row r="16" spans="1:10" ht="15" customHeight="1" x14ac:dyDescent="0.2">
      <c r="A16" s="16" t="s">
        <v>55</v>
      </c>
      <c r="B16" s="32" t="s">
        <v>56</v>
      </c>
      <c r="C16" s="45" t="s">
        <v>57</v>
      </c>
      <c r="D16" s="67">
        <v>29510</v>
      </c>
      <c r="E16" s="66">
        <v>16518</v>
      </c>
      <c r="F16" s="138">
        <f t="shared" si="0"/>
        <v>46028</v>
      </c>
    </row>
    <row r="17" spans="1:12" ht="15" customHeight="1" x14ac:dyDescent="0.2">
      <c r="A17" s="16" t="s">
        <v>58</v>
      </c>
      <c r="B17" s="32" t="s">
        <v>59</v>
      </c>
      <c r="C17" s="45" t="s">
        <v>60</v>
      </c>
      <c r="D17" s="67">
        <v>14465</v>
      </c>
      <c r="E17" s="66">
        <v>29527</v>
      </c>
      <c r="F17" s="138">
        <f t="shared" si="0"/>
        <v>43992</v>
      </c>
      <c r="L17" s="1" t="s">
        <v>29</v>
      </c>
    </row>
    <row r="18" spans="1:12" ht="15" customHeight="1" x14ac:dyDescent="0.2">
      <c r="A18" s="16" t="s">
        <v>61</v>
      </c>
      <c r="B18" s="32" t="s">
        <v>62</v>
      </c>
      <c r="C18" s="45" t="s">
        <v>63</v>
      </c>
      <c r="D18" s="67">
        <v>8487</v>
      </c>
      <c r="E18" s="66">
        <v>5620</v>
      </c>
      <c r="F18" s="138">
        <f t="shared" si="0"/>
        <v>14107</v>
      </c>
      <c r="L18" s="2">
        <f>D29-'T 1.'!C15</f>
        <v>0</v>
      </c>
    </row>
    <row r="19" spans="1:12" ht="15" customHeight="1" x14ac:dyDescent="0.2">
      <c r="A19" s="16" t="s">
        <v>64</v>
      </c>
      <c r="B19" s="32" t="s">
        <v>65</v>
      </c>
      <c r="C19" s="45" t="s">
        <v>66</v>
      </c>
      <c r="D19" s="67">
        <v>45910</v>
      </c>
      <c r="E19" s="66">
        <v>47107</v>
      </c>
      <c r="F19" s="138">
        <f t="shared" si="0"/>
        <v>93017</v>
      </c>
      <c r="L19" s="2">
        <f>E29-'T 1.'!D15</f>
        <v>0</v>
      </c>
    </row>
    <row r="20" spans="1:12" ht="15" customHeight="1" x14ac:dyDescent="0.2">
      <c r="A20" s="16" t="s">
        <v>67</v>
      </c>
      <c r="B20" s="32" t="s">
        <v>68</v>
      </c>
      <c r="C20" s="45" t="s">
        <v>69</v>
      </c>
      <c r="D20" s="67">
        <v>30881</v>
      </c>
      <c r="E20" s="66">
        <v>24912</v>
      </c>
      <c r="F20" s="138">
        <f t="shared" si="0"/>
        <v>55793</v>
      </c>
    </row>
    <row r="21" spans="1:12" ht="15" customHeight="1" x14ac:dyDescent="0.2">
      <c r="A21" s="16" t="s">
        <v>70</v>
      </c>
      <c r="B21" s="32" t="s">
        <v>71</v>
      </c>
      <c r="C21" s="45" t="s">
        <v>72</v>
      </c>
      <c r="D21" s="67">
        <v>63622</v>
      </c>
      <c r="E21" s="66">
        <v>61161</v>
      </c>
      <c r="F21" s="138">
        <f t="shared" si="0"/>
        <v>124783</v>
      </c>
    </row>
    <row r="22" spans="1:12" ht="15" customHeight="1" x14ac:dyDescent="0.2">
      <c r="A22" s="16" t="s">
        <v>73</v>
      </c>
      <c r="B22" s="32" t="s">
        <v>74</v>
      </c>
      <c r="C22" s="45" t="s">
        <v>75</v>
      </c>
      <c r="D22" s="67">
        <v>23817</v>
      </c>
      <c r="E22" s="66">
        <v>84645</v>
      </c>
      <c r="F22" s="138">
        <f t="shared" si="0"/>
        <v>108462</v>
      </c>
    </row>
    <row r="23" spans="1:12" ht="15" customHeight="1" x14ac:dyDescent="0.2">
      <c r="A23" s="16" t="s">
        <v>76</v>
      </c>
      <c r="B23" s="32" t="s">
        <v>77</v>
      </c>
      <c r="C23" s="45" t="s">
        <v>78</v>
      </c>
      <c r="D23" s="67">
        <v>22925</v>
      </c>
      <c r="E23" s="66">
        <v>86203</v>
      </c>
      <c r="F23" s="138">
        <f t="shared" si="0"/>
        <v>109128</v>
      </c>
    </row>
    <row r="24" spans="1:12" ht="15" customHeight="1" x14ac:dyDescent="0.2">
      <c r="A24" s="16" t="s">
        <v>79</v>
      </c>
      <c r="B24" s="32" t="s">
        <v>80</v>
      </c>
      <c r="C24" s="45" t="s">
        <v>81</v>
      </c>
      <c r="D24" s="67">
        <v>14561</v>
      </c>
      <c r="E24" s="66">
        <v>16687</v>
      </c>
      <c r="F24" s="138">
        <f t="shared" si="0"/>
        <v>31248</v>
      </c>
    </row>
    <row r="25" spans="1:12" ht="15" customHeight="1" x14ac:dyDescent="0.2">
      <c r="A25" s="16" t="s">
        <v>82</v>
      </c>
      <c r="B25" s="32" t="s">
        <v>83</v>
      </c>
      <c r="C25" s="45" t="s">
        <v>84</v>
      </c>
      <c r="D25" s="67">
        <v>13626</v>
      </c>
      <c r="E25" s="66">
        <v>28439</v>
      </c>
      <c r="F25" s="138">
        <f t="shared" si="0"/>
        <v>42065</v>
      </c>
    </row>
    <row r="26" spans="1:12" ht="39" customHeight="1" x14ac:dyDescent="0.2">
      <c r="A26" s="48" t="s">
        <v>85</v>
      </c>
      <c r="B26" s="42" t="s">
        <v>86</v>
      </c>
      <c r="C26" s="43" t="s">
        <v>87</v>
      </c>
      <c r="D26" s="67">
        <v>392</v>
      </c>
      <c r="E26" s="66">
        <v>1844</v>
      </c>
      <c r="F26" s="138">
        <f t="shared" si="0"/>
        <v>2236</v>
      </c>
    </row>
    <row r="27" spans="1:12" ht="15" customHeight="1" x14ac:dyDescent="0.2">
      <c r="A27" s="16" t="s">
        <v>88</v>
      </c>
      <c r="B27" s="32" t="s">
        <v>89</v>
      </c>
      <c r="C27" s="45" t="s">
        <v>90</v>
      </c>
      <c r="D27" s="67">
        <v>153</v>
      </c>
      <c r="E27" s="66">
        <v>197</v>
      </c>
      <c r="F27" s="138">
        <f t="shared" si="0"/>
        <v>350</v>
      </c>
    </row>
    <row r="28" spans="1:12" ht="15" customHeight="1" x14ac:dyDescent="0.2">
      <c r="A28" s="49" t="s">
        <v>91</v>
      </c>
      <c r="B28" s="50"/>
      <c r="C28" s="51" t="s">
        <v>92</v>
      </c>
      <c r="D28" s="139">
        <v>679</v>
      </c>
      <c r="E28" s="140">
        <v>659</v>
      </c>
      <c r="F28" s="141">
        <f t="shared" si="0"/>
        <v>1338</v>
      </c>
    </row>
    <row r="29" spans="1:12" ht="15" customHeight="1" x14ac:dyDescent="0.2">
      <c r="A29" s="166" t="s">
        <v>21</v>
      </c>
      <c r="B29" s="167"/>
      <c r="C29" s="167"/>
      <c r="D29" s="142">
        <f>SUM(D7:D28)</f>
        <v>844580</v>
      </c>
      <c r="E29" s="143">
        <f t="shared" ref="E29:F29" si="1">SUM(E7:E28)</f>
        <v>755825</v>
      </c>
      <c r="F29" s="142">
        <f t="shared" si="1"/>
        <v>1600405</v>
      </c>
      <c r="I29" s="3" t="s">
        <v>29</v>
      </c>
      <c r="J29" s="55">
        <f>+F29-'T 2.'!G14</f>
        <v>0</v>
      </c>
    </row>
    <row r="31" spans="1:12" x14ac:dyDescent="0.2">
      <c r="I31" s="56"/>
    </row>
    <row r="32" spans="1:12" x14ac:dyDescent="0.2">
      <c r="A32" s="168"/>
      <c r="B32" s="168"/>
      <c r="C32" s="168"/>
      <c r="D32" s="168"/>
      <c r="E32" s="168"/>
      <c r="F32" s="168"/>
      <c r="I32" s="56"/>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10" zoomScaleNormal="100" workbookViewId="0">
      <selection activeCell="Q21" sqref="Q21"/>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3" t="s">
        <v>93</v>
      </c>
      <c r="B1" s="153"/>
      <c r="C1" s="153"/>
      <c r="D1" s="153"/>
      <c r="E1" s="153"/>
      <c r="F1" s="153"/>
      <c r="G1" s="153"/>
      <c r="H1" s="153"/>
      <c r="I1" s="153"/>
      <c r="J1" s="153"/>
    </row>
    <row r="2" spans="1:18" ht="13.5" customHeight="1" x14ac:dyDescent="0.2"/>
    <row r="3" spans="1:18" ht="15" customHeight="1" x14ac:dyDescent="0.2">
      <c r="A3" s="5" t="s">
        <v>32</v>
      </c>
      <c r="B3" s="6"/>
      <c r="C3" s="5"/>
      <c r="D3" s="5"/>
      <c r="E3" s="5"/>
      <c r="F3" s="5"/>
      <c r="G3" s="5"/>
      <c r="H3" s="163" t="str">
        <f>+'T 2.'!E4</f>
        <v>Stanje: 31. srpnja 2019.</v>
      </c>
      <c r="I3" s="163"/>
      <c r="J3" s="163"/>
    </row>
    <row r="4" spans="1:18" x14ac:dyDescent="0.2">
      <c r="A4" s="170" t="s">
        <v>94</v>
      </c>
      <c r="B4" s="172" t="s">
        <v>95</v>
      </c>
      <c r="C4" s="174" t="s">
        <v>96</v>
      </c>
      <c r="D4" s="175"/>
      <c r="E4" s="175"/>
      <c r="F4" s="175"/>
      <c r="G4" s="175"/>
      <c r="H4" s="175"/>
      <c r="I4" s="175"/>
      <c r="J4" s="176"/>
    </row>
    <row r="5" spans="1:18" s="4" customFormat="1" ht="121.5" customHeight="1" x14ac:dyDescent="0.25">
      <c r="A5" s="171"/>
      <c r="B5" s="173"/>
      <c r="C5" s="7" t="s">
        <v>97</v>
      </c>
      <c r="D5" s="8" t="s">
        <v>98</v>
      </c>
      <c r="E5" s="9" t="s">
        <v>12</v>
      </c>
      <c r="F5" s="9" t="s">
        <v>14</v>
      </c>
      <c r="G5" s="10" t="s">
        <v>99</v>
      </c>
      <c r="H5" s="8" t="s">
        <v>100</v>
      </c>
      <c r="I5" s="10" t="s">
        <v>101</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102</v>
      </c>
      <c r="C7" s="144">
        <v>68568</v>
      </c>
      <c r="D7" s="145">
        <v>7229</v>
      </c>
      <c r="E7" s="144">
        <v>4232</v>
      </c>
      <c r="F7" s="145">
        <v>1305</v>
      </c>
      <c r="G7" s="144">
        <v>616</v>
      </c>
      <c r="H7" s="146">
        <v>1</v>
      </c>
      <c r="I7" s="144">
        <v>290</v>
      </c>
      <c r="J7" s="147">
        <f>SUM(C7:I7)</f>
        <v>82241</v>
      </c>
      <c r="R7" s="3" t="s">
        <v>29</v>
      </c>
    </row>
    <row r="8" spans="1:18" ht="15" customHeight="1" x14ac:dyDescent="0.2">
      <c r="A8" s="16" t="s">
        <v>9</v>
      </c>
      <c r="B8" s="17" t="s">
        <v>103</v>
      </c>
      <c r="C8" s="144">
        <v>30585</v>
      </c>
      <c r="D8" s="145">
        <v>4378</v>
      </c>
      <c r="E8" s="144">
        <v>2118</v>
      </c>
      <c r="F8" s="145">
        <v>282</v>
      </c>
      <c r="G8" s="144">
        <v>223</v>
      </c>
      <c r="H8" s="145">
        <v>0</v>
      </c>
      <c r="I8" s="144">
        <v>83</v>
      </c>
      <c r="J8" s="147">
        <f t="shared" ref="J8:J27" si="0">SUM(C8:I8)</f>
        <v>37669</v>
      </c>
      <c r="R8" s="3">
        <f>C28-'T 1.'!E8</f>
        <v>0</v>
      </c>
    </row>
    <row r="9" spans="1:18" ht="15" customHeight="1" x14ac:dyDescent="0.2">
      <c r="A9" s="16" t="s">
        <v>11</v>
      </c>
      <c r="B9" s="17" t="s">
        <v>104</v>
      </c>
      <c r="C9" s="144">
        <v>34006</v>
      </c>
      <c r="D9" s="145">
        <v>3479</v>
      </c>
      <c r="E9" s="144">
        <v>1659</v>
      </c>
      <c r="F9" s="145">
        <v>838</v>
      </c>
      <c r="G9" s="144">
        <v>313</v>
      </c>
      <c r="H9" s="145">
        <v>1</v>
      </c>
      <c r="I9" s="144">
        <v>116</v>
      </c>
      <c r="J9" s="147">
        <f t="shared" si="0"/>
        <v>40412</v>
      </c>
      <c r="R9" s="3">
        <f>D28-'T 1.'!E9</f>
        <v>0</v>
      </c>
    </row>
    <row r="10" spans="1:18" ht="15" customHeight="1" x14ac:dyDescent="0.2">
      <c r="A10" s="16" t="s">
        <v>13</v>
      </c>
      <c r="B10" s="17" t="s">
        <v>105</v>
      </c>
      <c r="C10" s="144">
        <v>29764</v>
      </c>
      <c r="D10" s="145">
        <v>3715</v>
      </c>
      <c r="E10" s="144">
        <v>1502</v>
      </c>
      <c r="F10" s="145">
        <v>408</v>
      </c>
      <c r="G10" s="144">
        <v>268</v>
      </c>
      <c r="H10" s="145">
        <v>1</v>
      </c>
      <c r="I10" s="144">
        <v>101</v>
      </c>
      <c r="J10" s="147">
        <f t="shared" si="0"/>
        <v>35759</v>
      </c>
      <c r="R10" s="3">
        <f>E28-'T 1.'!E10</f>
        <v>0</v>
      </c>
    </row>
    <row r="11" spans="1:18" ht="15" customHeight="1" x14ac:dyDescent="0.2">
      <c r="A11" s="16" t="s">
        <v>15</v>
      </c>
      <c r="B11" s="17" t="s">
        <v>106</v>
      </c>
      <c r="C11" s="144">
        <v>56332</v>
      </c>
      <c r="D11" s="145">
        <v>5486</v>
      </c>
      <c r="E11" s="144">
        <v>2214</v>
      </c>
      <c r="F11" s="145">
        <v>814</v>
      </c>
      <c r="G11" s="144">
        <v>405</v>
      </c>
      <c r="H11" s="145">
        <v>1</v>
      </c>
      <c r="I11" s="144">
        <v>156</v>
      </c>
      <c r="J11" s="147">
        <f t="shared" si="0"/>
        <v>65408</v>
      </c>
      <c r="R11" s="3">
        <f>F28-'T 1.'!E11</f>
        <v>0</v>
      </c>
    </row>
    <row r="12" spans="1:18" ht="15" customHeight="1" x14ac:dyDescent="0.2">
      <c r="A12" s="16" t="s">
        <v>17</v>
      </c>
      <c r="B12" s="17" t="s">
        <v>107</v>
      </c>
      <c r="C12" s="144">
        <v>28195</v>
      </c>
      <c r="D12" s="145">
        <v>2183</v>
      </c>
      <c r="E12" s="144">
        <v>1139</v>
      </c>
      <c r="F12" s="145">
        <v>2360</v>
      </c>
      <c r="G12" s="144">
        <v>278</v>
      </c>
      <c r="H12" s="145">
        <v>1</v>
      </c>
      <c r="I12" s="144">
        <v>127</v>
      </c>
      <c r="J12" s="147">
        <f t="shared" si="0"/>
        <v>34283</v>
      </c>
      <c r="R12" s="3">
        <f>G28-'T 1.'!E12</f>
        <v>0</v>
      </c>
    </row>
    <row r="13" spans="1:18" ht="15" customHeight="1" x14ac:dyDescent="0.2">
      <c r="A13" s="16" t="s">
        <v>19</v>
      </c>
      <c r="B13" s="17" t="s">
        <v>108</v>
      </c>
      <c r="C13" s="144">
        <v>25752</v>
      </c>
      <c r="D13" s="145">
        <v>2608</v>
      </c>
      <c r="E13" s="144">
        <v>974</v>
      </c>
      <c r="F13" s="145">
        <v>1940</v>
      </c>
      <c r="G13" s="144">
        <v>311</v>
      </c>
      <c r="H13" s="145">
        <v>1</v>
      </c>
      <c r="I13" s="144">
        <v>98</v>
      </c>
      <c r="J13" s="147">
        <f t="shared" si="0"/>
        <v>31684</v>
      </c>
      <c r="R13" s="3">
        <f>H28-'T 1.'!E13</f>
        <v>0</v>
      </c>
    </row>
    <row r="14" spans="1:18" ht="15" customHeight="1" x14ac:dyDescent="0.2">
      <c r="A14" s="16" t="s">
        <v>49</v>
      </c>
      <c r="B14" s="17" t="s">
        <v>109</v>
      </c>
      <c r="C14" s="144">
        <v>101815</v>
      </c>
      <c r="D14" s="145">
        <v>10659</v>
      </c>
      <c r="E14" s="144">
        <v>6706</v>
      </c>
      <c r="F14" s="145">
        <v>256</v>
      </c>
      <c r="G14" s="144">
        <v>2594</v>
      </c>
      <c r="H14" s="145">
        <v>30</v>
      </c>
      <c r="I14" s="144">
        <v>517</v>
      </c>
      <c r="J14" s="147">
        <f t="shared" si="0"/>
        <v>122577</v>
      </c>
      <c r="R14" s="3">
        <f>I28-'T 1.'!E14</f>
        <v>0</v>
      </c>
    </row>
    <row r="15" spans="1:18" ht="15" customHeight="1" x14ac:dyDescent="0.2">
      <c r="A15" s="16" t="s">
        <v>52</v>
      </c>
      <c r="B15" s="17" t="s">
        <v>110</v>
      </c>
      <c r="C15" s="144">
        <v>14257</v>
      </c>
      <c r="D15" s="145">
        <v>2202</v>
      </c>
      <c r="E15" s="144">
        <v>879</v>
      </c>
      <c r="F15" s="145">
        <v>405</v>
      </c>
      <c r="G15" s="144">
        <v>91</v>
      </c>
      <c r="H15" s="145">
        <v>1</v>
      </c>
      <c r="I15" s="144">
        <v>67</v>
      </c>
      <c r="J15" s="147">
        <f t="shared" si="0"/>
        <v>17902</v>
      </c>
      <c r="R15" s="3">
        <f>J28-'T 1.'!E15</f>
        <v>0</v>
      </c>
    </row>
    <row r="16" spans="1:18" ht="15" customHeight="1" x14ac:dyDescent="0.2">
      <c r="A16" s="16" t="s">
        <v>55</v>
      </c>
      <c r="B16" s="17" t="s">
        <v>111</v>
      </c>
      <c r="C16" s="144">
        <v>15878</v>
      </c>
      <c r="D16" s="145">
        <v>2623</v>
      </c>
      <c r="E16" s="144">
        <v>875</v>
      </c>
      <c r="F16" s="145">
        <v>1623</v>
      </c>
      <c r="G16" s="144">
        <v>159</v>
      </c>
      <c r="H16" s="145">
        <v>0</v>
      </c>
      <c r="I16" s="144">
        <v>56</v>
      </c>
      <c r="J16" s="147">
        <f t="shared" si="0"/>
        <v>21214</v>
      </c>
    </row>
    <row r="17" spans="1:15" ht="15" customHeight="1" x14ac:dyDescent="0.2">
      <c r="A17" s="16" t="s">
        <v>58</v>
      </c>
      <c r="B17" s="17" t="s">
        <v>112</v>
      </c>
      <c r="C17" s="144">
        <v>15981</v>
      </c>
      <c r="D17" s="145">
        <v>1808</v>
      </c>
      <c r="E17" s="144">
        <v>835</v>
      </c>
      <c r="F17" s="145">
        <v>513</v>
      </c>
      <c r="G17" s="144">
        <v>233</v>
      </c>
      <c r="H17" s="145">
        <v>1</v>
      </c>
      <c r="I17" s="144">
        <v>67</v>
      </c>
      <c r="J17" s="147">
        <f t="shared" si="0"/>
        <v>19438</v>
      </c>
    </row>
    <row r="18" spans="1:15" ht="15" customHeight="1" x14ac:dyDescent="0.2">
      <c r="A18" s="16" t="s">
        <v>61</v>
      </c>
      <c r="B18" s="17" t="s">
        <v>113</v>
      </c>
      <c r="C18" s="144">
        <v>32420</v>
      </c>
      <c r="D18" s="145">
        <v>3977</v>
      </c>
      <c r="E18" s="144">
        <v>1694</v>
      </c>
      <c r="F18" s="145">
        <v>822</v>
      </c>
      <c r="G18" s="144">
        <v>306</v>
      </c>
      <c r="H18" s="145">
        <v>1</v>
      </c>
      <c r="I18" s="144">
        <v>82</v>
      </c>
      <c r="J18" s="147">
        <f t="shared" si="0"/>
        <v>39302</v>
      </c>
    </row>
    <row r="19" spans="1:15" ht="15" customHeight="1" x14ac:dyDescent="0.2">
      <c r="A19" s="16" t="s">
        <v>64</v>
      </c>
      <c r="B19" s="17" t="s">
        <v>114</v>
      </c>
      <c r="C19" s="144">
        <v>48848</v>
      </c>
      <c r="D19" s="145">
        <v>7512</v>
      </c>
      <c r="E19" s="144">
        <v>3536</v>
      </c>
      <c r="F19" s="145">
        <v>513</v>
      </c>
      <c r="G19" s="144">
        <v>1317</v>
      </c>
      <c r="H19" s="145">
        <v>7</v>
      </c>
      <c r="I19" s="144">
        <v>295</v>
      </c>
      <c r="J19" s="147">
        <f t="shared" si="0"/>
        <v>62028</v>
      </c>
    </row>
    <row r="20" spans="1:15" ht="15" customHeight="1" x14ac:dyDescent="0.2">
      <c r="A20" s="16" t="s">
        <v>67</v>
      </c>
      <c r="B20" s="17" t="s">
        <v>115</v>
      </c>
      <c r="C20" s="144">
        <v>76645</v>
      </c>
      <c r="D20" s="145">
        <v>6214</v>
      </c>
      <c r="E20" s="144">
        <v>3443</v>
      </c>
      <c r="F20" s="145">
        <v>1967</v>
      </c>
      <c r="G20" s="144">
        <v>718</v>
      </c>
      <c r="H20" s="145">
        <v>3</v>
      </c>
      <c r="I20" s="144">
        <v>195</v>
      </c>
      <c r="J20" s="147">
        <f t="shared" si="0"/>
        <v>89185</v>
      </c>
    </row>
    <row r="21" spans="1:15" ht="15" customHeight="1" x14ac:dyDescent="0.2">
      <c r="A21" s="16" t="s">
        <v>70</v>
      </c>
      <c r="B21" s="17" t="s">
        <v>116</v>
      </c>
      <c r="C21" s="144">
        <v>28961</v>
      </c>
      <c r="D21" s="145">
        <v>4188</v>
      </c>
      <c r="E21" s="144">
        <v>2565</v>
      </c>
      <c r="F21" s="145">
        <v>221</v>
      </c>
      <c r="G21" s="144">
        <v>420</v>
      </c>
      <c r="H21" s="145">
        <v>3</v>
      </c>
      <c r="I21" s="144">
        <v>58</v>
      </c>
      <c r="J21" s="147">
        <f t="shared" si="0"/>
        <v>36416</v>
      </c>
    </row>
    <row r="22" spans="1:15" ht="15" customHeight="1" x14ac:dyDescent="0.2">
      <c r="A22" s="16" t="s">
        <v>73</v>
      </c>
      <c r="B22" s="17" t="s">
        <v>117</v>
      </c>
      <c r="C22" s="144">
        <v>34749</v>
      </c>
      <c r="D22" s="145">
        <v>3930</v>
      </c>
      <c r="E22" s="144">
        <v>1883</v>
      </c>
      <c r="F22" s="145">
        <v>1622</v>
      </c>
      <c r="G22" s="144">
        <v>294</v>
      </c>
      <c r="H22" s="145">
        <v>2</v>
      </c>
      <c r="I22" s="144">
        <v>88</v>
      </c>
      <c r="J22" s="147">
        <f t="shared" si="0"/>
        <v>42568</v>
      </c>
      <c r="O22" s="3">
        <f>+C28-'T 1.'!E8</f>
        <v>0</v>
      </c>
    </row>
    <row r="23" spans="1:15" ht="15" customHeight="1" x14ac:dyDescent="0.2">
      <c r="A23" s="16" t="s">
        <v>76</v>
      </c>
      <c r="B23" s="17" t="s">
        <v>118</v>
      </c>
      <c r="C23" s="144">
        <v>136975</v>
      </c>
      <c r="D23" s="145">
        <v>18794</v>
      </c>
      <c r="E23" s="144">
        <v>8862</v>
      </c>
      <c r="F23" s="145">
        <v>733</v>
      </c>
      <c r="G23" s="144">
        <v>3697</v>
      </c>
      <c r="H23" s="145">
        <v>10</v>
      </c>
      <c r="I23" s="144">
        <v>652</v>
      </c>
      <c r="J23" s="147">
        <f t="shared" si="0"/>
        <v>169723</v>
      </c>
      <c r="O23" s="3">
        <f>+D28-'T 1.'!E9</f>
        <v>0</v>
      </c>
    </row>
    <row r="24" spans="1:15" ht="15" customHeight="1" x14ac:dyDescent="0.2">
      <c r="A24" s="16" t="s">
        <v>79</v>
      </c>
      <c r="B24" s="17" t="s">
        <v>119</v>
      </c>
      <c r="C24" s="144">
        <v>81200</v>
      </c>
      <c r="D24" s="145">
        <v>12478</v>
      </c>
      <c r="E24" s="144">
        <v>6359</v>
      </c>
      <c r="F24" s="145">
        <v>757</v>
      </c>
      <c r="G24" s="144">
        <v>954</v>
      </c>
      <c r="H24" s="145">
        <v>4</v>
      </c>
      <c r="I24" s="144">
        <v>375</v>
      </c>
      <c r="J24" s="147">
        <f t="shared" si="0"/>
        <v>102127</v>
      </c>
      <c r="O24" s="3">
        <f>+E28-'T 1.'!E10</f>
        <v>0</v>
      </c>
    </row>
    <row r="25" spans="1:15" ht="15" customHeight="1" x14ac:dyDescent="0.2">
      <c r="A25" s="16" t="s">
        <v>82</v>
      </c>
      <c r="B25" s="17" t="s">
        <v>120</v>
      </c>
      <c r="C25" s="144">
        <v>42990</v>
      </c>
      <c r="D25" s="145">
        <v>5536</v>
      </c>
      <c r="E25" s="144">
        <v>3073</v>
      </c>
      <c r="F25" s="145">
        <v>432</v>
      </c>
      <c r="G25" s="144">
        <v>1136</v>
      </c>
      <c r="H25" s="145">
        <v>1</v>
      </c>
      <c r="I25" s="144">
        <v>236</v>
      </c>
      <c r="J25" s="147">
        <f t="shared" si="0"/>
        <v>53404</v>
      </c>
      <c r="O25" s="3">
        <f>+F28-'T 1.'!E11</f>
        <v>0</v>
      </c>
    </row>
    <row r="26" spans="1:15" ht="15" customHeight="1" x14ac:dyDescent="0.2">
      <c r="A26" s="16" t="s">
        <v>85</v>
      </c>
      <c r="B26" s="17" t="s">
        <v>121</v>
      </c>
      <c r="C26" s="144">
        <v>36417</v>
      </c>
      <c r="D26" s="145">
        <v>2371</v>
      </c>
      <c r="E26" s="144">
        <v>1073</v>
      </c>
      <c r="F26" s="145">
        <v>903</v>
      </c>
      <c r="G26" s="144">
        <v>199</v>
      </c>
      <c r="H26" s="145">
        <v>0</v>
      </c>
      <c r="I26" s="144">
        <v>85</v>
      </c>
      <c r="J26" s="147">
        <f t="shared" si="0"/>
        <v>41048</v>
      </c>
      <c r="O26" s="3">
        <f>+G28-'T 1.'!E12</f>
        <v>0</v>
      </c>
    </row>
    <row r="27" spans="1:15" ht="15" customHeight="1" x14ac:dyDescent="0.2">
      <c r="A27" s="16" t="s">
        <v>88</v>
      </c>
      <c r="B27" s="20" t="s">
        <v>122</v>
      </c>
      <c r="C27" s="144">
        <v>424410</v>
      </c>
      <c r="D27" s="145">
        <v>13558</v>
      </c>
      <c r="E27" s="144">
        <v>12148</v>
      </c>
      <c r="F27" s="145">
        <v>515</v>
      </c>
      <c r="G27" s="144">
        <v>4393</v>
      </c>
      <c r="H27" s="145">
        <v>20</v>
      </c>
      <c r="I27" s="144">
        <v>973</v>
      </c>
      <c r="J27" s="147">
        <f t="shared" si="0"/>
        <v>456017</v>
      </c>
      <c r="O27" s="3">
        <f>+H28-'T 1.'!E13</f>
        <v>0</v>
      </c>
    </row>
    <row r="28" spans="1:15" ht="15" customHeight="1" x14ac:dyDescent="0.2">
      <c r="A28" s="161" t="s">
        <v>21</v>
      </c>
      <c r="B28" s="169"/>
      <c r="C28" s="77">
        <f>SUM(C7:C27)</f>
        <v>1364748</v>
      </c>
      <c r="D28" s="78">
        <f t="shared" ref="D28:J28" si="1">SUM(D7:D27)</f>
        <v>124928</v>
      </c>
      <c r="E28" s="79">
        <f t="shared" si="1"/>
        <v>67769</v>
      </c>
      <c r="F28" s="78">
        <f t="shared" si="1"/>
        <v>19229</v>
      </c>
      <c r="G28" s="78">
        <f t="shared" si="1"/>
        <v>18925</v>
      </c>
      <c r="H28" s="79">
        <f t="shared" si="1"/>
        <v>89</v>
      </c>
      <c r="I28" s="78">
        <f t="shared" si="1"/>
        <v>4717</v>
      </c>
      <c r="J28" s="78">
        <f t="shared" si="1"/>
        <v>1600405</v>
      </c>
      <c r="M28" s="3" t="s">
        <v>29</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9" workbookViewId="0">
      <selection activeCell="I30" sqref="I30"/>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7" t="s">
        <v>135</v>
      </c>
      <c r="B1" s="177"/>
      <c r="C1" s="177"/>
      <c r="D1" s="177"/>
      <c r="E1" s="177"/>
      <c r="F1" s="177"/>
      <c r="G1" s="23"/>
    </row>
    <row r="2" spans="1:8" ht="9" customHeight="1" x14ac:dyDescent="0.2">
      <c r="A2" s="102"/>
      <c r="B2" s="102"/>
      <c r="C2" s="102"/>
      <c r="D2" s="102"/>
      <c r="E2" s="102"/>
      <c r="F2" s="102"/>
      <c r="G2" s="102"/>
    </row>
    <row r="3" spans="1:8" ht="15" customHeight="1" x14ac:dyDescent="0.2">
      <c r="A3" s="5" t="s">
        <v>126</v>
      </c>
      <c r="B3" s="6"/>
      <c r="C3" s="5"/>
      <c r="D3" s="5"/>
      <c r="E3" s="163" t="str">
        <f>'T 2.'!E4:G4</f>
        <v>Stanje: 31. srpnja 2019.</v>
      </c>
      <c r="F3" s="163"/>
      <c r="G3" s="112"/>
      <c r="H3" s="111"/>
    </row>
    <row r="4" spans="1:8" s="4" customFormat="1" ht="22.5" x14ac:dyDescent="0.25">
      <c r="A4" s="26" t="s">
        <v>2</v>
      </c>
      <c r="B4" s="122" t="s">
        <v>33</v>
      </c>
      <c r="C4" s="123" t="s">
        <v>34</v>
      </c>
      <c r="D4" s="29" t="s">
        <v>4</v>
      </c>
      <c r="E4" s="101" t="s">
        <v>5</v>
      </c>
      <c r="F4" s="101" t="s">
        <v>6</v>
      </c>
      <c r="G4" s="108"/>
      <c r="H4" s="108"/>
    </row>
    <row r="5" spans="1:8" s="15" customFormat="1" ht="9" customHeight="1" x14ac:dyDescent="0.15">
      <c r="A5" s="11">
        <v>0</v>
      </c>
      <c r="B5" s="12">
        <v>1</v>
      </c>
      <c r="C5" s="13">
        <v>2</v>
      </c>
      <c r="D5" s="14">
        <v>3</v>
      </c>
      <c r="E5" s="13">
        <v>4</v>
      </c>
      <c r="F5" s="14">
        <v>5</v>
      </c>
      <c r="G5" s="109"/>
      <c r="H5" s="109"/>
    </row>
    <row r="6" spans="1:8" x14ac:dyDescent="0.2">
      <c r="A6" s="31" t="s">
        <v>7</v>
      </c>
      <c r="B6" s="114" t="s">
        <v>35</v>
      </c>
      <c r="C6" s="115" t="s">
        <v>36</v>
      </c>
      <c r="D6" s="103">
        <v>135</v>
      </c>
      <c r="E6" s="34">
        <v>57</v>
      </c>
      <c r="F6" s="35">
        <v>192</v>
      </c>
      <c r="G6" s="110"/>
      <c r="H6" s="111"/>
    </row>
    <row r="7" spans="1:8" x14ac:dyDescent="0.2">
      <c r="A7" s="38" t="s">
        <v>9</v>
      </c>
      <c r="B7" s="114" t="s">
        <v>37</v>
      </c>
      <c r="C7" s="115" t="s">
        <v>38</v>
      </c>
      <c r="D7" s="103">
        <v>18</v>
      </c>
      <c r="E7" s="34">
        <v>4</v>
      </c>
      <c r="F7" s="35">
        <v>22</v>
      </c>
      <c r="G7" s="110"/>
      <c r="H7" s="111"/>
    </row>
    <row r="8" spans="1:8" x14ac:dyDescent="0.2">
      <c r="A8" s="40" t="s">
        <v>11</v>
      </c>
      <c r="B8" s="114" t="s">
        <v>39</v>
      </c>
      <c r="C8" s="115" t="s">
        <v>40</v>
      </c>
      <c r="D8" s="103">
        <v>988</v>
      </c>
      <c r="E8" s="34">
        <v>419</v>
      </c>
      <c r="F8" s="35">
        <v>1407</v>
      </c>
      <c r="G8" s="110"/>
      <c r="H8" s="111"/>
    </row>
    <row r="9" spans="1:8" x14ac:dyDescent="0.2">
      <c r="A9" s="40" t="s">
        <v>13</v>
      </c>
      <c r="B9" s="114" t="s">
        <v>41</v>
      </c>
      <c r="C9" s="116" t="s">
        <v>42</v>
      </c>
      <c r="D9" s="103">
        <v>13</v>
      </c>
      <c r="E9" s="34">
        <v>2</v>
      </c>
      <c r="F9" s="35">
        <v>15</v>
      </c>
      <c r="G9" s="110"/>
      <c r="H9" s="111"/>
    </row>
    <row r="10" spans="1:8" ht="27.75" customHeight="1" x14ac:dyDescent="0.2">
      <c r="A10" s="41" t="s">
        <v>15</v>
      </c>
      <c r="B10" s="114" t="s">
        <v>43</v>
      </c>
      <c r="C10" s="117" t="s">
        <v>124</v>
      </c>
      <c r="D10" s="103">
        <v>47</v>
      </c>
      <c r="E10" s="34">
        <v>20</v>
      </c>
      <c r="F10" s="35">
        <v>67</v>
      </c>
      <c r="G10" s="110"/>
      <c r="H10" s="111"/>
    </row>
    <row r="11" spans="1:8" ht="15" customHeight="1" x14ac:dyDescent="0.2">
      <c r="A11" s="40" t="s">
        <v>17</v>
      </c>
      <c r="B11" s="114" t="s">
        <v>45</v>
      </c>
      <c r="C11" s="116" t="s">
        <v>46</v>
      </c>
      <c r="D11" s="103">
        <v>850</v>
      </c>
      <c r="E11" s="34">
        <v>153</v>
      </c>
      <c r="F11" s="35">
        <v>1003</v>
      </c>
      <c r="G11" s="110"/>
      <c r="H11" s="111"/>
    </row>
    <row r="12" spans="1:8" ht="22.5" x14ac:dyDescent="0.2">
      <c r="A12" s="41" t="s">
        <v>19</v>
      </c>
      <c r="B12" s="114" t="s">
        <v>47</v>
      </c>
      <c r="C12" s="117" t="s">
        <v>125</v>
      </c>
      <c r="D12" s="103">
        <v>1131</v>
      </c>
      <c r="E12" s="34">
        <v>1019</v>
      </c>
      <c r="F12" s="35">
        <v>2150</v>
      </c>
      <c r="G12" s="110"/>
      <c r="H12" s="111"/>
    </row>
    <row r="13" spans="1:8" x14ac:dyDescent="0.2">
      <c r="A13" s="16" t="s">
        <v>49</v>
      </c>
      <c r="B13" s="114" t="s">
        <v>50</v>
      </c>
      <c r="C13" s="118" t="s">
        <v>51</v>
      </c>
      <c r="D13" s="46">
        <v>779</v>
      </c>
      <c r="E13" s="47">
        <v>68</v>
      </c>
      <c r="F13" s="35">
        <v>847</v>
      </c>
      <c r="G13" s="110"/>
      <c r="H13" s="111"/>
    </row>
    <row r="14" spans="1:8" ht="22.5" x14ac:dyDescent="0.2">
      <c r="A14" s="16" t="s">
        <v>52</v>
      </c>
      <c r="B14" s="114" t="s">
        <v>53</v>
      </c>
      <c r="C14" s="119" t="s">
        <v>54</v>
      </c>
      <c r="D14" s="46">
        <v>471</v>
      </c>
      <c r="E14" s="47">
        <v>704</v>
      </c>
      <c r="F14" s="35">
        <v>1175</v>
      </c>
      <c r="G14" s="110"/>
      <c r="H14" s="111"/>
    </row>
    <row r="15" spans="1:8" ht="15" customHeight="1" x14ac:dyDescent="0.2">
      <c r="A15" s="16" t="s">
        <v>55</v>
      </c>
      <c r="B15" s="114" t="s">
        <v>56</v>
      </c>
      <c r="C15" s="118" t="s">
        <v>57</v>
      </c>
      <c r="D15" s="46">
        <v>111</v>
      </c>
      <c r="E15" s="47">
        <v>72</v>
      </c>
      <c r="F15" s="35">
        <v>183</v>
      </c>
      <c r="G15" s="110"/>
      <c r="H15" s="111"/>
    </row>
    <row r="16" spans="1:8" x14ac:dyDescent="0.2">
      <c r="A16" s="16" t="s">
        <v>58</v>
      </c>
      <c r="B16" s="114" t="s">
        <v>59</v>
      </c>
      <c r="C16" s="118" t="s">
        <v>60</v>
      </c>
      <c r="D16" s="46">
        <v>53</v>
      </c>
      <c r="E16" s="47">
        <v>66</v>
      </c>
      <c r="F16" s="35">
        <v>119</v>
      </c>
      <c r="G16" s="110"/>
      <c r="H16" s="111"/>
    </row>
    <row r="17" spans="1:8" ht="15" customHeight="1" x14ac:dyDescent="0.2">
      <c r="A17" s="16" t="s">
        <v>61</v>
      </c>
      <c r="B17" s="114" t="s">
        <v>62</v>
      </c>
      <c r="C17" s="118" t="s">
        <v>63</v>
      </c>
      <c r="D17" s="46">
        <v>60</v>
      </c>
      <c r="E17" s="47">
        <v>58</v>
      </c>
      <c r="F17" s="35">
        <v>118</v>
      </c>
      <c r="G17" s="110"/>
      <c r="H17" s="111"/>
    </row>
    <row r="18" spans="1:8" ht="15" customHeight="1" x14ac:dyDescent="0.2">
      <c r="A18" s="16" t="s">
        <v>64</v>
      </c>
      <c r="B18" s="114" t="s">
        <v>65</v>
      </c>
      <c r="C18" s="118" t="s">
        <v>66</v>
      </c>
      <c r="D18" s="46">
        <v>1074</v>
      </c>
      <c r="E18" s="47">
        <v>776</v>
      </c>
      <c r="F18" s="35">
        <v>1850</v>
      </c>
      <c r="G18" s="110"/>
      <c r="H18" s="111"/>
    </row>
    <row r="19" spans="1:8" x14ac:dyDescent="0.2">
      <c r="A19" s="16" t="s">
        <v>67</v>
      </c>
      <c r="B19" s="114" t="s">
        <v>68</v>
      </c>
      <c r="C19" s="119" t="s">
        <v>69</v>
      </c>
      <c r="D19" s="46">
        <v>538</v>
      </c>
      <c r="E19" s="47">
        <v>242</v>
      </c>
      <c r="F19" s="35">
        <v>780</v>
      </c>
      <c r="G19" s="110"/>
      <c r="H19" s="111"/>
    </row>
    <row r="20" spans="1:8" x14ac:dyDescent="0.2">
      <c r="A20" s="16" t="s">
        <v>70</v>
      </c>
      <c r="B20" s="114" t="s">
        <v>71</v>
      </c>
      <c r="C20" s="119" t="s">
        <v>72</v>
      </c>
      <c r="D20" s="46">
        <v>7</v>
      </c>
      <c r="E20" s="47">
        <v>25</v>
      </c>
      <c r="F20" s="35">
        <v>32</v>
      </c>
      <c r="G20" s="110"/>
      <c r="H20" s="111"/>
    </row>
    <row r="21" spans="1:8" x14ac:dyDescent="0.2">
      <c r="A21" s="16" t="s">
        <v>73</v>
      </c>
      <c r="B21" s="114" t="s">
        <v>74</v>
      </c>
      <c r="C21" s="118" t="s">
        <v>75</v>
      </c>
      <c r="D21" s="46">
        <v>136</v>
      </c>
      <c r="E21" s="47">
        <v>233</v>
      </c>
      <c r="F21" s="35">
        <v>369</v>
      </c>
      <c r="G21" s="110"/>
      <c r="H21" s="111"/>
    </row>
    <row r="22" spans="1:8" x14ac:dyDescent="0.2">
      <c r="A22" s="16" t="s">
        <v>76</v>
      </c>
      <c r="B22" s="114" t="s">
        <v>77</v>
      </c>
      <c r="C22" s="119" t="s">
        <v>78</v>
      </c>
      <c r="D22" s="46">
        <v>320</v>
      </c>
      <c r="E22" s="47">
        <v>467</v>
      </c>
      <c r="F22" s="35">
        <v>787</v>
      </c>
      <c r="G22" s="110"/>
      <c r="H22" s="111"/>
    </row>
    <row r="23" spans="1:8" ht="15" customHeight="1" x14ac:dyDescent="0.2">
      <c r="A23" s="16" t="s">
        <v>79</v>
      </c>
      <c r="B23" s="114" t="s">
        <v>80</v>
      </c>
      <c r="C23" s="118" t="s">
        <v>81</v>
      </c>
      <c r="D23" s="46">
        <v>73</v>
      </c>
      <c r="E23" s="47">
        <v>40</v>
      </c>
      <c r="F23" s="35">
        <v>113</v>
      </c>
      <c r="G23" s="110"/>
      <c r="H23" s="111"/>
    </row>
    <row r="24" spans="1:8" ht="15" customHeight="1" x14ac:dyDescent="0.2">
      <c r="A24" s="16" t="s">
        <v>82</v>
      </c>
      <c r="B24" s="114" t="s">
        <v>83</v>
      </c>
      <c r="C24" s="118" t="s">
        <v>84</v>
      </c>
      <c r="D24" s="46">
        <v>121</v>
      </c>
      <c r="E24" s="47">
        <v>176</v>
      </c>
      <c r="F24" s="35">
        <v>297</v>
      </c>
      <c r="G24" s="110"/>
      <c r="H24" s="111"/>
    </row>
    <row r="25" spans="1:8" ht="39" customHeight="1" x14ac:dyDescent="0.2">
      <c r="A25" s="48" t="s">
        <v>85</v>
      </c>
      <c r="B25" s="114" t="s">
        <v>86</v>
      </c>
      <c r="C25" s="117" t="s">
        <v>87</v>
      </c>
      <c r="D25" s="46">
        <v>5</v>
      </c>
      <c r="E25" s="47">
        <v>20</v>
      </c>
      <c r="F25" s="35">
        <v>25</v>
      </c>
      <c r="G25" s="110"/>
      <c r="H25" s="111"/>
    </row>
    <row r="26" spans="1:8" x14ac:dyDescent="0.2">
      <c r="A26" s="16" t="s">
        <v>88</v>
      </c>
      <c r="B26" s="114" t="s">
        <v>89</v>
      </c>
      <c r="C26" s="116" t="s">
        <v>90</v>
      </c>
      <c r="D26" s="46">
        <v>0</v>
      </c>
      <c r="E26" s="47">
        <v>2</v>
      </c>
      <c r="F26" s="35">
        <v>2</v>
      </c>
      <c r="G26" s="110"/>
      <c r="H26" s="111"/>
    </row>
    <row r="27" spans="1:8" ht="15" customHeight="1" x14ac:dyDescent="0.2">
      <c r="A27" s="49" t="s">
        <v>91</v>
      </c>
      <c r="B27" s="120"/>
      <c r="C27" s="121" t="s">
        <v>92</v>
      </c>
      <c r="D27" s="52">
        <v>1</v>
      </c>
      <c r="E27" s="53">
        <v>4</v>
      </c>
      <c r="F27" s="54">
        <v>5</v>
      </c>
      <c r="G27" s="110"/>
      <c r="H27" s="111"/>
    </row>
    <row r="28" spans="1:8" ht="21" customHeight="1" x14ac:dyDescent="0.2">
      <c r="A28" s="178" t="s">
        <v>21</v>
      </c>
      <c r="B28" s="179"/>
      <c r="C28" s="179"/>
      <c r="D28" s="131">
        <f>SUM(D6:D27)</f>
        <v>6931</v>
      </c>
      <c r="E28" s="132">
        <f t="shared" ref="E28:F28" si="0">SUM(E6:E27)</f>
        <v>4627</v>
      </c>
      <c r="F28" s="131">
        <f t="shared" si="0"/>
        <v>11558</v>
      </c>
      <c r="G28" s="111"/>
      <c r="H28" s="111"/>
    </row>
    <row r="29" spans="1:8" ht="10.5" customHeight="1" x14ac:dyDescent="0.2">
      <c r="G29" s="111"/>
      <c r="H29" s="111"/>
    </row>
    <row r="30" spans="1:8" ht="10.5" customHeight="1" x14ac:dyDescent="0.2">
      <c r="G30" s="111"/>
      <c r="H30" s="111"/>
    </row>
    <row r="31" spans="1:8" x14ac:dyDescent="0.2">
      <c r="G31" s="111"/>
      <c r="H31" s="111"/>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9" workbookViewId="0">
      <selection activeCell="K22" sqref="K22"/>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7" t="s">
        <v>136</v>
      </c>
      <c r="B2" s="177"/>
      <c r="C2" s="177"/>
      <c r="D2" s="177"/>
      <c r="E2" s="177"/>
      <c r="F2" s="177"/>
      <c r="G2" s="177"/>
      <c r="H2" s="177"/>
    </row>
    <row r="3" spans="1:10" ht="10.5" customHeight="1" x14ac:dyDescent="0.2">
      <c r="B3" s="107"/>
      <c r="C3" s="107"/>
      <c r="D3" s="107"/>
      <c r="E3" s="107"/>
      <c r="F3" s="107"/>
      <c r="G3" s="107"/>
      <c r="H3" s="23"/>
    </row>
    <row r="4" spans="1:10" x14ac:dyDescent="0.2">
      <c r="B4" s="5" t="s">
        <v>127</v>
      </c>
      <c r="C4" s="6"/>
      <c r="D4" s="5"/>
      <c r="E4" s="5"/>
      <c r="F4" s="163" t="s">
        <v>138</v>
      </c>
      <c r="G4" s="163"/>
      <c r="H4" s="18"/>
    </row>
    <row r="5" spans="1:10" ht="22.5" x14ac:dyDescent="0.2">
      <c r="B5" s="26" t="s">
        <v>2</v>
      </c>
      <c r="C5" s="187" t="s">
        <v>95</v>
      </c>
      <c r="D5" s="188"/>
      <c r="E5" s="124" t="s">
        <v>4</v>
      </c>
      <c r="F5" s="125" t="s">
        <v>5</v>
      </c>
      <c r="G5" s="125" t="s">
        <v>6</v>
      </c>
      <c r="H5" s="113"/>
    </row>
    <row r="6" spans="1:10" x14ac:dyDescent="0.2">
      <c r="B6" s="14">
        <v>0</v>
      </c>
      <c r="C6" s="189">
        <v>1</v>
      </c>
      <c r="D6" s="190"/>
      <c r="E6" s="104">
        <v>2</v>
      </c>
      <c r="F6" s="104">
        <v>3</v>
      </c>
      <c r="G6" s="104">
        <v>4</v>
      </c>
      <c r="H6" s="111"/>
    </row>
    <row r="7" spans="1:10" x14ac:dyDescent="0.2">
      <c r="B7" s="16" t="s">
        <v>7</v>
      </c>
      <c r="C7" s="191" t="s">
        <v>102</v>
      </c>
      <c r="D7" s="192"/>
      <c r="E7" s="148">
        <v>376</v>
      </c>
      <c r="F7" s="148">
        <v>208</v>
      </c>
      <c r="G7" s="149">
        <v>584</v>
      </c>
      <c r="H7" s="110"/>
    </row>
    <row r="8" spans="1:10" x14ac:dyDescent="0.2">
      <c r="B8" s="16" t="s">
        <v>9</v>
      </c>
      <c r="C8" s="180" t="s">
        <v>103</v>
      </c>
      <c r="D8" s="181"/>
      <c r="E8" s="148">
        <v>113</v>
      </c>
      <c r="F8" s="148">
        <v>61</v>
      </c>
      <c r="G8" s="149">
        <v>174</v>
      </c>
      <c r="H8" s="110"/>
    </row>
    <row r="9" spans="1:10" x14ac:dyDescent="0.2">
      <c r="B9" s="16" t="s">
        <v>11</v>
      </c>
      <c r="C9" s="180" t="s">
        <v>104</v>
      </c>
      <c r="D9" s="181"/>
      <c r="E9" s="148">
        <v>112</v>
      </c>
      <c r="F9" s="148">
        <v>59</v>
      </c>
      <c r="G9" s="149">
        <v>171</v>
      </c>
      <c r="H9" s="110"/>
    </row>
    <row r="10" spans="1:10" x14ac:dyDescent="0.2">
      <c r="B10" s="16" t="s">
        <v>13</v>
      </c>
      <c r="C10" s="180" t="s">
        <v>105</v>
      </c>
      <c r="D10" s="181"/>
      <c r="E10" s="148">
        <v>133</v>
      </c>
      <c r="F10" s="148">
        <v>92</v>
      </c>
      <c r="G10" s="149">
        <v>225</v>
      </c>
      <c r="H10" s="110"/>
    </row>
    <row r="11" spans="1:10" x14ac:dyDescent="0.2">
      <c r="B11" s="16" t="s">
        <v>15</v>
      </c>
      <c r="C11" s="180" t="s">
        <v>106</v>
      </c>
      <c r="D11" s="181"/>
      <c r="E11" s="148">
        <v>246</v>
      </c>
      <c r="F11" s="148">
        <v>161</v>
      </c>
      <c r="G11" s="149">
        <v>407</v>
      </c>
      <c r="H11" s="110"/>
    </row>
    <row r="12" spans="1:10" x14ac:dyDescent="0.2">
      <c r="B12" s="16" t="s">
        <v>17</v>
      </c>
      <c r="C12" s="180" t="s">
        <v>107</v>
      </c>
      <c r="D12" s="181"/>
      <c r="E12" s="148">
        <v>68</v>
      </c>
      <c r="F12" s="148">
        <v>48</v>
      </c>
      <c r="G12" s="149">
        <v>116</v>
      </c>
      <c r="H12" s="110"/>
    </row>
    <row r="13" spans="1:10" x14ac:dyDescent="0.2">
      <c r="B13" s="16" t="s">
        <v>19</v>
      </c>
      <c r="C13" s="185" t="s">
        <v>108</v>
      </c>
      <c r="D13" s="186"/>
      <c r="E13" s="148">
        <v>114</v>
      </c>
      <c r="F13" s="148">
        <v>66</v>
      </c>
      <c r="G13" s="149">
        <v>180</v>
      </c>
      <c r="H13" s="110"/>
    </row>
    <row r="14" spans="1:10" x14ac:dyDescent="0.2">
      <c r="B14" s="105" t="s">
        <v>49</v>
      </c>
      <c r="C14" s="180" t="s">
        <v>109</v>
      </c>
      <c r="D14" s="181"/>
      <c r="E14" s="148">
        <v>847</v>
      </c>
      <c r="F14" s="148">
        <v>601</v>
      </c>
      <c r="G14" s="149">
        <v>1448</v>
      </c>
      <c r="H14" s="110"/>
      <c r="J14" s="106"/>
    </row>
    <row r="15" spans="1:10" x14ac:dyDescent="0.2">
      <c r="B15" s="105" t="s">
        <v>52</v>
      </c>
      <c r="C15" s="180" t="s">
        <v>110</v>
      </c>
      <c r="D15" s="181"/>
      <c r="E15" s="148">
        <v>64</v>
      </c>
      <c r="F15" s="148">
        <v>35</v>
      </c>
      <c r="G15" s="149">
        <v>99</v>
      </c>
      <c r="H15" s="110"/>
    </row>
    <row r="16" spans="1:10" x14ac:dyDescent="0.2">
      <c r="B16" s="105" t="s">
        <v>55</v>
      </c>
      <c r="C16" s="180" t="s">
        <v>111</v>
      </c>
      <c r="D16" s="181"/>
      <c r="E16" s="148">
        <v>68</v>
      </c>
      <c r="F16" s="148">
        <v>34</v>
      </c>
      <c r="G16" s="149">
        <v>102</v>
      </c>
      <c r="H16" s="110"/>
    </row>
    <row r="17" spans="2:8" x14ac:dyDescent="0.2">
      <c r="B17" s="105" t="s">
        <v>58</v>
      </c>
      <c r="C17" s="180" t="s">
        <v>112</v>
      </c>
      <c r="D17" s="181"/>
      <c r="E17" s="148">
        <v>57</v>
      </c>
      <c r="F17" s="148">
        <v>28</v>
      </c>
      <c r="G17" s="149">
        <v>85</v>
      </c>
      <c r="H17" s="110"/>
    </row>
    <row r="18" spans="2:8" x14ac:dyDescent="0.2">
      <c r="B18" s="105" t="s">
        <v>61</v>
      </c>
      <c r="C18" s="180" t="s">
        <v>113</v>
      </c>
      <c r="D18" s="181"/>
      <c r="E18" s="148">
        <v>147</v>
      </c>
      <c r="F18" s="148">
        <v>48</v>
      </c>
      <c r="G18" s="149">
        <v>195</v>
      </c>
      <c r="H18" s="110"/>
    </row>
    <row r="19" spans="2:8" x14ac:dyDescent="0.2">
      <c r="B19" s="105" t="s">
        <v>64</v>
      </c>
      <c r="C19" s="180" t="s">
        <v>114</v>
      </c>
      <c r="D19" s="181"/>
      <c r="E19" s="148">
        <v>275</v>
      </c>
      <c r="F19" s="148">
        <v>178</v>
      </c>
      <c r="G19" s="149">
        <v>453</v>
      </c>
      <c r="H19" s="110"/>
    </row>
    <row r="20" spans="2:8" x14ac:dyDescent="0.2">
      <c r="B20" s="105" t="s">
        <v>67</v>
      </c>
      <c r="C20" s="180" t="s">
        <v>115</v>
      </c>
      <c r="D20" s="181"/>
      <c r="E20" s="148">
        <v>280</v>
      </c>
      <c r="F20" s="148">
        <v>170</v>
      </c>
      <c r="G20" s="149">
        <v>450</v>
      </c>
      <c r="H20" s="110"/>
    </row>
    <row r="21" spans="2:8" x14ac:dyDescent="0.2">
      <c r="B21" s="105" t="s">
        <v>70</v>
      </c>
      <c r="C21" s="180" t="s">
        <v>116</v>
      </c>
      <c r="D21" s="181"/>
      <c r="E21" s="148">
        <v>158</v>
      </c>
      <c r="F21" s="148">
        <v>142</v>
      </c>
      <c r="G21" s="149">
        <v>300</v>
      </c>
      <c r="H21" s="110"/>
    </row>
    <row r="22" spans="2:8" x14ac:dyDescent="0.2">
      <c r="B22" s="105" t="s">
        <v>73</v>
      </c>
      <c r="C22" s="180" t="s">
        <v>117</v>
      </c>
      <c r="D22" s="181"/>
      <c r="E22" s="148">
        <v>102</v>
      </c>
      <c r="F22" s="148">
        <v>67</v>
      </c>
      <c r="G22" s="149">
        <v>169</v>
      </c>
      <c r="H22" s="110"/>
    </row>
    <row r="23" spans="2:8" x14ac:dyDescent="0.2">
      <c r="B23" s="105" t="s">
        <v>76</v>
      </c>
      <c r="C23" s="180" t="s">
        <v>118</v>
      </c>
      <c r="D23" s="181"/>
      <c r="E23" s="148">
        <v>763</v>
      </c>
      <c r="F23" s="148">
        <v>469</v>
      </c>
      <c r="G23" s="149">
        <v>1232</v>
      </c>
      <c r="H23" s="110"/>
    </row>
    <row r="24" spans="2:8" x14ac:dyDescent="0.2">
      <c r="B24" s="105" t="s">
        <v>79</v>
      </c>
      <c r="C24" s="180" t="s">
        <v>119</v>
      </c>
      <c r="D24" s="181"/>
      <c r="E24" s="148">
        <v>638</v>
      </c>
      <c r="F24" s="148">
        <v>500</v>
      </c>
      <c r="G24" s="149">
        <v>1138</v>
      </c>
      <c r="H24" s="110"/>
    </row>
    <row r="25" spans="2:8" x14ac:dyDescent="0.2">
      <c r="B25" s="105" t="s">
        <v>82</v>
      </c>
      <c r="C25" s="180" t="s">
        <v>120</v>
      </c>
      <c r="D25" s="181"/>
      <c r="E25" s="148">
        <v>278</v>
      </c>
      <c r="F25" s="148">
        <v>202</v>
      </c>
      <c r="G25" s="149">
        <v>480</v>
      </c>
      <c r="H25" s="110"/>
    </row>
    <row r="26" spans="2:8" x14ac:dyDescent="0.2">
      <c r="B26" s="105" t="s">
        <v>85</v>
      </c>
      <c r="C26" s="180" t="s">
        <v>121</v>
      </c>
      <c r="D26" s="181"/>
      <c r="E26" s="148">
        <v>156</v>
      </c>
      <c r="F26" s="148">
        <v>89</v>
      </c>
      <c r="G26" s="149">
        <v>245</v>
      </c>
      <c r="H26" s="110"/>
    </row>
    <row r="27" spans="2:8" x14ac:dyDescent="0.2">
      <c r="B27" s="105" t="s">
        <v>88</v>
      </c>
      <c r="C27" s="180" t="s">
        <v>122</v>
      </c>
      <c r="D27" s="181"/>
      <c r="E27" s="148">
        <v>1936</v>
      </c>
      <c r="F27" s="148">
        <v>1369</v>
      </c>
      <c r="G27" s="149">
        <v>3305</v>
      </c>
      <c r="H27" s="110"/>
    </row>
    <row r="28" spans="2:8" ht="20.25" customHeight="1" x14ac:dyDescent="0.2">
      <c r="B28" s="182" t="s">
        <v>21</v>
      </c>
      <c r="C28" s="183"/>
      <c r="D28" s="184"/>
      <c r="E28" s="150">
        <f>SUM(E7:E27)</f>
        <v>6931</v>
      </c>
      <c r="F28" s="150">
        <f>SUM(F7:F27)</f>
        <v>4627</v>
      </c>
      <c r="G28" s="150">
        <f>SUM(G7:G27)</f>
        <v>11558</v>
      </c>
      <c r="H28" s="111"/>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I25" sqref="I25"/>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3" t="s">
        <v>131</v>
      </c>
      <c r="B1" s="193"/>
      <c r="C1" s="193"/>
      <c r="D1" s="193"/>
      <c r="E1" s="193"/>
      <c r="F1" s="193"/>
      <c r="G1" s="23"/>
    </row>
    <row r="2" spans="1:8" ht="7.5" customHeight="1" x14ac:dyDescent="0.2">
      <c r="A2" s="102"/>
      <c r="B2" s="102"/>
      <c r="C2" s="102"/>
      <c r="D2" s="102"/>
      <c r="E2" s="102"/>
      <c r="F2" s="102"/>
      <c r="G2" s="102"/>
    </row>
    <row r="3" spans="1:8" ht="15" customHeight="1" x14ac:dyDescent="0.2">
      <c r="A3" s="5" t="s">
        <v>128</v>
      </c>
      <c r="B3" s="6"/>
      <c r="C3" s="5"/>
      <c r="D3" s="5"/>
      <c r="E3" s="163" t="str">
        <f>'T 2.'!E4:G4</f>
        <v>Stanje: 31. srpnja 2019.</v>
      </c>
      <c r="F3" s="163"/>
      <c r="G3" s="112"/>
      <c r="H3" s="111"/>
    </row>
    <row r="4" spans="1:8" s="4" customFormat="1" ht="22.5" x14ac:dyDescent="0.25">
      <c r="A4" s="26" t="s">
        <v>2</v>
      </c>
      <c r="B4" s="122" t="s">
        <v>33</v>
      </c>
      <c r="C4" s="123" t="s">
        <v>34</v>
      </c>
      <c r="D4" s="29" t="s">
        <v>4</v>
      </c>
      <c r="E4" s="126" t="s">
        <v>5</v>
      </c>
      <c r="F4" s="126" t="s">
        <v>6</v>
      </c>
      <c r="G4" s="108"/>
      <c r="H4" s="108"/>
    </row>
    <row r="5" spans="1:8" s="15" customFormat="1" ht="9" customHeight="1" x14ac:dyDescent="0.15">
      <c r="A5" s="11">
        <v>0</v>
      </c>
      <c r="B5" s="12">
        <v>1</v>
      </c>
      <c r="C5" s="13">
        <v>2</v>
      </c>
      <c r="D5" s="14">
        <v>3</v>
      </c>
      <c r="E5" s="13">
        <v>4</v>
      </c>
      <c r="F5" s="14">
        <v>5</v>
      </c>
      <c r="G5" s="109"/>
      <c r="H5" s="109"/>
    </row>
    <row r="6" spans="1:8" x14ac:dyDescent="0.2">
      <c r="A6" s="31" t="s">
        <v>7</v>
      </c>
      <c r="B6" s="114" t="s">
        <v>35</v>
      </c>
      <c r="C6" s="115" t="s">
        <v>36</v>
      </c>
      <c r="D6" s="136">
        <v>1553</v>
      </c>
      <c r="E6" s="137">
        <v>700</v>
      </c>
      <c r="F6" s="138">
        <v>2253</v>
      </c>
      <c r="G6" s="110"/>
      <c r="H6" s="111"/>
    </row>
    <row r="7" spans="1:8" x14ac:dyDescent="0.2">
      <c r="A7" s="38" t="s">
        <v>9</v>
      </c>
      <c r="B7" s="114" t="s">
        <v>37</v>
      </c>
      <c r="C7" s="115" t="s">
        <v>38</v>
      </c>
      <c r="D7" s="136">
        <v>100</v>
      </c>
      <c r="E7" s="137">
        <v>17</v>
      </c>
      <c r="F7" s="138">
        <v>117</v>
      </c>
      <c r="G7" s="110"/>
      <c r="H7" s="111"/>
    </row>
    <row r="8" spans="1:8" x14ac:dyDescent="0.2">
      <c r="A8" s="40" t="s">
        <v>11</v>
      </c>
      <c r="B8" s="114" t="s">
        <v>39</v>
      </c>
      <c r="C8" s="115" t="s">
        <v>40</v>
      </c>
      <c r="D8" s="136">
        <v>15114</v>
      </c>
      <c r="E8" s="137">
        <v>6477</v>
      </c>
      <c r="F8" s="138">
        <v>21591</v>
      </c>
      <c r="G8" s="110"/>
      <c r="H8" s="111"/>
    </row>
    <row r="9" spans="1:8" x14ac:dyDescent="0.2">
      <c r="A9" s="40" t="s">
        <v>13</v>
      </c>
      <c r="B9" s="114" t="s">
        <v>41</v>
      </c>
      <c r="C9" s="116" t="s">
        <v>42</v>
      </c>
      <c r="D9" s="136">
        <v>817</v>
      </c>
      <c r="E9" s="137">
        <v>258</v>
      </c>
      <c r="F9" s="138">
        <v>1075</v>
      </c>
      <c r="G9" s="110"/>
      <c r="H9" s="111"/>
    </row>
    <row r="10" spans="1:8" ht="27.75" customHeight="1" x14ac:dyDescent="0.2">
      <c r="A10" s="41" t="s">
        <v>15</v>
      </c>
      <c r="B10" s="114" t="s">
        <v>43</v>
      </c>
      <c r="C10" s="117" t="s">
        <v>124</v>
      </c>
      <c r="D10" s="136">
        <v>786</v>
      </c>
      <c r="E10" s="137">
        <v>234</v>
      </c>
      <c r="F10" s="138">
        <v>1020</v>
      </c>
      <c r="G10" s="110"/>
      <c r="H10" s="111"/>
    </row>
    <row r="11" spans="1:8" ht="15" customHeight="1" x14ac:dyDescent="0.2">
      <c r="A11" s="40" t="s">
        <v>17</v>
      </c>
      <c r="B11" s="114" t="s">
        <v>45</v>
      </c>
      <c r="C11" s="116" t="s">
        <v>46</v>
      </c>
      <c r="D11" s="136">
        <v>7555</v>
      </c>
      <c r="E11" s="137">
        <v>1090</v>
      </c>
      <c r="F11" s="138">
        <v>8645</v>
      </c>
      <c r="G11" s="110"/>
      <c r="H11" s="111"/>
    </row>
    <row r="12" spans="1:8" ht="22.5" x14ac:dyDescent="0.2">
      <c r="A12" s="41" t="s">
        <v>19</v>
      </c>
      <c r="B12" s="114" t="s">
        <v>47</v>
      </c>
      <c r="C12" s="117" t="s">
        <v>125</v>
      </c>
      <c r="D12" s="136">
        <v>11595</v>
      </c>
      <c r="E12" s="137">
        <v>10997</v>
      </c>
      <c r="F12" s="138">
        <v>22592</v>
      </c>
      <c r="G12" s="110"/>
      <c r="H12" s="111"/>
    </row>
    <row r="13" spans="1:8" x14ac:dyDescent="0.2">
      <c r="A13" s="16" t="s">
        <v>49</v>
      </c>
      <c r="B13" s="114" t="s">
        <v>50</v>
      </c>
      <c r="C13" s="118" t="s">
        <v>51</v>
      </c>
      <c r="D13" s="67">
        <v>3991</v>
      </c>
      <c r="E13" s="66">
        <v>1280</v>
      </c>
      <c r="F13" s="138">
        <v>5271</v>
      </c>
      <c r="G13" s="110"/>
      <c r="H13" s="111"/>
    </row>
    <row r="14" spans="1:8" ht="22.5" x14ac:dyDescent="0.2">
      <c r="A14" s="16" t="s">
        <v>52</v>
      </c>
      <c r="B14" s="114" t="s">
        <v>53</v>
      </c>
      <c r="C14" s="119" t="s">
        <v>54</v>
      </c>
      <c r="D14" s="67">
        <v>5799</v>
      </c>
      <c r="E14" s="66">
        <v>6070</v>
      </c>
      <c r="F14" s="138">
        <v>11869</v>
      </c>
      <c r="G14" s="110"/>
      <c r="H14" s="111"/>
    </row>
    <row r="15" spans="1:8" ht="15" customHeight="1" x14ac:dyDescent="0.2">
      <c r="A15" s="16" t="s">
        <v>55</v>
      </c>
      <c r="B15" s="114" t="s">
        <v>56</v>
      </c>
      <c r="C15" s="118" t="s">
        <v>57</v>
      </c>
      <c r="D15" s="67">
        <v>5147</v>
      </c>
      <c r="E15" s="66">
        <v>2551</v>
      </c>
      <c r="F15" s="138">
        <v>7698</v>
      </c>
      <c r="G15" s="110"/>
      <c r="H15" s="111"/>
    </row>
    <row r="16" spans="1:8" x14ac:dyDescent="0.2">
      <c r="A16" s="16" t="s">
        <v>58</v>
      </c>
      <c r="B16" s="114" t="s">
        <v>59</v>
      </c>
      <c r="C16" s="118" t="s">
        <v>60</v>
      </c>
      <c r="D16" s="67">
        <v>888</v>
      </c>
      <c r="E16" s="66">
        <v>1748</v>
      </c>
      <c r="F16" s="138">
        <v>2636</v>
      </c>
      <c r="G16" s="110"/>
      <c r="H16" s="111"/>
    </row>
    <row r="17" spans="1:8" ht="15" customHeight="1" x14ac:dyDescent="0.2">
      <c r="A17" s="16" t="s">
        <v>61</v>
      </c>
      <c r="B17" s="114" t="s">
        <v>62</v>
      </c>
      <c r="C17" s="118" t="s">
        <v>63</v>
      </c>
      <c r="D17" s="67">
        <v>563</v>
      </c>
      <c r="E17" s="66">
        <v>348</v>
      </c>
      <c r="F17" s="138">
        <v>911</v>
      </c>
      <c r="G17" s="110"/>
      <c r="H17" s="111"/>
    </row>
    <row r="18" spans="1:8" ht="15" customHeight="1" x14ac:dyDescent="0.2">
      <c r="A18" s="16" t="s">
        <v>64</v>
      </c>
      <c r="B18" s="114" t="s">
        <v>65</v>
      </c>
      <c r="C18" s="118" t="s">
        <v>66</v>
      </c>
      <c r="D18" s="67">
        <v>4550</v>
      </c>
      <c r="E18" s="66">
        <v>5168</v>
      </c>
      <c r="F18" s="138">
        <v>9718</v>
      </c>
      <c r="G18" s="110"/>
      <c r="H18" s="111"/>
    </row>
    <row r="19" spans="1:8" x14ac:dyDescent="0.2">
      <c r="A19" s="16" t="s">
        <v>67</v>
      </c>
      <c r="B19" s="114" t="s">
        <v>68</v>
      </c>
      <c r="C19" s="119" t="s">
        <v>69</v>
      </c>
      <c r="D19" s="67">
        <v>2323</v>
      </c>
      <c r="E19" s="66">
        <v>1605</v>
      </c>
      <c r="F19" s="138">
        <v>3928</v>
      </c>
      <c r="G19" s="110"/>
      <c r="H19" s="111"/>
    </row>
    <row r="20" spans="1:8" x14ac:dyDescent="0.2">
      <c r="A20" s="16" t="s">
        <v>70</v>
      </c>
      <c r="B20" s="114" t="s">
        <v>71</v>
      </c>
      <c r="C20" s="119" t="s">
        <v>72</v>
      </c>
      <c r="D20" s="67">
        <v>1982</v>
      </c>
      <c r="E20" s="66">
        <v>1704</v>
      </c>
      <c r="F20" s="138">
        <v>3686</v>
      </c>
      <c r="G20" s="110"/>
      <c r="H20" s="111"/>
    </row>
    <row r="21" spans="1:8" x14ac:dyDescent="0.2">
      <c r="A21" s="16" t="s">
        <v>73</v>
      </c>
      <c r="B21" s="114" t="s">
        <v>74</v>
      </c>
      <c r="C21" s="118" t="s">
        <v>75</v>
      </c>
      <c r="D21" s="67">
        <v>459</v>
      </c>
      <c r="E21" s="66">
        <v>1632</v>
      </c>
      <c r="F21" s="138">
        <v>2091</v>
      </c>
      <c r="G21" s="110"/>
      <c r="H21" s="111"/>
    </row>
    <row r="22" spans="1:8" x14ac:dyDescent="0.2">
      <c r="A22" s="16" t="s">
        <v>76</v>
      </c>
      <c r="B22" s="114" t="s">
        <v>77</v>
      </c>
      <c r="C22" s="119" t="s">
        <v>78</v>
      </c>
      <c r="D22" s="67">
        <v>2486</v>
      </c>
      <c r="E22" s="66">
        <v>7594</v>
      </c>
      <c r="F22" s="138">
        <v>10080</v>
      </c>
      <c r="G22" s="110"/>
      <c r="H22" s="111"/>
    </row>
    <row r="23" spans="1:8" ht="15" customHeight="1" x14ac:dyDescent="0.2">
      <c r="A23" s="16" t="s">
        <v>79</v>
      </c>
      <c r="B23" s="114" t="s">
        <v>80</v>
      </c>
      <c r="C23" s="118" t="s">
        <v>81</v>
      </c>
      <c r="D23" s="67">
        <v>811</v>
      </c>
      <c r="E23" s="66">
        <v>1207</v>
      </c>
      <c r="F23" s="138">
        <v>2018</v>
      </c>
      <c r="G23" s="110"/>
      <c r="H23" s="111"/>
    </row>
    <row r="24" spans="1:8" ht="15" customHeight="1" x14ac:dyDescent="0.2">
      <c r="A24" s="16" t="s">
        <v>82</v>
      </c>
      <c r="B24" s="114" t="s">
        <v>83</v>
      </c>
      <c r="C24" s="118" t="s">
        <v>84</v>
      </c>
      <c r="D24" s="67">
        <v>970</v>
      </c>
      <c r="E24" s="66">
        <v>3460</v>
      </c>
      <c r="F24" s="138">
        <v>4430</v>
      </c>
      <c r="G24" s="110"/>
      <c r="H24" s="111"/>
    </row>
    <row r="25" spans="1:8" ht="39" customHeight="1" x14ac:dyDescent="0.2">
      <c r="A25" s="48" t="s">
        <v>85</v>
      </c>
      <c r="B25" s="114" t="s">
        <v>86</v>
      </c>
      <c r="C25" s="117" t="s">
        <v>87</v>
      </c>
      <c r="D25" s="67">
        <v>17</v>
      </c>
      <c r="E25" s="66">
        <v>109</v>
      </c>
      <c r="F25" s="138">
        <v>126</v>
      </c>
      <c r="G25" s="110"/>
      <c r="H25" s="111"/>
    </row>
    <row r="26" spans="1:8" x14ac:dyDescent="0.2">
      <c r="A26" s="16" t="s">
        <v>88</v>
      </c>
      <c r="B26" s="114" t="s">
        <v>89</v>
      </c>
      <c r="C26" s="116" t="s">
        <v>90</v>
      </c>
      <c r="D26" s="67">
        <v>3</v>
      </c>
      <c r="E26" s="66">
        <v>5</v>
      </c>
      <c r="F26" s="138">
        <v>8</v>
      </c>
      <c r="G26" s="110"/>
      <c r="H26" s="111"/>
    </row>
    <row r="27" spans="1:8" ht="15" customHeight="1" x14ac:dyDescent="0.2">
      <c r="A27" s="49" t="s">
        <v>91</v>
      </c>
      <c r="B27" s="120"/>
      <c r="C27" s="121" t="s">
        <v>92</v>
      </c>
      <c r="D27" s="139">
        <v>23</v>
      </c>
      <c r="E27" s="140">
        <v>24</v>
      </c>
      <c r="F27" s="141">
        <v>47</v>
      </c>
      <c r="G27" s="110"/>
      <c r="H27" s="111"/>
    </row>
    <row r="28" spans="1:8" ht="21" customHeight="1" x14ac:dyDescent="0.2">
      <c r="A28" s="166" t="s">
        <v>21</v>
      </c>
      <c r="B28" s="167"/>
      <c r="C28" s="167"/>
      <c r="D28" s="142">
        <v>67532</v>
      </c>
      <c r="E28" s="143">
        <v>54278</v>
      </c>
      <c r="F28" s="142">
        <v>121810</v>
      </c>
      <c r="G28" s="111"/>
      <c r="H28" s="111"/>
    </row>
    <row r="29" spans="1:8" ht="10.5" customHeight="1" x14ac:dyDescent="0.2">
      <c r="G29" s="111"/>
      <c r="H29" s="111"/>
    </row>
    <row r="30" spans="1:8" ht="10.5" customHeight="1" x14ac:dyDescent="0.2">
      <c r="G30" s="111"/>
      <c r="H30" s="111"/>
    </row>
    <row r="31" spans="1:8" x14ac:dyDescent="0.2">
      <c r="G31" s="111"/>
      <c r="H31" s="111"/>
    </row>
    <row r="49" spans="1:7" ht="23.25" customHeight="1" x14ac:dyDescent="0.2">
      <c r="A49" s="195" t="s">
        <v>132</v>
      </c>
      <c r="B49" s="195"/>
      <c r="C49" s="195"/>
      <c r="D49" s="195"/>
      <c r="E49" s="195"/>
      <c r="F49" s="195"/>
      <c r="G49" s="128"/>
    </row>
    <row r="50" spans="1:7" ht="70.5" customHeight="1" x14ac:dyDescent="0.2">
      <c r="A50" s="195" t="s">
        <v>133</v>
      </c>
      <c r="B50" s="195"/>
      <c r="C50" s="195"/>
      <c r="D50" s="195"/>
      <c r="E50" s="195"/>
      <c r="F50" s="195"/>
      <c r="G50" s="130"/>
    </row>
    <row r="51" spans="1:7" ht="33.75" customHeight="1" x14ac:dyDescent="0.2">
      <c r="A51" s="194" t="s">
        <v>134</v>
      </c>
      <c r="B51" s="194"/>
      <c r="C51" s="194"/>
      <c r="D51" s="194"/>
      <c r="E51" s="194"/>
      <c r="F51" s="194"/>
      <c r="G51" s="129"/>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9" workbookViewId="0">
      <selection activeCell="M18" sqref="M18"/>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3" t="s">
        <v>130</v>
      </c>
      <c r="B2" s="193"/>
      <c r="C2" s="193"/>
      <c r="D2" s="193"/>
      <c r="E2" s="193"/>
      <c r="F2" s="193"/>
      <c r="G2" s="193"/>
      <c r="H2" s="193"/>
    </row>
    <row r="3" spans="1:16" ht="5.25" customHeight="1" x14ac:dyDescent="0.2">
      <c r="B3" s="127"/>
      <c r="C3" s="127"/>
      <c r="D3" s="127"/>
      <c r="E3" s="127"/>
      <c r="F3" s="127"/>
      <c r="G3" s="127"/>
      <c r="H3" s="23"/>
    </row>
    <row r="4" spans="1:16" x14ac:dyDescent="0.2">
      <c r="B4" s="5" t="s">
        <v>129</v>
      </c>
      <c r="C4" s="6"/>
      <c r="D4" s="5"/>
      <c r="E4" s="5"/>
      <c r="F4" s="163" t="str">
        <f>'T 6.'!F4:G4</f>
        <v>Stanje: 31. srpnja 2019.</v>
      </c>
      <c r="G4" s="163"/>
      <c r="H4" s="18"/>
    </row>
    <row r="5" spans="1:16" ht="22.5" x14ac:dyDescent="0.2">
      <c r="B5" s="26" t="s">
        <v>2</v>
      </c>
      <c r="C5" s="187" t="s">
        <v>95</v>
      </c>
      <c r="D5" s="188"/>
      <c r="E5" s="124" t="s">
        <v>4</v>
      </c>
      <c r="F5" s="125" t="s">
        <v>5</v>
      </c>
      <c r="G5" s="125" t="s">
        <v>6</v>
      </c>
      <c r="H5" s="113"/>
    </row>
    <row r="6" spans="1:16" x14ac:dyDescent="0.2">
      <c r="B6" s="14">
        <v>0</v>
      </c>
      <c r="C6" s="189">
        <v>1</v>
      </c>
      <c r="D6" s="190"/>
      <c r="E6" s="104">
        <v>2</v>
      </c>
      <c r="F6" s="104">
        <v>3</v>
      </c>
      <c r="G6" s="104">
        <v>4</v>
      </c>
      <c r="H6" s="111"/>
      <c r="K6" s="193"/>
      <c r="L6" s="193"/>
      <c r="M6" s="193"/>
      <c r="N6" s="193"/>
      <c r="O6" s="193"/>
      <c r="P6" s="193"/>
    </row>
    <row r="7" spans="1:16" x14ac:dyDescent="0.2">
      <c r="B7" s="16" t="s">
        <v>7</v>
      </c>
      <c r="C7" s="191" t="s">
        <v>102</v>
      </c>
      <c r="D7" s="192"/>
      <c r="E7" s="148">
        <v>5205</v>
      </c>
      <c r="F7" s="148">
        <v>2978</v>
      </c>
      <c r="G7" s="149">
        <v>8183</v>
      </c>
      <c r="H7" s="110"/>
    </row>
    <row r="8" spans="1:16" x14ac:dyDescent="0.2">
      <c r="B8" s="16" t="s">
        <v>9</v>
      </c>
      <c r="C8" s="180" t="s">
        <v>103</v>
      </c>
      <c r="D8" s="181"/>
      <c r="E8" s="148">
        <v>2270</v>
      </c>
      <c r="F8" s="148">
        <v>1509</v>
      </c>
      <c r="G8" s="149">
        <v>3779</v>
      </c>
      <c r="H8" s="110"/>
    </row>
    <row r="9" spans="1:16" x14ac:dyDescent="0.2">
      <c r="B9" s="16" t="s">
        <v>11</v>
      </c>
      <c r="C9" s="180" t="s">
        <v>104</v>
      </c>
      <c r="D9" s="181"/>
      <c r="E9" s="148">
        <v>1493</v>
      </c>
      <c r="F9" s="148">
        <v>1360</v>
      </c>
      <c r="G9" s="149">
        <v>2853</v>
      </c>
      <c r="H9" s="110"/>
    </row>
    <row r="10" spans="1:16" x14ac:dyDescent="0.2">
      <c r="B10" s="16" t="s">
        <v>13</v>
      </c>
      <c r="C10" s="180" t="s">
        <v>105</v>
      </c>
      <c r="D10" s="181"/>
      <c r="E10" s="148">
        <v>1329</v>
      </c>
      <c r="F10" s="148">
        <v>1011</v>
      </c>
      <c r="G10" s="149">
        <v>2340</v>
      </c>
      <c r="H10" s="110"/>
    </row>
    <row r="11" spans="1:16" x14ac:dyDescent="0.2">
      <c r="B11" s="16" t="s">
        <v>15</v>
      </c>
      <c r="C11" s="180" t="s">
        <v>106</v>
      </c>
      <c r="D11" s="181"/>
      <c r="E11" s="148">
        <v>3951</v>
      </c>
      <c r="F11" s="148">
        <v>2696</v>
      </c>
      <c r="G11" s="149">
        <v>6647</v>
      </c>
      <c r="H11" s="110"/>
    </row>
    <row r="12" spans="1:16" x14ac:dyDescent="0.2">
      <c r="B12" s="16" t="s">
        <v>17</v>
      </c>
      <c r="C12" s="180" t="s">
        <v>107</v>
      </c>
      <c r="D12" s="181"/>
      <c r="E12" s="148">
        <v>1668</v>
      </c>
      <c r="F12" s="148">
        <v>1276</v>
      </c>
      <c r="G12" s="149">
        <v>2944</v>
      </c>
      <c r="H12" s="110"/>
    </row>
    <row r="13" spans="1:16" x14ac:dyDescent="0.2">
      <c r="B13" s="16" t="s">
        <v>19</v>
      </c>
      <c r="C13" s="185" t="s">
        <v>108</v>
      </c>
      <c r="D13" s="186"/>
      <c r="E13" s="148">
        <v>1232</v>
      </c>
      <c r="F13" s="148">
        <v>864</v>
      </c>
      <c r="G13" s="149">
        <v>2096</v>
      </c>
      <c r="H13" s="110"/>
    </row>
    <row r="14" spans="1:16" x14ac:dyDescent="0.2">
      <c r="B14" s="105" t="s">
        <v>49</v>
      </c>
      <c r="C14" s="180" t="s">
        <v>109</v>
      </c>
      <c r="D14" s="181"/>
      <c r="E14" s="148">
        <v>3836</v>
      </c>
      <c r="F14" s="148">
        <v>3557</v>
      </c>
      <c r="G14" s="149">
        <v>7393</v>
      </c>
      <c r="H14" s="110"/>
      <c r="J14" s="106"/>
    </row>
    <row r="15" spans="1:16" x14ac:dyDescent="0.2">
      <c r="B15" s="105" t="s">
        <v>52</v>
      </c>
      <c r="C15" s="180" t="s">
        <v>110</v>
      </c>
      <c r="D15" s="181"/>
      <c r="E15" s="148">
        <v>511</v>
      </c>
      <c r="F15" s="148">
        <v>408</v>
      </c>
      <c r="G15" s="149">
        <v>919</v>
      </c>
      <c r="H15" s="110"/>
    </row>
    <row r="16" spans="1:16" x14ac:dyDescent="0.2">
      <c r="B16" s="105" t="s">
        <v>55</v>
      </c>
      <c r="C16" s="180" t="s">
        <v>111</v>
      </c>
      <c r="D16" s="181"/>
      <c r="E16" s="148">
        <v>862</v>
      </c>
      <c r="F16" s="148">
        <v>620</v>
      </c>
      <c r="G16" s="149">
        <v>1482</v>
      </c>
      <c r="H16" s="110"/>
    </row>
    <row r="17" spans="2:8" x14ac:dyDescent="0.2">
      <c r="B17" s="105" t="s">
        <v>58</v>
      </c>
      <c r="C17" s="180" t="s">
        <v>112</v>
      </c>
      <c r="D17" s="181"/>
      <c r="E17" s="148">
        <v>759</v>
      </c>
      <c r="F17" s="148">
        <v>513</v>
      </c>
      <c r="G17" s="149">
        <v>1272</v>
      </c>
      <c r="H17" s="110"/>
    </row>
    <row r="18" spans="2:8" x14ac:dyDescent="0.2">
      <c r="B18" s="105" t="s">
        <v>61</v>
      </c>
      <c r="C18" s="180" t="s">
        <v>113</v>
      </c>
      <c r="D18" s="181"/>
      <c r="E18" s="148">
        <v>2039</v>
      </c>
      <c r="F18" s="148">
        <v>1272</v>
      </c>
      <c r="G18" s="149">
        <v>3311</v>
      </c>
      <c r="H18" s="110"/>
    </row>
    <row r="19" spans="2:8" x14ac:dyDescent="0.2">
      <c r="B19" s="105" t="s">
        <v>64</v>
      </c>
      <c r="C19" s="180" t="s">
        <v>114</v>
      </c>
      <c r="D19" s="181"/>
      <c r="E19" s="148">
        <v>1997</v>
      </c>
      <c r="F19" s="148">
        <v>1806</v>
      </c>
      <c r="G19" s="149">
        <v>3803</v>
      </c>
      <c r="H19" s="110"/>
    </row>
    <row r="20" spans="2:8" x14ac:dyDescent="0.2">
      <c r="B20" s="105" t="s">
        <v>67</v>
      </c>
      <c r="C20" s="180" t="s">
        <v>115</v>
      </c>
      <c r="D20" s="181"/>
      <c r="E20" s="148">
        <v>4067</v>
      </c>
      <c r="F20" s="148">
        <v>2861</v>
      </c>
      <c r="G20" s="149">
        <v>6928</v>
      </c>
      <c r="H20" s="110"/>
    </row>
    <row r="21" spans="2:8" x14ac:dyDescent="0.2">
      <c r="B21" s="105" t="s">
        <v>70</v>
      </c>
      <c r="C21" s="180" t="s">
        <v>116</v>
      </c>
      <c r="D21" s="181"/>
      <c r="E21" s="148">
        <v>1112</v>
      </c>
      <c r="F21" s="148">
        <v>908</v>
      </c>
      <c r="G21" s="149">
        <v>2020</v>
      </c>
      <c r="H21" s="110"/>
    </row>
    <row r="22" spans="2:8" x14ac:dyDescent="0.2">
      <c r="B22" s="105" t="s">
        <v>73</v>
      </c>
      <c r="C22" s="180" t="s">
        <v>117</v>
      </c>
      <c r="D22" s="181"/>
      <c r="E22" s="148">
        <v>1604</v>
      </c>
      <c r="F22" s="148">
        <v>1126</v>
      </c>
      <c r="G22" s="149">
        <v>2730</v>
      </c>
      <c r="H22" s="110"/>
    </row>
    <row r="23" spans="2:8" x14ac:dyDescent="0.2">
      <c r="B23" s="105" t="s">
        <v>76</v>
      </c>
      <c r="C23" s="180" t="s">
        <v>118</v>
      </c>
      <c r="D23" s="181"/>
      <c r="E23" s="148">
        <v>5304</v>
      </c>
      <c r="F23" s="148">
        <v>4962</v>
      </c>
      <c r="G23" s="149">
        <v>10266</v>
      </c>
      <c r="H23" s="110"/>
    </row>
    <row r="24" spans="2:8" x14ac:dyDescent="0.2">
      <c r="B24" s="105" t="s">
        <v>79</v>
      </c>
      <c r="C24" s="180" t="s">
        <v>119</v>
      </c>
      <c r="D24" s="181"/>
      <c r="E24" s="148">
        <v>3082</v>
      </c>
      <c r="F24" s="148">
        <v>2414</v>
      </c>
      <c r="G24" s="149">
        <v>5496</v>
      </c>
      <c r="H24" s="110"/>
    </row>
    <row r="25" spans="2:8" x14ac:dyDescent="0.2">
      <c r="B25" s="105" t="s">
        <v>82</v>
      </c>
      <c r="C25" s="180" t="s">
        <v>120</v>
      </c>
      <c r="D25" s="181"/>
      <c r="E25" s="148">
        <v>1351</v>
      </c>
      <c r="F25" s="148">
        <v>1029</v>
      </c>
      <c r="G25" s="149">
        <v>2380</v>
      </c>
      <c r="H25" s="110"/>
    </row>
    <row r="26" spans="2:8" x14ac:dyDescent="0.2">
      <c r="B26" s="105" t="s">
        <v>85</v>
      </c>
      <c r="C26" s="180" t="s">
        <v>121</v>
      </c>
      <c r="D26" s="181"/>
      <c r="E26" s="148">
        <v>2425</v>
      </c>
      <c r="F26" s="148">
        <v>1656</v>
      </c>
      <c r="G26" s="149">
        <v>4081</v>
      </c>
      <c r="H26" s="110"/>
    </row>
    <row r="27" spans="2:8" x14ac:dyDescent="0.2">
      <c r="B27" s="105" t="s">
        <v>88</v>
      </c>
      <c r="C27" s="180" t="s">
        <v>122</v>
      </c>
      <c r="D27" s="181"/>
      <c r="E27" s="148">
        <v>21435</v>
      </c>
      <c r="F27" s="148">
        <v>19452</v>
      </c>
      <c r="G27" s="149">
        <v>40887</v>
      </c>
      <c r="H27" s="110"/>
    </row>
    <row r="28" spans="2:8" ht="20.25" customHeight="1" x14ac:dyDescent="0.2">
      <c r="B28" s="182" t="s">
        <v>21</v>
      </c>
      <c r="C28" s="183"/>
      <c r="D28" s="184"/>
      <c r="E28" s="150">
        <v>67532</v>
      </c>
      <c r="F28" s="150">
        <v>54278</v>
      </c>
      <c r="G28" s="150">
        <v>121810</v>
      </c>
      <c r="H28" s="111"/>
    </row>
    <row r="54" spans="1:8" ht="24.75" customHeight="1" x14ac:dyDescent="0.2">
      <c r="A54" s="196" t="s">
        <v>132</v>
      </c>
      <c r="B54" s="196"/>
      <c r="C54" s="196"/>
      <c r="D54" s="196"/>
      <c r="E54" s="196"/>
      <c r="F54" s="196"/>
      <c r="G54" s="196"/>
      <c r="H54" s="196"/>
    </row>
    <row r="55" spans="1:8" ht="68.25" customHeight="1" x14ac:dyDescent="0.2">
      <c r="A55" s="195" t="s">
        <v>133</v>
      </c>
      <c r="B55" s="195"/>
      <c r="C55" s="195"/>
      <c r="D55" s="195"/>
      <c r="E55" s="195"/>
      <c r="F55" s="195"/>
      <c r="G55" s="195"/>
      <c r="H55" s="195"/>
    </row>
    <row r="56" spans="1:8" ht="36" customHeight="1" x14ac:dyDescent="0.2">
      <c r="A56" s="194" t="s">
        <v>134</v>
      </c>
      <c r="B56" s="194"/>
      <c r="C56" s="194"/>
      <c r="D56" s="194"/>
      <c r="E56" s="194"/>
      <c r="F56" s="194"/>
      <c r="G56" s="194"/>
      <c r="H56" s="194"/>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2019-06-12T12:50:40Z</cp:lastPrinted>
  <dcterms:created xsi:type="dcterms:W3CDTF">2016-10-06T08:05:06Z</dcterms:created>
  <dcterms:modified xsi:type="dcterms:W3CDTF">2019-08-09T07:10:15Z</dcterms:modified>
</cp:coreProperties>
</file>