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PDF\"/>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G9" i="8" l="1"/>
  <c r="G13" i="8"/>
  <c r="G15" i="8"/>
  <c r="G17" i="8"/>
  <c r="G19" i="8"/>
  <c r="G21" i="8"/>
  <c r="G25" i="8"/>
  <c r="G27" i="8"/>
  <c r="G7" i="8"/>
  <c r="F28" i="8"/>
  <c r="G8" i="8"/>
  <c r="G10" i="8"/>
  <c r="G11" i="8"/>
  <c r="G12" i="8"/>
  <c r="G14" i="8"/>
  <c r="G16" i="8"/>
  <c r="G18" i="8"/>
  <c r="G20" i="8"/>
  <c r="G22" i="8"/>
  <c r="G23" i="8"/>
  <c r="G24" i="8"/>
  <c r="G26" i="8"/>
  <c r="F9" i="7"/>
  <c r="F10" i="7"/>
  <c r="F13" i="7"/>
  <c r="F14" i="7"/>
  <c r="F17" i="7"/>
  <c r="F18" i="7"/>
  <c r="F21" i="7"/>
  <c r="F22" i="7"/>
  <c r="F25" i="7"/>
  <c r="F26" i="7"/>
  <c r="F7" i="7"/>
  <c r="F8" i="7"/>
  <c r="F11" i="7"/>
  <c r="F12" i="7"/>
  <c r="F15" i="7"/>
  <c r="F16" i="7"/>
  <c r="F19" i="7"/>
  <c r="F20" i="7"/>
  <c r="F23" i="7"/>
  <c r="F24" i="7"/>
  <c r="F27" i="7"/>
  <c r="G8" i="6"/>
  <c r="G9" i="6"/>
  <c r="G10" i="6"/>
  <c r="G11" i="6"/>
  <c r="G12" i="6"/>
  <c r="G13" i="6"/>
  <c r="G14" i="6"/>
  <c r="G15" i="6"/>
  <c r="G16" i="6"/>
  <c r="G17" i="6"/>
  <c r="G18" i="6"/>
  <c r="G19" i="6"/>
  <c r="G20" i="6"/>
  <c r="G21" i="6"/>
  <c r="G22" i="6"/>
  <c r="G23" i="6"/>
  <c r="G24" i="6"/>
  <c r="G25" i="6"/>
  <c r="G26" i="6"/>
  <c r="G27" i="6"/>
  <c r="F28" i="6"/>
  <c r="E28" i="6"/>
  <c r="F7" i="5"/>
  <c r="F10" i="5"/>
  <c r="F11" i="5"/>
  <c r="F14" i="5"/>
  <c r="F15" i="5"/>
  <c r="F18" i="5"/>
  <c r="F19" i="5"/>
  <c r="F22" i="5"/>
  <c r="F23" i="5"/>
  <c r="F26" i="5"/>
  <c r="F27" i="5"/>
  <c r="F8" i="5"/>
  <c r="F9" i="5"/>
  <c r="F12" i="5"/>
  <c r="F13" i="5"/>
  <c r="F16" i="5"/>
  <c r="F17" i="5"/>
  <c r="F20" i="5"/>
  <c r="F21" i="5"/>
  <c r="F24" i="5"/>
  <c r="F25" i="5"/>
  <c r="J8" i="4"/>
  <c r="J9" i="4"/>
  <c r="J10" i="4"/>
  <c r="J11" i="4"/>
  <c r="J12" i="4"/>
  <c r="J13" i="4"/>
  <c r="J14" i="4"/>
  <c r="J15" i="4"/>
  <c r="J16" i="4"/>
  <c r="J17" i="4"/>
  <c r="J18" i="4"/>
  <c r="J19" i="4"/>
  <c r="J20" i="4"/>
  <c r="J21" i="4"/>
  <c r="J22" i="4"/>
  <c r="J23" i="4"/>
  <c r="J24" i="4"/>
  <c r="J25" i="4"/>
  <c r="J26" i="4"/>
  <c r="J27" i="4"/>
  <c r="D28" i="4"/>
  <c r="E28" i="4"/>
  <c r="F28" i="4"/>
  <c r="G28" i="4"/>
  <c r="H28" i="4"/>
  <c r="I28" i="4"/>
  <c r="C28" i="4"/>
  <c r="F8" i="3"/>
  <c r="F9" i="3"/>
  <c r="F10" i="3"/>
  <c r="F11" i="3"/>
  <c r="F12" i="3"/>
  <c r="F13" i="3"/>
  <c r="F14" i="3"/>
  <c r="F15" i="3"/>
  <c r="F16" i="3"/>
  <c r="F17" i="3"/>
  <c r="F18" i="3"/>
  <c r="F19" i="3"/>
  <c r="F20" i="3"/>
  <c r="F21" i="3"/>
  <c r="F22" i="3"/>
  <c r="F23" i="3"/>
  <c r="F24" i="3"/>
  <c r="F25" i="3"/>
  <c r="F26" i="3"/>
  <c r="F27" i="3"/>
  <c r="F28" i="3"/>
  <c r="F7" i="3"/>
  <c r="D29" i="3"/>
  <c r="G9" i="2"/>
  <c r="G10" i="2"/>
  <c r="G11" i="2"/>
  <c r="G12" i="2"/>
  <c r="G13" i="2"/>
  <c r="D14" i="2"/>
  <c r="E14" i="2"/>
  <c r="C14" i="2"/>
  <c r="E15" i="1"/>
  <c r="D15" i="1"/>
  <c r="C15" i="1"/>
  <c r="F29" i="3" l="1"/>
  <c r="E29" i="3"/>
  <c r="J7" i="4"/>
  <c r="J28" i="4" s="1"/>
  <c r="F6" i="7"/>
  <c r="E28" i="5"/>
  <c r="G7" i="6"/>
  <c r="G28" i="6" s="1"/>
  <c r="D28" i="7"/>
  <c r="E28" i="7"/>
  <c r="G28" i="8"/>
  <c r="E28" i="8"/>
  <c r="F28" i="7"/>
  <c r="D28" i="5"/>
  <c r="F6" i="5"/>
  <c r="F28" i="5" s="1"/>
  <c r="G7" i="2"/>
  <c r="G8" i="2"/>
  <c r="G14" i="2" l="1"/>
  <c r="F14" i="2"/>
  <c r="Q28" i="3" l="1"/>
  <c r="Q29" i="3"/>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 r="F4" i="8"/>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<sst xmlns="http://schemas.openxmlformats.org/spreadsheetml/2006/main" count="442" uniqueCount="139">
  <si>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</si>
  <si>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</si>
  <si>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</si>
  <si>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</si>
  <si>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</si>
  <si>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</si>
  <si>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</si>
  <si>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</si>
  <si>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</si>
  <si>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</si>
  <si>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</si>
  <si>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</si>
  <si>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</si>
  <si>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</si>
  <si>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</si>
  <si>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</si>
  <si>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</si>
  <si>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</si>
  <si>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</si>
  <si>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</si>
  <si>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</si>
  <si>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</si>
  <si>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</si>
  <si>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</si>
  <si>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</si>
  <si>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</si>
  <si>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</si>
  <si>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</si>
  <si>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</si>
  <si>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</si>
  <si>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</si>
  <si>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</si>
  <si>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</si>
  <si>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</si>
  <si>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</si>
  <si>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</si>
  <si>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</si>
  <si>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</si>
  <si>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</si>
  <si>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</si>
  <si>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</si>
  <si>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</si>
  <si>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</si>
  <si>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</si>
  <si>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</si>
  <si>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</si>
  <si>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</si>
  <si>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</si>
  <si>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</si>
  <si>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</si>
  <si>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</si>
  <si>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</si>
  <si>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</si>
  <si>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</si>
  <si>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</si>
  <si>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</si>
  <si>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</si>
  <si>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</si>
  <si>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</si>
  <si>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</si>
  <si>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</si>
  <si>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</si>
  <si>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</si>
  <si>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</si>
  <si>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</si>
  <si>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</si>
  <si>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</si>
  <si>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</si>
  <si>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</si>
  <si>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</si>
  <si>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</si>
  <si>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</si>
  <si>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</si>
  <si>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</si>
  <si>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</si>
  <si>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</si>
  <si>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</si>
  <si>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</si>
  <si>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</si>
  <si>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</si>
  <si>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</si>
  <si>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</si>
  <si>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</si>
  <si>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</si>
  <si>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</si>
  <si>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</si>
  <si>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</si>
  <si>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</si>
  <si>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</si>
  <si>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</si>
  <si>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</si>
  <si>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</si>
  <si>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</si>
  <si>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</si>
  <si>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</si>
  <si>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</si>
  <si>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</si>
  <si>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</si>
  <si>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</si>
  <si>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</si>
  <si>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</si>
  <si>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</si>
  <si>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</si>
  <si>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</si>
  <si>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</si>
  <si>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</si>
  <si>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</si>
  <si>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</si>
  <si>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</si>
  <si>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</si>
  <si>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</si>
  <si>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</si>
  <si>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</si>
  <si>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</si>
  <si>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</si>
  <si>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</si>
  <si>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</si>
  <si>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</si>
  <si>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</si>
  <si>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</si>
  <si>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</si>
  <si>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</si>
  <si>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</si>
  <si>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</si>
  <si>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</si>
  <si>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</si>
  <si>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</si>
  <si>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</si>
  <si>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</si>
  <si>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</si>
  <si>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</si>
  <si>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</si>
  <si>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</si>
  <si>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</si>
  <si>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</si>
  <si>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 PRIJEVREMENE STAROSNE MIROVINE TE KORISNICI OBITELJSKE MIROVINE</t>
    </r>
    <r>
      <rPr>
        <b/>
        <sz val="10"/>
        <color theme="1"/>
        <rFont val="Calibri"/>
        <family val="2"/>
        <charset val="238"/>
        <scheme val="minor"/>
      </rPr>
      <t xml:space="preserve"> </t>
    </r>
    <r>
      <rPr>
        <b/>
        <sz val="10"/>
        <rFont val="Calibri"/>
        <family val="2"/>
        <charset val="238"/>
        <scheme val="minor"/>
      </rPr>
      <t xml:space="preserve">KOJI RADE DO POLOVICE PUNOG RADNOG VREMENA PREMA DJELATNOSTIMA I SPOLU </t>
    </r>
  </si>
  <si>
    <r>
      <t>OSIGURANICI/</t>
    </r>
    <r>
      <rPr>
        <b/>
        <sz val="10"/>
        <color rgb="FFFF0000"/>
        <rFont val="Calibri"/>
        <family val="2"/>
        <charset val="238"/>
        <scheme val="minor"/>
      </rPr>
      <t>ZOMO</t>
    </r>
    <r>
      <rPr>
        <b/>
        <sz val="10"/>
        <color theme="1"/>
        <rFont val="Calibri"/>
        <family val="2"/>
        <charset val="238"/>
        <scheme val="minor"/>
      </rPr>
      <t xml:space="preserve"> KORISNICI </t>
    </r>
    <r>
      <rPr>
        <b/>
        <i/>
        <sz val="10"/>
        <color rgb="FFFF0000"/>
        <rFont val="Calibri"/>
        <family val="2"/>
        <charset val="238"/>
        <scheme val="minor"/>
      </rPr>
      <t>STAROSNE, PRIJEVREMENE STAROSNE MIROVINE TE KORISNICI OBITELJSKE MIROVINE</t>
    </r>
    <r>
      <rPr>
        <b/>
        <sz val="10"/>
        <color theme="1"/>
        <rFont val="Calibri"/>
        <family val="2"/>
        <charset val="238"/>
        <scheme val="minor"/>
      </rPr>
      <t xml:space="preserve"> KOJI RADE DO POLOVICE PUNOG RADNOG VREMENA PREMA ŽUPANIJAMA I SPOLU</t>
    </r>
  </si>
  <si>
    <t>Stanje
31. srpnja 2022.</t>
  </si>
  <si>
    <t>Stanje: 31. srpnja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</si>
</sst>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3"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
      <sz val="8"/>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79">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8" fillId="0" borderId="2" xfId="1" applyNumberFormat="1" applyFont="1" applyBorder="1" applyAlignment="1">
      <alignment vertical="center"/>
    </xf>
    <xf numFmtId="1" fontId="33" fillId="0" borderId="2" xfId="1" applyNumberFormat="1" applyFont="1" applyBorder="1" applyAlignment="1">
      <alignment vertical="center"/>
    </xf>
    <xf numFmtId="1" fontId="38" fillId="0" borderId="12" xfId="1" applyNumberFormat="1" applyFont="1" applyBorder="1" applyAlignment="1">
      <alignment vertical="center"/>
    </xf>
    <xf numFmtId="1" fontId="33" fillId="0" borderId="12" xfId="1" applyNumberFormat="1" applyFont="1" applyBorder="1" applyAlignment="1">
      <alignment vertical="center"/>
    </xf>
    <xf numFmtId="1" fontId="38" fillId="0" borderId="7" xfId="1" applyNumberFormat="1" applyFont="1" applyBorder="1" applyAlignment="1">
      <alignment vertical="center"/>
    </xf>
    <xf numFmtId="1" fontId="33"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2" fillId="0" borderId="0" xfId="0" applyFont="1" applyAlignment="1">
      <alignment horizontal="left" wrapText="1"/>
    </xf>
    <xf numFmtId="0" fontId="52" fillId="0" borderId="0" xfId="0" applyFont="1" applyAlignment="1">
      <alignment horizontal="left" vertical="top" wrapText="1"/>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1407937</c:v>
                </c:pt>
                <c:pt idx="1">
                  <c:v>121311</c:v>
                </c:pt>
                <c:pt idx="2">
                  <c:v>76129</c:v>
                </c:pt>
                <c:pt idx="3">
                  <c:v>18655</c:v>
                </c:pt>
                <c:pt idx="4">
                  <c:v>17582</c:v>
                </c:pt>
                <c:pt idx="5">
                  <c:v>83</c:v>
                </c:pt>
                <c:pt idx="6">
                  <c:v>4053</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717927</c:v>
                </c:pt>
                <c:pt idx="1">
                  <c:v>445502</c:v>
                </c:pt>
                <c:pt idx="2">
                  <c:v>359525</c:v>
                </c:pt>
                <c:pt idx="3">
                  <c:v>122796</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872571</c:v>
                </c:pt>
                <c:pt idx="1">
                  <c:v>773179</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88486</c:v>
                </c:pt>
                <c:pt idx="1">
                  <c:v>39407</c:v>
                </c:pt>
                <c:pt idx="2">
                  <c:v>42016</c:v>
                </c:pt>
                <c:pt idx="3">
                  <c:v>36999</c:v>
                </c:pt>
                <c:pt idx="4">
                  <c:v>67990</c:v>
                </c:pt>
                <c:pt idx="5">
                  <c:v>35529</c:v>
                </c:pt>
                <c:pt idx="6">
                  <c:v>31685</c:v>
                </c:pt>
                <c:pt idx="7">
                  <c:v>124089</c:v>
                </c:pt>
                <c:pt idx="8">
                  <c:v>17872</c:v>
                </c:pt>
                <c:pt idx="9">
                  <c:v>21661</c:v>
                </c:pt>
                <c:pt idx="10">
                  <c:v>19848</c:v>
                </c:pt>
                <c:pt idx="11">
                  <c:v>40713</c:v>
                </c:pt>
                <c:pt idx="12">
                  <c:v>64990</c:v>
                </c:pt>
                <c:pt idx="13">
                  <c:v>90520</c:v>
                </c:pt>
                <c:pt idx="14">
                  <c:v>36771</c:v>
                </c:pt>
                <c:pt idx="15">
                  <c:v>43652</c:v>
                </c:pt>
                <c:pt idx="16">
                  <c:v>172378</c:v>
                </c:pt>
                <c:pt idx="17">
                  <c:v>105173</c:v>
                </c:pt>
                <c:pt idx="18">
                  <c:v>52490</c:v>
                </c:pt>
                <c:pt idx="19">
                  <c:v>42571</c:v>
                </c:pt>
                <c:pt idx="20">
                  <c:v>470910</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prijevremene starosne mirovine te korisnici obiteljske mirovine koji rade do polovice punog radnog vremena 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280</c:v>
                </c:pt>
                <c:pt idx="1">
                  <c:v>42</c:v>
                </c:pt>
                <c:pt idx="2">
                  <c:v>1886</c:v>
                </c:pt>
                <c:pt idx="3">
                  <c:v>31</c:v>
                </c:pt>
                <c:pt idx="4">
                  <c:v>110</c:v>
                </c:pt>
                <c:pt idx="5">
                  <c:v>1717</c:v>
                </c:pt>
                <c:pt idx="6">
                  <c:v>2066</c:v>
                </c:pt>
                <c:pt idx="7">
                  <c:v>1175</c:v>
                </c:pt>
                <c:pt idx="8">
                  <c:v>750</c:v>
                </c:pt>
                <c:pt idx="9">
                  <c:v>219</c:v>
                </c:pt>
                <c:pt idx="10">
                  <c:v>97</c:v>
                </c:pt>
                <c:pt idx="11">
                  <c:v>122</c:v>
                </c:pt>
                <c:pt idx="12">
                  <c:v>1659</c:v>
                </c:pt>
                <c:pt idx="13">
                  <c:v>1152</c:v>
                </c:pt>
                <c:pt idx="14">
                  <c:v>15</c:v>
                </c:pt>
                <c:pt idx="15">
                  <c:v>223</c:v>
                </c:pt>
                <c:pt idx="16">
                  <c:v>392</c:v>
                </c:pt>
                <c:pt idx="17">
                  <c:v>151</c:v>
                </c:pt>
                <c:pt idx="18">
                  <c:v>225</c:v>
                </c:pt>
                <c:pt idx="19">
                  <c:v>12</c:v>
                </c:pt>
                <c:pt idx="20">
                  <c:v>1</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149</c:v>
                </c:pt>
                <c:pt idx="1">
                  <c:v>8</c:v>
                </c:pt>
                <c:pt idx="2">
                  <c:v>776</c:v>
                </c:pt>
                <c:pt idx="3">
                  <c:v>2</c:v>
                </c:pt>
                <c:pt idx="4">
                  <c:v>31</c:v>
                </c:pt>
                <c:pt idx="5">
                  <c:v>309</c:v>
                </c:pt>
                <c:pt idx="6">
                  <c:v>1635</c:v>
                </c:pt>
                <c:pt idx="7">
                  <c:v>149</c:v>
                </c:pt>
                <c:pt idx="8">
                  <c:v>1151</c:v>
                </c:pt>
                <c:pt idx="9">
                  <c:v>134</c:v>
                </c:pt>
                <c:pt idx="10">
                  <c:v>95</c:v>
                </c:pt>
                <c:pt idx="11">
                  <c:v>114</c:v>
                </c:pt>
                <c:pt idx="12">
                  <c:v>1328</c:v>
                </c:pt>
                <c:pt idx="13">
                  <c:v>744</c:v>
                </c:pt>
                <c:pt idx="14">
                  <c:v>35</c:v>
                </c:pt>
                <c:pt idx="15">
                  <c:v>263</c:v>
                </c:pt>
                <c:pt idx="16">
                  <c:v>853</c:v>
                </c:pt>
                <c:pt idx="17">
                  <c:v>83</c:v>
                </c:pt>
                <c:pt idx="18">
                  <c:v>360</c:v>
                </c:pt>
                <c:pt idx="19">
                  <c:v>22</c:v>
                </c:pt>
                <c:pt idx="20">
                  <c:v>4</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prijevremene starosne mirovine te korisnici obiteljske mirovine koji rade do polovice punog radnog vremena 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700</c:v>
                </c:pt>
                <c:pt idx="1">
                  <c:v>254</c:v>
                </c:pt>
                <c:pt idx="2">
                  <c:v>235</c:v>
                </c:pt>
                <c:pt idx="3">
                  <c:v>286</c:v>
                </c:pt>
                <c:pt idx="4">
                  <c:v>435</c:v>
                </c:pt>
                <c:pt idx="5">
                  <c:v>167</c:v>
                </c:pt>
                <c:pt idx="6">
                  <c:v>182</c:v>
                </c:pt>
                <c:pt idx="7">
                  <c:v>1435</c:v>
                </c:pt>
                <c:pt idx="8">
                  <c:v>98</c:v>
                </c:pt>
                <c:pt idx="9">
                  <c:v>103</c:v>
                </c:pt>
                <c:pt idx="10">
                  <c:v>102</c:v>
                </c:pt>
                <c:pt idx="11">
                  <c:v>225</c:v>
                </c:pt>
                <c:pt idx="12">
                  <c:v>480</c:v>
                </c:pt>
                <c:pt idx="13">
                  <c:v>535</c:v>
                </c:pt>
                <c:pt idx="14">
                  <c:v>237</c:v>
                </c:pt>
                <c:pt idx="15">
                  <c:v>190</c:v>
                </c:pt>
                <c:pt idx="16">
                  <c:v>1358</c:v>
                </c:pt>
                <c:pt idx="17">
                  <c:v>1081</c:v>
                </c:pt>
                <c:pt idx="18">
                  <c:v>410</c:v>
                </c:pt>
                <c:pt idx="19">
                  <c:v>280</c:v>
                </c:pt>
                <c:pt idx="20">
                  <c:v>3532</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438</c:v>
                </c:pt>
                <c:pt idx="1">
                  <c:v>133</c:v>
                </c:pt>
                <c:pt idx="2">
                  <c:v>154</c:v>
                </c:pt>
                <c:pt idx="3">
                  <c:v>173</c:v>
                </c:pt>
                <c:pt idx="4">
                  <c:v>317</c:v>
                </c:pt>
                <c:pt idx="5">
                  <c:v>104</c:v>
                </c:pt>
                <c:pt idx="6">
                  <c:v>120</c:v>
                </c:pt>
                <c:pt idx="7">
                  <c:v>955</c:v>
                </c:pt>
                <c:pt idx="8">
                  <c:v>74</c:v>
                </c:pt>
                <c:pt idx="9">
                  <c:v>75</c:v>
                </c:pt>
                <c:pt idx="10">
                  <c:v>65</c:v>
                </c:pt>
                <c:pt idx="11">
                  <c:v>106</c:v>
                </c:pt>
                <c:pt idx="12">
                  <c:v>290</c:v>
                </c:pt>
                <c:pt idx="13">
                  <c:v>331</c:v>
                </c:pt>
                <c:pt idx="14">
                  <c:v>216</c:v>
                </c:pt>
                <c:pt idx="15">
                  <c:v>135</c:v>
                </c:pt>
                <c:pt idx="16">
                  <c:v>902</c:v>
                </c:pt>
                <c:pt idx="17">
                  <c:v>869</c:v>
                </c:pt>
                <c:pt idx="18">
                  <c:v>289</c:v>
                </c:pt>
                <c:pt idx="19">
                  <c:v>179</c:v>
                </c:pt>
                <c:pt idx="20">
                  <c:v>2320</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2228</c:v>
                </c:pt>
                <c:pt idx="1">
                  <c:v>267</c:v>
                </c:pt>
                <c:pt idx="2">
                  <c:v>18733</c:v>
                </c:pt>
                <c:pt idx="3">
                  <c:v>1049</c:v>
                </c:pt>
                <c:pt idx="4">
                  <c:v>979</c:v>
                </c:pt>
                <c:pt idx="5">
                  <c:v>10629</c:v>
                </c:pt>
                <c:pt idx="6">
                  <c:v>13648</c:v>
                </c:pt>
                <c:pt idx="7">
                  <c:v>5873</c:v>
                </c:pt>
                <c:pt idx="8">
                  <c:v>6083</c:v>
                </c:pt>
                <c:pt idx="9">
                  <c:v>8114</c:v>
                </c:pt>
                <c:pt idx="10">
                  <c:v>1185</c:v>
                </c:pt>
                <c:pt idx="11">
                  <c:v>523</c:v>
                </c:pt>
                <c:pt idx="12">
                  <c:v>5970</c:v>
                </c:pt>
                <c:pt idx="13">
                  <c:v>2401</c:v>
                </c:pt>
                <c:pt idx="14">
                  <c:v>3491</c:v>
                </c:pt>
                <c:pt idx="15">
                  <c:v>602</c:v>
                </c:pt>
                <c:pt idx="16">
                  <c:v>3727</c:v>
                </c:pt>
                <c:pt idx="17">
                  <c:v>1018</c:v>
                </c:pt>
                <c:pt idx="18">
                  <c:v>1113</c:v>
                </c:pt>
                <c:pt idx="19">
                  <c:v>23</c:v>
                </c:pt>
                <c:pt idx="20">
                  <c:v>11</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1070</c:v>
                </c:pt>
                <c:pt idx="1">
                  <c:v>29</c:v>
                </c:pt>
                <c:pt idx="2">
                  <c:v>8314</c:v>
                </c:pt>
                <c:pt idx="3">
                  <c:v>317</c:v>
                </c:pt>
                <c:pt idx="4">
                  <c:v>335</c:v>
                </c:pt>
                <c:pt idx="5">
                  <c:v>1686</c:v>
                </c:pt>
                <c:pt idx="6">
                  <c:v>13792</c:v>
                </c:pt>
                <c:pt idx="7">
                  <c:v>1836</c:v>
                </c:pt>
                <c:pt idx="8">
                  <c:v>6659</c:v>
                </c:pt>
                <c:pt idx="9">
                  <c:v>4451</c:v>
                </c:pt>
                <c:pt idx="10">
                  <c:v>2277</c:v>
                </c:pt>
                <c:pt idx="11">
                  <c:v>436</c:v>
                </c:pt>
                <c:pt idx="12">
                  <c:v>6878</c:v>
                </c:pt>
                <c:pt idx="13">
                  <c:v>1974</c:v>
                </c:pt>
                <c:pt idx="14">
                  <c:v>2854</c:v>
                </c:pt>
                <c:pt idx="15">
                  <c:v>2639</c:v>
                </c:pt>
                <c:pt idx="16">
                  <c:v>11485</c:v>
                </c:pt>
                <c:pt idx="17">
                  <c:v>1516</c:v>
                </c:pt>
                <c:pt idx="18">
                  <c:v>4129</c:v>
                </c:pt>
                <c:pt idx="19">
                  <c:v>132</c:v>
                </c:pt>
                <c:pt idx="20">
                  <c:v>13</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6733</c:v>
                </c:pt>
                <c:pt idx="1">
                  <c:v>2702</c:v>
                </c:pt>
                <c:pt idx="2">
                  <c:v>2121</c:v>
                </c:pt>
                <c:pt idx="3">
                  <c:v>1631</c:v>
                </c:pt>
                <c:pt idx="4">
                  <c:v>4981</c:v>
                </c:pt>
                <c:pt idx="5">
                  <c:v>2103</c:v>
                </c:pt>
                <c:pt idx="6">
                  <c:v>1723</c:v>
                </c:pt>
                <c:pt idx="7">
                  <c:v>4698</c:v>
                </c:pt>
                <c:pt idx="8">
                  <c:v>594</c:v>
                </c:pt>
                <c:pt idx="9">
                  <c:v>1158</c:v>
                </c:pt>
                <c:pt idx="10">
                  <c:v>1053</c:v>
                </c:pt>
                <c:pt idx="11">
                  <c:v>2709</c:v>
                </c:pt>
                <c:pt idx="12">
                  <c:v>2623</c:v>
                </c:pt>
                <c:pt idx="13">
                  <c:v>5556</c:v>
                </c:pt>
                <c:pt idx="14">
                  <c:v>1358</c:v>
                </c:pt>
                <c:pt idx="15">
                  <c:v>2293</c:v>
                </c:pt>
                <c:pt idx="16">
                  <c:v>7134</c:v>
                </c:pt>
                <c:pt idx="17">
                  <c:v>3642</c:v>
                </c:pt>
                <c:pt idx="18">
                  <c:v>1700</c:v>
                </c:pt>
                <c:pt idx="19">
                  <c:v>3155</c:v>
                </c:pt>
                <c:pt idx="20">
                  <c:v>28047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3954</c:v>
                </c:pt>
                <c:pt idx="1">
                  <c:v>1967</c:v>
                </c:pt>
                <c:pt idx="2">
                  <c:v>1918</c:v>
                </c:pt>
                <c:pt idx="3">
                  <c:v>1387</c:v>
                </c:pt>
                <c:pt idx="4">
                  <c:v>3690</c:v>
                </c:pt>
                <c:pt idx="5">
                  <c:v>1616</c:v>
                </c:pt>
                <c:pt idx="6">
                  <c:v>1297</c:v>
                </c:pt>
                <c:pt idx="7">
                  <c:v>4426</c:v>
                </c:pt>
                <c:pt idx="8">
                  <c:v>500</c:v>
                </c:pt>
                <c:pt idx="9">
                  <c:v>899</c:v>
                </c:pt>
                <c:pt idx="10">
                  <c:v>745</c:v>
                </c:pt>
                <c:pt idx="11">
                  <c:v>1688</c:v>
                </c:pt>
                <c:pt idx="12">
                  <c:v>2442</c:v>
                </c:pt>
                <c:pt idx="13">
                  <c:v>4106</c:v>
                </c:pt>
                <c:pt idx="14">
                  <c:v>1255</c:v>
                </c:pt>
                <c:pt idx="15">
                  <c:v>1828</c:v>
                </c:pt>
                <c:pt idx="16">
                  <c:v>6557</c:v>
                </c:pt>
                <c:pt idx="17">
                  <c:v>3096</c:v>
                </c:pt>
                <c:pt idx="18">
                  <c:v>1332</c:v>
                </c:pt>
                <c:pt idx="19">
                  <c:v>2208</c:v>
                </c:pt>
                <c:pt idx="20">
                  <c:v>25944</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15</xdr:row>
      <xdr:rowOff>114300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9526</xdr:rowOff>
    </xdr:from>
    <xdr:to>
      <xdr:col>7</xdr:col>
      <xdr:colOff>619125</xdr:colOff>
      <xdr:row>47</xdr:row>
      <xdr:rowOff>9526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133350</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95250</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29</xdr:row>
      <xdr:rowOff>19051</xdr:rowOff>
    </xdr:from>
    <xdr:to>
      <xdr:col>7</xdr:col>
      <xdr:colOff>723899</xdr:colOff>
      <xdr:row>61</xdr:row>
      <xdr:rowOff>142875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45" customWidth="1"/>
    <col min="9" max="9" width="34.140625" style="45" bestFit="1" customWidth="1"/>
    <col min="10" max="11" width="10.7109375" style="3" customWidth="1"/>
    <col min="12" max="12" width="12.140625" style="3" customWidth="1"/>
    <col min="13" max="16384" width="9.140625" style="3"/>
  </cols>
  <sheetData>
    <row r="2" spans="1:11" ht="13.5" customHeight="1" x14ac:dyDescent="0.25">
      <c r="A2" s="129" t="s">
        <v>132</v>
      </c>
      <c r="B2" s="129"/>
      <c r="C2" s="129"/>
      <c r="D2" s="129"/>
      <c r="E2" s="129"/>
      <c r="F2" s="21"/>
      <c r="G2" s="21"/>
      <c r="H2" s="53"/>
      <c r="I2" s="54"/>
    </row>
    <row r="3" spans="1:11" ht="13.5" customHeight="1" x14ac:dyDescent="0.2"/>
    <row r="4" spans="1:11" x14ac:dyDescent="0.2">
      <c r="A4" s="5" t="s">
        <v>116</v>
      </c>
      <c r="B4" s="5"/>
      <c r="C4" s="5"/>
      <c r="D4" s="5"/>
      <c r="E4" s="5"/>
      <c r="H4" s="55"/>
    </row>
    <row r="5" spans="1:11" ht="25.5" customHeight="1" x14ac:dyDescent="0.2">
      <c r="A5" s="130" t="s">
        <v>1</v>
      </c>
      <c r="B5" s="132" t="s">
        <v>133</v>
      </c>
      <c r="C5" s="134" t="s">
        <v>137</v>
      </c>
      <c r="D5" s="135"/>
      <c r="E5" s="136"/>
    </row>
    <row r="6" spans="1:11" ht="15.75" customHeight="1" x14ac:dyDescent="0.2">
      <c r="A6" s="131"/>
      <c r="B6" s="133"/>
      <c r="C6" s="56" t="s">
        <v>2</v>
      </c>
      <c r="D6" s="57" t="s">
        <v>3</v>
      </c>
      <c r="E6" s="58" t="s">
        <v>4</v>
      </c>
    </row>
    <row r="7" spans="1:11" s="15" customFormat="1" ht="9" customHeight="1" x14ac:dyDescent="0.15">
      <c r="A7" s="11">
        <v>0</v>
      </c>
      <c r="B7" s="14">
        <v>1</v>
      </c>
      <c r="C7" s="13">
        <v>2</v>
      </c>
      <c r="D7" s="14">
        <v>3</v>
      </c>
      <c r="E7" s="42">
        <v>4</v>
      </c>
      <c r="H7" s="59"/>
      <c r="I7" s="59"/>
    </row>
    <row r="8" spans="1:11" ht="15" customHeight="1" x14ac:dyDescent="0.2">
      <c r="A8" s="43" t="s">
        <v>5</v>
      </c>
      <c r="B8" s="44" t="s">
        <v>6</v>
      </c>
      <c r="C8" s="112">
        <v>735706</v>
      </c>
      <c r="D8" s="112">
        <v>672231</v>
      </c>
      <c r="E8" s="113">
        <v>1407937</v>
      </c>
      <c r="G8" s="32"/>
      <c r="I8" s="60"/>
      <c r="K8" s="35"/>
    </row>
    <row r="9" spans="1:11" ht="15" customHeight="1" x14ac:dyDescent="0.2">
      <c r="A9" s="43" t="s">
        <v>7</v>
      </c>
      <c r="B9" s="44" t="s">
        <v>8</v>
      </c>
      <c r="C9" s="114">
        <v>62058</v>
      </c>
      <c r="D9" s="114">
        <v>59253</v>
      </c>
      <c r="E9" s="115">
        <v>121311</v>
      </c>
      <c r="G9" s="32"/>
      <c r="I9" s="60"/>
      <c r="K9" s="35"/>
    </row>
    <row r="10" spans="1:11" ht="15" customHeight="1" x14ac:dyDescent="0.2">
      <c r="A10" s="43" t="s">
        <v>9</v>
      </c>
      <c r="B10" s="44" t="s">
        <v>10</v>
      </c>
      <c r="C10" s="114">
        <v>49319</v>
      </c>
      <c r="D10" s="114">
        <v>26810</v>
      </c>
      <c r="E10" s="115">
        <v>76129</v>
      </c>
      <c r="G10" s="32"/>
      <c r="I10" s="60"/>
      <c r="K10" s="35"/>
    </row>
    <row r="11" spans="1:11" ht="15" customHeight="1" x14ac:dyDescent="0.2">
      <c r="A11" s="43" t="s">
        <v>11</v>
      </c>
      <c r="B11" s="44" t="s">
        <v>12</v>
      </c>
      <c r="C11" s="114">
        <v>12705</v>
      </c>
      <c r="D11" s="114">
        <v>5950</v>
      </c>
      <c r="E11" s="115">
        <v>18655</v>
      </c>
      <c r="G11" s="32"/>
      <c r="I11" s="60"/>
      <c r="K11" s="35"/>
    </row>
    <row r="12" spans="1:11" ht="15" customHeight="1" x14ac:dyDescent="0.2">
      <c r="A12" s="43" t="s">
        <v>13</v>
      </c>
      <c r="B12" s="44" t="s">
        <v>14</v>
      </c>
      <c r="C12" s="114">
        <v>10956</v>
      </c>
      <c r="D12" s="114">
        <v>6626</v>
      </c>
      <c r="E12" s="115">
        <v>17582</v>
      </c>
      <c r="G12" s="32"/>
      <c r="I12" s="60"/>
      <c r="K12" s="35"/>
    </row>
    <row r="13" spans="1:11" ht="51" customHeight="1" x14ac:dyDescent="0.2">
      <c r="A13" s="43" t="s">
        <v>15</v>
      </c>
      <c r="B13" s="97" t="s">
        <v>16</v>
      </c>
      <c r="C13" s="114">
        <v>60</v>
      </c>
      <c r="D13" s="114">
        <v>23</v>
      </c>
      <c r="E13" s="115">
        <v>83</v>
      </c>
      <c r="G13" s="32"/>
      <c r="I13" s="61"/>
      <c r="K13" s="35"/>
    </row>
    <row r="14" spans="1:11" ht="15" customHeight="1" x14ac:dyDescent="0.2">
      <c r="A14" s="43" t="s">
        <v>17</v>
      </c>
      <c r="B14" s="44" t="s">
        <v>18</v>
      </c>
      <c r="C14" s="116">
        <v>1767</v>
      </c>
      <c r="D14" s="116">
        <v>2286</v>
      </c>
      <c r="E14" s="117">
        <v>4053</v>
      </c>
      <c r="G14" s="32"/>
      <c r="I14" s="60"/>
      <c r="K14" s="35"/>
    </row>
    <row r="15" spans="1:11" ht="15" customHeight="1" x14ac:dyDescent="0.2">
      <c r="A15" s="137" t="s">
        <v>19</v>
      </c>
      <c r="B15" s="138"/>
      <c r="C15" s="118">
        <f>SUM(C8:C14)</f>
        <v>872571</v>
      </c>
      <c r="D15" s="118">
        <f t="shared" ref="D15:E15" si="0">SUM(D8:D14)</f>
        <v>773179</v>
      </c>
      <c r="E15" s="118">
        <f t="shared" si="0"/>
        <v>1645750</v>
      </c>
      <c r="K15" s="62"/>
    </row>
    <row r="16" spans="1:11" ht="12.75" customHeight="1" x14ac:dyDescent="0.2">
      <c r="A16" s="139"/>
      <c r="B16" s="139"/>
      <c r="C16" s="139"/>
      <c r="D16" s="139"/>
      <c r="E16" s="139"/>
      <c r="F16" s="139"/>
    </row>
    <row r="18" spans="2:6" x14ac:dyDescent="0.2">
      <c r="F18" s="63"/>
    </row>
    <row r="23" spans="2:6" x14ac:dyDescent="0.2">
      <c r="B23" s="127"/>
      <c r="C23" s="128"/>
      <c r="D23" s="128"/>
      <c r="E23" s="128"/>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N25" sqref="N25"/>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29" t="s">
        <v>131</v>
      </c>
      <c r="B2" s="129"/>
      <c r="C2" s="129"/>
      <c r="D2" s="129"/>
      <c r="E2" s="129"/>
      <c r="F2" s="129"/>
      <c r="G2" s="129"/>
    </row>
    <row r="4" spans="1:17" ht="15" customHeight="1" x14ac:dyDescent="0.2">
      <c r="A4" s="5" t="s">
        <v>0</v>
      </c>
      <c r="B4" s="5"/>
      <c r="C4" s="5"/>
      <c r="D4" s="5"/>
      <c r="E4" s="140" t="s">
        <v>138</v>
      </c>
      <c r="F4" s="140"/>
      <c r="G4" s="140"/>
    </row>
    <row r="5" spans="1:17" ht="67.5" x14ac:dyDescent="0.2">
      <c r="A5" s="36" t="s">
        <v>1</v>
      </c>
      <c r="B5" s="37" t="s">
        <v>133</v>
      </c>
      <c r="C5" s="38" t="s">
        <v>21</v>
      </c>
      <c r="D5" s="39" t="s">
        <v>22</v>
      </c>
      <c r="E5" s="40" t="s">
        <v>23</v>
      </c>
      <c r="F5" s="39" t="s">
        <v>24</v>
      </c>
      <c r="G5" s="41" t="s">
        <v>4</v>
      </c>
    </row>
    <row r="6" spans="1:17" s="15" customFormat="1" ht="9" customHeight="1" x14ac:dyDescent="0.15">
      <c r="A6" s="11">
        <v>0</v>
      </c>
      <c r="B6" s="14">
        <v>1</v>
      </c>
      <c r="C6" s="11">
        <v>2</v>
      </c>
      <c r="D6" s="14">
        <v>3</v>
      </c>
      <c r="E6" s="13">
        <v>4</v>
      </c>
      <c r="F6" s="14">
        <v>5</v>
      </c>
      <c r="G6" s="42">
        <v>6</v>
      </c>
    </row>
    <row r="7" spans="1:17" ht="21.95" customHeight="1" x14ac:dyDescent="0.2">
      <c r="A7" s="43" t="s">
        <v>5</v>
      </c>
      <c r="B7" s="44" t="s">
        <v>6</v>
      </c>
      <c r="C7" s="105">
        <v>614674</v>
      </c>
      <c r="D7" s="105">
        <v>381812</v>
      </c>
      <c r="E7" s="105">
        <v>309142</v>
      </c>
      <c r="F7" s="105">
        <v>102309</v>
      </c>
      <c r="G7" s="106">
        <f>SUM(C7:F7)</f>
        <v>1407937</v>
      </c>
      <c r="J7" s="45"/>
      <c r="L7" s="46"/>
      <c r="M7" s="46"/>
      <c r="N7" s="46"/>
      <c r="O7" s="47"/>
      <c r="Q7" s="1" t="s">
        <v>25</v>
      </c>
    </row>
    <row r="8" spans="1:17" ht="21.95" customHeight="1" x14ac:dyDescent="0.2">
      <c r="A8" s="43" t="s">
        <v>7</v>
      </c>
      <c r="B8" s="44" t="s">
        <v>8</v>
      </c>
      <c r="C8" s="107">
        <v>66751</v>
      </c>
      <c r="D8" s="107">
        <v>28255</v>
      </c>
      <c r="E8" s="107">
        <v>19685</v>
      </c>
      <c r="F8" s="107">
        <v>6620</v>
      </c>
      <c r="G8" s="108">
        <f t="shared" ref="G8:G13" si="0">SUM(C8:F8)</f>
        <v>121311</v>
      </c>
      <c r="J8" s="45"/>
      <c r="L8" s="46"/>
      <c r="M8" s="45"/>
      <c r="N8" s="45"/>
      <c r="Q8" s="2">
        <f>G7-'T 1.'!E8</f>
        <v>0</v>
      </c>
    </row>
    <row r="9" spans="1:17" ht="21.95" customHeight="1" x14ac:dyDescent="0.2">
      <c r="A9" s="43" t="s">
        <v>9</v>
      </c>
      <c r="B9" s="44" t="s">
        <v>10</v>
      </c>
      <c r="C9" s="107">
        <v>25610</v>
      </c>
      <c r="D9" s="107">
        <v>24610</v>
      </c>
      <c r="E9" s="107">
        <v>18532</v>
      </c>
      <c r="F9" s="107">
        <v>7377</v>
      </c>
      <c r="G9" s="108">
        <f t="shared" si="0"/>
        <v>76129</v>
      </c>
      <c r="J9" s="45"/>
      <c r="L9" s="46"/>
      <c r="M9" s="45"/>
      <c r="N9" s="45"/>
      <c r="Q9" s="2">
        <f>G8-'T 1.'!E9</f>
        <v>0</v>
      </c>
    </row>
    <row r="10" spans="1:17" ht="21.95" customHeight="1" x14ac:dyDescent="0.2">
      <c r="A10" s="43" t="s">
        <v>11</v>
      </c>
      <c r="B10" s="44" t="s">
        <v>12</v>
      </c>
      <c r="C10" s="107">
        <v>5330</v>
      </c>
      <c r="D10" s="107">
        <v>4753</v>
      </c>
      <c r="E10" s="107">
        <v>6065</v>
      </c>
      <c r="F10" s="107">
        <v>2507</v>
      </c>
      <c r="G10" s="108">
        <f t="shared" si="0"/>
        <v>18655</v>
      </c>
      <c r="J10" s="45"/>
      <c r="K10" s="48"/>
      <c r="L10" s="47"/>
      <c r="M10" s="49"/>
      <c r="N10" s="45"/>
      <c r="Q10" s="2">
        <f>G9-'T 1.'!E10</f>
        <v>0</v>
      </c>
    </row>
    <row r="11" spans="1:17" ht="21.95" customHeight="1" x14ac:dyDescent="0.2">
      <c r="A11" s="43" t="s">
        <v>13</v>
      </c>
      <c r="B11" s="44" t="s">
        <v>14</v>
      </c>
      <c r="C11" s="107">
        <v>5064</v>
      </c>
      <c r="D11" s="107">
        <v>5022</v>
      </c>
      <c r="E11" s="107">
        <v>4278</v>
      </c>
      <c r="F11" s="107">
        <v>3218</v>
      </c>
      <c r="G11" s="108">
        <f t="shared" si="0"/>
        <v>17582</v>
      </c>
      <c r="J11" s="45"/>
      <c r="K11" s="48"/>
      <c r="L11" s="50"/>
      <c r="M11" s="49"/>
      <c r="N11" s="45"/>
      <c r="Q11" s="2">
        <f>G10-'T 1.'!E11</f>
        <v>0</v>
      </c>
    </row>
    <row r="12" spans="1:17" ht="51" customHeight="1" x14ac:dyDescent="0.2">
      <c r="A12" s="43" t="s">
        <v>15</v>
      </c>
      <c r="B12" s="97" t="s">
        <v>16</v>
      </c>
      <c r="C12" s="107">
        <v>29</v>
      </c>
      <c r="D12" s="107">
        <v>27</v>
      </c>
      <c r="E12" s="107">
        <v>9</v>
      </c>
      <c r="F12" s="107">
        <v>18</v>
      </c>
      <c r="G12" s="108">
        <f t="shared" si="0"/>
        <v>83</v>
      </c>
      <c r="J12" s="45"/>
      <c r="K12" s="48"/>
      <c r="L12" s="50"/>
      <c r="M12" s="49"/>
      <c r="N12" s="45"/>
      <c r="Q12" s="2">
        <f>G11-'T 1.'!E12</f>
        <v>0</v>
      </c>
    </row>
    <row r="13" spans="1:17" ht="21.95" customHeight="1" x14ac:dyDescent="0.2">
      <c r="A13" s="43" t="s">
        <v>17</v>
      </c>
      <c r="B13" s="44" t="s">
        <v>18</v>
      </c>
      <c r="C13" s="109">
        <v>469</v>
      </c>
      <c r="D13" s="109">
        <v>1023</v>
      </c>
      <c r="E13" s="109">
        <v>1814</v>
      </c>
      <c r="F13" s="109">
        <v>747</v>
      </c>
      <c r="G13" s="110">
        <f t="shared" si="0"/>
        <v>4053</v>
      </c>
      <c r="J13" s="45"/>
      <c r="K13" s="48"/>
      <c r="L13" s="50"/>
      <c r="M13" s="49"/>
      <c r="N13" s="45"/>
      <c r="Q13" s="2">
        <f>G12-'T 1.'!E13</f>
        <v>0</v>
      </c>
    </row>
    <row r="14" spans="1:17" ht="21.95" customHeight="1" x14ac:dyDescent="0.2">
      <c r="A14" s="141" t="s">
        <v>19</v>
      </c>
      <c r="B14" s="142"/>
      <c r="C14" s="111">
        <f>SUM(C7:C13)</f>
        <v>717927</v>
      </c>
      <c r="D14" s="111">
        <f t="shared" ref="D14:G14" si="1">SUM(D7:D13)</f>
        <v>445502</v>
      </c>
      <c r="E14" s="111">
        <f t="shared" si="1"/>
        <v>359525</v>
      </c>
      <c r="F14" s="111">
        <f t="shared" si="1"/>
        <v>122796</v>
      </c>
      <c r="G14" s="111">
        <f t="shared" si="1"/>
        <v>1645750</v>
      </c>
      <c r="J14" s="45"/>
      <c r="K14" s="51"/>
      <c r="L14" s="49"/>
      <c r="M14" s="49"/>
      <c r="N14" s="45"/>
      <c r="Q14" s="2">
        <f>G13-'T 1.'!E14</f>
        <v>0</v>
      </c>
    </row>
    <row r="15" spans="1:17" x14ac:dyDescent="0.2">
      <c r="A15" s="102"/>
      <c r="B15" s="103"/>
      <c r="C15" s="103"/>
      <c r="D15" s="103"/>
      <c r="E15" s="103"/>
      <c r="F15" s="103"/>
      <c r="G15" s="103"/>
    </row>
    <row r="16" spans="1:17" x14ac:dyDescent="0.2">
      <c r="J16" s="3" t="s">
        <v>25</v>
      </c>
      <c r="K16" s="52">
        <f>+G14-'T 1.'!E15</f>
        <v>0</v>
      </c>
    </row>
    <row r="17" spans="1:7" x14ac:dyDescent="0.2">
      <c r="A17" s="143"/>
      <c r="B17" s="143"/>
      <c r="C17" s="143"/>
      <c r="D17" s="143"/>
      <c r="E17" s="143"/>
      <c r="F17" s="143"/>
      <c r="G17" s="143"/>
    </row>
    <row r="18" spans="1:7" x14ac:dyDescent="0.2">
      <c r="A18" s="144"/>
      <c r="B18" s="144"/>
      <c r="C18" s="144"/>
      <c r="D18" s="144"/>
      <c r="E18" s="144"/>
      <c r="F18" s="144"/>
      <c r="G18" s="144"/>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D11" sqref="D11"/>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29" t="s">
        <v>26</v>
      </c>
      <c r="B2" s="129"/>
      <c r="C2" s="129"/>
      <c r="D2" s="129"/>
      <c r="E2" s="129"/>
      <c r="F2" s="129"/>
      <c r="G2" s="21"/>
      <c r="H2" s="21"/>
      <c r="I2" s="21"/>
      <c r="J2" s="22"/>
    </row>
    <row r="3" spans="1:10" ht="13.5" customHeight="1" x14ac:dyDescent="0.2"/>
    <row r="4" spans="1:10" ht="15" customHeight="1" x14ac:dyDescent="0.2">
      <c r="A4" s="5" t="s">
        <v>20</v>
      </c>
      <c r="B4" s="6"/>
      <c r="C4" s="5"/>
      <c r="D4" s="140" t="str">
        <f>+'T 2.'!E4</f>
        <v>Stanje: 31. srpnja 2022.</v>
      </c>
      <c r="E4" s="140"/>
      <c r="F4" s="140"/>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0" customFormat="1" ht="15" customHeight="1" x14ac:dyDescent="0.2">
      <c r="A7" s="98" t="s">
        <v>5</v>
      </c>
      <c r="B7" s="94" t="s">
        <v>30</v>
      </c>
      <c r="C7" s="29" t="s">
        <v>31</v>
      </c>
      <c r="D7" s="104">
        <v>39484</v>
      </c>
      <c r="E7" s="104">
        <v>19048</v>
      </c>
      <c r="F7" s="119">
        <f>SUM(D7:E7)</f>
        <v>58532</v>
      </c>
      <c r="H7" s="31"/>
    </row>
    <row r="8" spans="1:10" ht="15" customHeight="1" x14ac:dyDescent="0.2">
      <c r="A8" s="99" t="s">
        <v>7</v>
      </c>
      <c r="B8" s="94" t="s">
        <v>32</v>
      </c>
      <c r="C8" s="29" t="s">
        <v>33</v>
      </c>
      <c r="D8" s="104">
        <v>3473</v>
      </c>
      <c r="E8" s="104">
        <v>462</v>
      </c>
      <c r="F8" s="119">
        <f>SUM(D8:E8)</f>
        <v>3935</v>
      </c>
      <c r="H8" s="32"/>
    </row>
    <row r="9" spans="1:10" ht="15" customHeight="1" x14ac:dyDescent="0.2">
      <c r="A9" s="100" t="s">
        <v>9</v>
      </c>
      <c r="B9" s="94" t="s">
        <v>34</v>
      </c>
      <c r="C9" s="29" t="s">
        <v>35</v>
      </c>
      <c r="D9" s="104">
        <v>159214</v>
      </c>
      <c r="E9" s="104">
        <v>91527</v>
      </c>
      <c r="F9" s="119">
        <f t="shared" ref="F9:F28" si="0">SUM(D9:E9)</f>
        <v>250741</v>
      </c>
      <c r="H9" s="32"/>
    </row>
    <row r="10" spans="1:10" ht="15" customHeight="1" x14ac:dyDescent="0.2">
      <c r="A10" s="100" t="s">
        <v>11</v>
      </c>
      <c r="B10" s="94" t="s">
        <v>36</v>
      </c>
      <c r="C10" s="29" t="s">
        <v>37</v>
      </c>
      <c r="D10" s="104">
        <v>11450</v>
      </c>
      <c r="E10" s="104">
        <v>3431</v>
      </c>
      <c r="F10" s="119">
        <f t="shared" si="0"/>
        <v>14881</v>
      </c>
      <c r="H10" s="32"/>
    </row>
    <row r="11" spans="1:10" ht="27" customHeight="1" x14ac:dyDescent="0.2">
      <c r="A11" s="100" t="s">
        <v>13</v>
      </c>
      <c r="B11" s="94" t="s">
        <v>38</v>
      </c>
      <c r="C11" s="33" t="s">
        <v>39</v>
      </c>
      <c r="D11" s="104">
        <v>18500</v>
      </c>
      <c r="E11" s="104">
        <v>5399</v>
      </c>
      <c r="F11" s="119">
        <f t="shared" si="0"/>
        <v>23899</v>
      </c>
      <c r="H11" s="32"/>
    </row>
    <row r="12" spans="1:10" ht="15" customHeight="1" x14ac:dyDescent="0.2">
      <c r="A12" s="100" t="s">
        <v>15</v>
      </c>
      <c r="B12" s="94" t="s">
        <v>40</v>
      </c>
      <c r="C12" s="33" t="s">
        <v>41</v>
      </c>
      <c r="D12" s="104">
        <v>114519</v>
      </c>
      <c r="E12" s="104">
        <v>15243</v>
      </c>
      <c r="F12" s="119">
        <f t="shared" si="0"/>
        <v>129762</v>
      </c>
      <c r="H12" s="32"/>
    </row>
    <row r="13" spans="1:10" ht="27" customHeight="1" x14ac:dyDescent="0.2">
      <c r="A13" s="100" t="s">
        <v>17</v>
      </c>
      <c r="B13" s="94" t="s">
        <v>42</v>
      </c>
      <c r="C13" s="33" t="s">
        <v>43</v>
      </c>
      <c r="D13" s="104">
        <v>116501</v>
      </c>
      <c r="E13" s="104">
        <v>131788</v>
      </c>
      <c r="F13" s="119">
        <f t="shared" si="0"/>
        <v>248289</v>
      </c>
      <c r="H13" s="32"/>
    </row>
    <row r="14" spans="1:10" ht="15" customHeight="1" x14ac:dyDescent="0.2">
      <c r="A14" s="43" t="s">
        <v>44</v>
      </c>
      <c r="B14" s="94" t="s">
        <v>45</v>
      </c>
      <c r="C14" s="29" t="s">
        <v>46</v>
      </c>
      <c r="D14" s="104">
        <v>67606</v>
      </c>
      <c r="E14" s="104">
        <v>18939</v>
      </c>
      <c r="F14" s="119">
        <f t="shared" si="0"/>
        <v>86545</v>
      </c>
    </row>
    <row r="15" spans="1:10" ht="15" customHeight="1" x14ac:dyDescent="0.2">
      <c r="A15" s="43" t="s">
        <v>47</v>
      </c>
      <c r="B15" s="94" t="s">
        <v>48</v>
      </c>
      <c r="C15" s="29" t="s">
        <v>49</v>
      </c>
      <c r="D15" s="104">
        <v>63035</v>
      </c>
      <c r="E15" s="104">
        <v>68663</v>
      </c>
      <c r="F15" s="119">
        <f t="shared" si="0"/>
        <v>131698</v>
      </c>
    </row>
    <row r="16" spans="1:10" ht="15" customHeight="1" x14ac:dyDescent="0.2">
      <c r="A16" s="43" t="s">
        <v>50</v>
      </c>
      <c r="B16" s="94" t="s">
        <v>51</v>
      </c>
      <c r="C16" s="29" t="s">
        <v>52</v>
      </c>
      <c r="D16" s="104">
        <v>36060</v>
      </c>
      <c r="E16" s="104">
        <v>20108</v>
      </c>
      <c r="F16" s="119">
        <f t="shared" si="0"/>
        <v>56168</v>
      </c>
    </row>
    <row r="17" spans="1:17" ht="15" customHeight="1" x14ac:dyDescent="0.2">
      <c r="A17" s="43" t="s">
        <v>53</v>
      </c>
      <c r="B17" s="94" t="s">
        <v>54</v>
      </c>
      <c r="C17" s="29" t="s">
        <v>55</v>
      </c>
      <c r="D17" s="104">
        <v>13617</v>
      </c>
      <c r="E17" s="104">
        <v>28422</v>
      </c>
      <c r="F17" s="119">
        <f t="shared" si="0"/>
        <v>42039</v>
      </c>
      <c r="L17" s="1" t="s">
        <v>25</v>
      </c>
    </row>
    <row r="18" spans="1:17" ht="15" customHeight="1" x14ac:dyDescent="0.2">
      <c r="A18" s="43" t="s">
        <v>56</v>
      </c>
      <c r="B18" s="94" t="s">
        <v>57</v>
      </c>
      <c r="C18" s="29" t="s">
        <v>58</v>
      </c>
      <c r="D18" s="104">
        <v>8985</v>
      </c>
      <c r="E18" s="104">
        <v>6141</v>
      </c>
      <c r="F18" s="119">
        <f t="shared" si="0"/>
        <v>15126</v>
      </c>
      <c r="L18" s="2">
        <f>D29-'T 1.'!C15</f>
        <v>0</v>
      </c>
    </row>
    <row r="19" spans="1:17" ht="15" customHeight="1" x14ac:dyDescent="0.2">
      <c r="A19" s="43" t="s">
        <v>59</v>
      </c>
      <c r="B19" s="94" t="s">
        <v>60</v>
      </c>
      <c r="C19" s="29" t="s">
        <v>61</v>
      </c>
      <c r="D19" s="104">
        <v>49880</v>
      </c>
      <c r="E19" s="104">
        <v>51429</v>
      </c>
      <c r="F19" s="119">
        <f t="shared" si="0"/>
        <v>101309</v>
      </c>
      <c r="L19" s="2">
        <f>E29-'T 1.'!D15</f>
        <v>0</v>
      </c>
    </row>
    <row r="20" spans="1:17" ht="15" customHeight="1" x14ac:dyDescent="0.2">
      <c r="A20" s="43" t="s">
        <v>62</v>
      </c>
      <c r="B20" s="94" t="s">
        <v>63</v>
      </c>
      <c r="C20" s="29" t="s">
        <v>64</v>
      </c>
      <c r="D20" s="104">
        <v>31920</v>
      </c>
      <c r="E20" s="104">
        <v>27536</v>
      </c>
      <c r="F20" s="119">
        <f t="shared" si="0"/>
        <v>59456</v>
      </c>
    </row>
    <row r="21" spans="1:17" ht="15" customHeight="1" x14ac:dyDescent="0.2">
      <c r="A21" s="43" t="s">
        <v>65</v>
      </c>
      <c r="B21" s="94" t="s">
        <v>66</v>
      </c>
      <c r="C21" s="29" t="s">
        <v>67</v>
      </c>
      <c r="D21" s="104">
        <v>60259</v>
      </c>
      <c r="E21" s="104">
        <v>57796</v>
      </c>
      <c r="F21" s="119">
        <f t="shared" si="0"/>
        <v>118055</v>
      </c>
    </row>
    <row r="22" spans="1:17" ht="15" customHeight="1" x14ac:dyDescent="0.2">
      <c r="A22" s="43" t="s">
        <v>68</v>
      </c>
      <c r="B22" s="94" t="s">
        <v>69</v>
      </c>
      <c r="C22" s="29" t="s">
        <v>70</v>
      </c>
      <c r="D22" s="104">
        <v>24322</v>
      </c>
      <c r="E22" s="104">
        <v>89381</v>
      </c>
      <c r="F22" s="119">
        <f t="shared" si="0"/>
        <v>113703</v>
      </c>
    </row>
    <row r="23" spans="1:17" ht="15" customHeight="1" x14ac:dyDescent="0.2">
      <c r="A23" s="43" t="s">
        <v>71</v>
      </c>
      <c r="B23" s="94" t="s">
        <v>72</v>
      </c>
      <c r="C23" s="29" t="s">
        <v>73</v>
      </c>
      <c r="D23" s="104">
        <v>23858</v>
      </c>
      <c r="E23" s="104">
        <v>89040</v>
      </c>
      <c r="F23" s="119">
        <f t="shared" si="0"/>
        <v>112898</v>
      </c>
    </row>
    <row r="24" spans="1:17" ht="15" customHeight="1" x14ac:dyDescent="0.2">
      <c r="A24" s="43" t="s">
        <v>74</v>
      </c>
      <c r="B24" s="94" t="s">
        <v>75</v>
      </c>
      <c r="C24" s="29" t="s">
        <v>76</v>
      </c>
      <c r="D24" s="104">
        <v>15036</v>
      </c>
      <c r="E24" s="104">
        <v>17319</v>
      </c>
      <c r="F24" s="119">
        <f t="shared" si="0"/>
        <v>32355</v>
      </c>
    </row>
    <row r="25" spans="1:17" ht="15" customHeight="1" x14ac:dyDescent="0.2">
      <c r="A25" s="43" t="s">
        <v>77</v>
      </c>
      <c r="B25" s="94" t="s">
        <v>78</v>
      </c>
      <c r="C25" s="29" t="s">
        <v>79</v>
      </c>
      <c r="D25" s="104">
        <v>13576</v>
      </c>
      <c r="E25" s="104">
        <v>29175</v>
      </c>
      <c r="F25" s="119">
        <f t="shared" si="0"/>
        <v>42751</v>
      </c>
    </row>
    <row r="26" spans="1:17" ht="39" customHeight="1" x14ac:dyDescent="0.2">
      <c r="A26" s="43" t="s">
        <v>80</v>
      </c>
      <c r="B26" s="94" t="s">
        <v>81</v>
      </c>
      <c r="C26" s="33" t="s">
        <v>82</v>
      </c>
      <c r="D26" s="104">
        <v>337</v>
      </c>
      <c r="E26" s="104">
        <v>1459</v>
      </c>
      <c r="F26" s="119">
        <f t="shared" si="0"/>
        <v>1796</v>
      </c>
    </row>
    <row r="27" spans="1:17" ht="15" customHeight="1" x14ac:dyDescent="0.2">
      <c r="A27" s="43" t="s">
        <v>83</v>
      </c>
      <c r="B27" s="94" t="s">
        <v>84</v>
      </c>
      <c r="C27" s="29" t="s">
        <v>85</v>
      </c>
      <c r="D27" s="104">
        <v>158</v>
      </c>
      <c r="E27" s="104">
        <v>212</v>
      </c>
      <c r="F27" s="119">
        <f t="shared" si="0"/>
        <v>370</v>
      </c>
      <c r="Q27" s="3" t="s">
        <v>25</v>
      </c>
    </row>
    <row r="28" spans="1:17" ht="15" customHeight="1" x14ac:dyDescent="0.2">
      <c r="A28" s="101" t="s">
        <v>86</v>
      </c>
      <c r="B28" s="93"/>
      <c r="C28" s="95" t="s">
        <v>87</v>
      </c>
      <c r="D28" s="104">
        <v>781</v>
      </c>
      <c r="E28" s="104">
        <v>661</v>
      </c>
      <c r="F28" s="119">
        <f t="shared" si="0"/>
        <v>1442</v>
      </c>
      <c r="Q28" s="46">
        <f>E29-'T 1.'!D15</f>
        <v>0</v>
      </c>
    </row>
    <row r="29" spans="1:17" ht="15" customHeight="1" x14ac:dyDescent="0.2">
      <c r="A29" s="145" t="s">
        <v>19</v>
      </c>
      <c r="B29" s="146"/>
      <c r="C29" s="146"/>
      <c r="D29" s="118">
        <f>SUM(D7:D28)</f>
        <v>872571</v>
      </c>
      <c r="E29" s="118">
        <f t="shared" ref="E29:F29" si="1">SUM(E7:E28)</f>
        <v>773179</v>
      </c>
      <c r="F29" s="118">
        <f t="shared" si="1"/>
        <v>1645750</v>
      </c>
      <c r="I29" s="3" t="s">
        <v>25</v>
      </c>
      <c r="J29" s="34">
        <f>+F29-'T 2.'!G14</f>
        <v>0</v>
      </c>
      <c r="Q29" s="46">
        <f>D29-'T 1.'!C15</f>
        <v>0</v>
      </c>
    </row>
    <row r="31" spans="1:17" x14ac:dyDescent="0.2">
      <c r="I31" s="35"/>
    </row>
    <row r="32" spans="1:17" x14ac:dyDescent="0.2">
      <c r="A32" s="147"/>
      <c r="B32" s="147"/>
      <c r="C32" s="147"/>
      <c r="D32" s="147"/>
      <c r="E32" s="147"/>
      <c r="F32" s="147"/>
      <c r="I32" s="35"/>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J19" sqref="J19"/>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29" t="s">
        <v>130</v>
      </c>
      <c r="B1" s="129"/>
      <c r="C1" s="129"/>
      <c r="D1" s="129"/>
      <c r="E1" s="129"/>
      <c r="F1" s="129"/>
      <c r="G1" s="129"/>
      <c r="H1" s="129"/>
      <c r="I1" s="129"/>
      <c r="J1" s="129"/>
    </row>
    <row r="2" spans="1:18" ht="13.5" customHeight="1" x14ac:dyDescent="0.2"/>
    <row r="3" spans="1:18" ht="15" customHeight="1" x14ac:dyDescent="0.2">
      <c r="A3" s="5" t="s">
        <v>27</v>
      </c>
      <c r="B3" s="6"/>
      <c r="C3" s="5"/>
      <c r="D3" s="5"/>
      <c r="E3" s="5"/>
      <c r="F3" s="5"/>
      <c r="G3" s="5"/>
      <c r="H3" s="140" t="str">
        <f>+'T 2.'!E4</f>
        <v>Stanje: 31. srpnja 2022.</v>
      </c>
      <c r="I3" s="140"/>
      <c r="J3" s="140"/>
    </row>
    <row r="4" spans="1:18" x14ac:dyDescent="0.2">
      <c r="A4" s="149" t="s">
        <v>88</v>
      </c>
      <c r="B4" s="151" t="s">
        <v>89</v>
      </c>
      <c r="C4" s="153" t="s">
        <v>134</v>
      </c>
      <c r="D4" s="154"/>
      <c r="E4" s="154"/>
      <c r="F4" s="154"/>
      <c r="G4" s="154"/>
      <c r="H4" s="154"/>
      <c r="I4" s="154"/>
      <c r="J4" s="155"/>
    </row>
    <row r="5" spans="1:18" s="4" customFormat="1" ht="121.5" customHeight="1" x14ac:dyDescent="0.25">
      <c r="A5" s="150"/>
      <c r="B5" s="152"/>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20">
        <v>75023</v>
      </c>
      <c r="D7" s="120">
        <v>6805</v>
      </c>
      <c r="E7" s="120">
        <v>4670</v>
      </c>
      <c r="F7" s="120">
        <v>1132</v>
      </c>
      <c r="G7" s="120">
        <v>588</v>
      </c>
      <c r="H7" s="120">
        <v>5</v>
      </c>
      <c r="I7" s="120">
        <v>263</v>
      </c>
      <c r="J7" s="121">
        <f>SUM(C7:I7)</f>
        <v>88486</v>
      </c>
      <c r="R7" s="3" t="s">
        <v>25</v>
      </c>
    </row>
    <row r="8" spans="1:18" ht="15" customHeight="1" x14ac:dyDescent="0.2">
      <c r="A8" s="16" t="s">
        <v>7</v>
      </c>
      <c r="B8" s="17" t="s">
        <v>96</v>
      </c>
      <c r="C8" s="122">
        <v>32192</v>
      </c>
      <c r="D8" s="122">
        <v>4325</v>
      </c>
      <c r="E8" s="122">
        <v>2325</v>
      </c>
      <c r="F8" s="122">
        <v>276</v>
      </c>
      <c r="G8" s="122">
        <v>207</v>
      </c>
      <c r="H8" s="122">
        <v>0</v>
      </c>
      <c r="I8" s="122">
        <v>82</v>
      </c>
      <c r="J8" s="121">
        <f t="shared" ref="J8:J27" si="0">SUM(C8:I8)</f>
        <v>39407</v>
      </c>
      <c r="R8" s="3">
        <f>C28-'T 1.'!E8</f>
        <v>0</v>
      </c>
    </row>
    <row r="9" spans="1:18" ht="15" customHeight="1" x14ac:dyDescent="0.2">
      <c r="A9" s="16" t="s">
        <v>9</v>
      </c>
      <c r="B9" s="17" t="s">
        <v>97</v>
      </c>
      <c r="C9" s="122">
        <v>35247</v>
      </c>
      <c r="D9" s="122">
        <v>3567</v>
      </c>
      <c r="E9" s="122">
        <v>1956</v>
      </c>
      <c r="F9" s="122">
        <v>858</v>
      </c>
      <c r="G9" s="122">
        <v>292</v>
      </c>
      <c r="H9" s="122">
        <v>1</v>
      </c>
      <c r="I9" s="122">
        <v>95</v>
      </c>
      <c r="J9" s="121">
        <f t="shared" si="0"/>
        <v>42016</v>
      </c>
      <c r="R9" s="3">
        <f>D28-'T 1.'!E9</f>
        <v>0</v>
      </c>
    </row>
    <row r="10" spans="1:18" ht="15" customHeight="1" x14ac:dyDescent="0.2">
      <c r="A10" s="16" t="s">
        <v>11</v>
      </c>
      <c r="B10" s="17" t="s">
        <v>98</v>
      </c>
      <c r="C10" s="122">
        <v>31039</v>
      </c>
      <c r="D10" s="122">
        <v>3527</v>
      </c>
      <c r="E10" s="122">
        <v>1638</v>
      </c>
      <c r="F10" s="122">
        <v>457</v>
      </c>
      <c r="G10" s="122">
        <v>252</v>
      </c>
      <c r="H10" s="122">
        <v>1</v>
      </c>
      <c r="I10" s="122">
        <v>85</v>
      </c>
      <c r="J10" s="121">
        <f t="shared" si="0"/>
        <v>36999</v>
      </c>
      <c r="R10" s="3">
        <f>E28-'T 1.'!E10</f>
        <v>0</v>
      </c>
    </row>
    <row r="11" spans="1:18" ht="15" customHeight="1" x14ac:dyDescent="0.2">
      <c r="A11" s="16" t="s">
        <v>13</v>
      </c>
      <c r="B11" s="17" t="s">
        <v>99</v>
      </c>
      <c r="C11" s="122">
        <v>58955</v>
      </c>
      <c r="D11" s="122">
        <v>5369</v>
      </c>
      <c r="E11" s="122">
        <v>2498</v>
      </c>
      <c r="F11" s="122">
        <v>682</v>
      </c>
      <c r="G11" s="122">
        <v>358</v>
      </c>
      <c r="H11" s="122">
        <v>1</v>
      </c>
      <c r="I11" s="122">
        <v>127</v>
      </c>
      <c r="J11" s="121">
        <f t="shared" si="0"/>
        <v>67990</v>
      </c>
      <c r="R11" s="3">
        <f>F28-'T 1.'!E11</f>
        <v>0</v>
      </c>
    </row>
    <row r="12" spans="1:18" ht="15" customHeight="1" x14ac:dyDescent="0.2">
      <c r="A12" s="16" t="s">
        <v>15</v>
      </c>
      <c r="B12" s="17" t="s">
        <v>100</v>
      </c>
      <c r="C12" s="122">
        <v>29532</v>
      </c>
      <c r="D12" s="122">
        <v>2297</v>
      </c>
      <c r="E12" s="122">
        <v>1384</v>
      </c>
      <c r="F12" s="122">
        <v>1985</v>
      </c>
      <c r="G12" s="122">
        <v>233</v>
      </c>
      <c r="H12" s="122">
        <v>2</v>
      </c>
      <c r="I12" s="122">
        <v>96</v>
      </c>
      <c r="J12" s="121">
        <f t="shared" si="0"/>
        <v>35529</v>
      </c>
      <c r="R12" s="3">
        <f>G28-'T 1.'!E12</f>
        <v>0</v>
      </c>
    </row>
    <row r="13" spans="1:18" ht="15" customHeight="1" x14ac:dyDescent="0.2">
      <c r="A13" s="16" t="s">
        <v>17</v>
      </c>
      <c r="B13" s="17" t="s">
        <v>101</v>
      </c>
      <c r="C13" s="122">
        <v>25885</v>
      </c>
      <c r="D13" s="122">
        <v>2741</v>
      </c>
      <c r="E13" s="122">
        <v>1050</v>
      </c>
      <c r="F13" s="122">
        <v>1679</v>
      </c>
      <c r="G13" s="122">
        <v>246</v>
      </c>
      <c r="H13" s="122">
        <v>2</v>
      </c>
      <c r="I13" s="122">
        <v>82</v>
      </c>
      <c r="J13" s="121">
        <f t="shared" si="0"/>
        <v>31685</v>
      </c>
      <c r="R13" s="3">
        <f>H28-'T 1.'!E13</f>
        <v>0</v>
      </c>
    </row>
    <row r="14" spans="1:18" ht="15" customHeight="1" x14ac:dyDescent="0.2">
      <c r="A14" s="16" t="s">
        <v>44</v>
      </c>
      <c r="B14" s="17" t="s">
        <v>102</v>
      </c>
      <c r="C14" s="122">
        <v>103261</v>
      </c>
      <c r="D14" s="122">
        <v>10287</v>
      </c>
      <c r="E14" s="122">
        <v>7555</v>
      </c>
      <c r="F14" s="122">
        <v>289</v>
      </c>
      <c r="G14" s="122">
        <v>2216</v>
      </c>
      <c r="H14" s="122">
        <v>13</v>
      </c>
      <c r="I14" s="122">
        <v>468</v>
      </c>
      <c r="J14" s="121">
        <f t="shared" si="0"/>
        <v>124089</v>
      </c>
      <c r="R14" s="3">
        <f>I28-'T 1.'!E14</f>
        <v>0</v>
      </c>
    </row>
    <row r="15" spans="1:18" ht="15" customHeight="1" x14ac:dyDescent="0.2">
      <c r="A15" s="16" t="s">
        <v>47</v>
      </c>
      <c r="B15" s="17" t="s">
        <v>103</v>
      </c>
      <c r="C15" s="122">
        <v>14327</v>
      </c>
      <c r="D15" s="122">
        <v>2059</v>
      </c>
      <c r="E15" s="122">
        <v>867</v>
      </c>
      <c r="F15" s="122">
        <v>489</v>
      </c>
      <c r="G15" s="122">
        <v>85</v>
      </c>
      <c r="H15" s="122">
        <v>0</v>
      </c>
      <c r="I15" s="122">
        <v>45</v>
      </c>
      <c r="J15" s="121">
        <f t="shared" si="0"/>
        <v>17872</v>
      </c>
      <c r="R15" s="3">
        <f>J28-'T 1.'!E15</f>
        <v>0</v>
      </c>
    </row>
    <row r="16" spans="1:18" ht="15" customHeight="1" x14ac:dyDescent="0.2">
      <c r="A16" s="16" t="s">
        <v>50</v>
      </c>
      <c r="B16" s="17" t="s">
        <v>104</v>
      </c>
      <c r="C16" s="122">
        <v>16367</v>
      </c>
      <c r="D16" s="122">
        <v>2553</v>
      </c>
      <c r="E16" s="122">
        <v>1015</v>
      </c>
      <c r="F16" s="122">
        <v>1551</v>
      </c>
      <c r="G16" s="122">
        <v>126</v>
      </c>
      <c r="H16" s="122">
        <v>1</v>
      </c>
      <c r="I16" s="122">
        <v>48</v>
      </c>
      <c r="J16" s="121">
        <f t="shared" si="0"/>
        <v>21661</v>
      </c>
    </row>
    <row r="17" spans="1:15" ht="15" customHeight="1" x14ac:dyDescent="0.2">
      <c r="A17" s="16" t="s">
        <v>53</v>
      </c>
      <c r="B17" s="17" t="s">
        <v>105</v>
      </c>
      <c r="C17" s="122">
        <v>16242</v>
      </c>
      <c r="D17" s="122">
        <v>1856</v>
      </c>
      <c r="E17" s="122">
        <v>947</v>
      </c>
      <c r="F17" s="122">
        <v>567</v>
      </c>
      <c r="G17" s="122">
        <v>182</v>
      </c>
      <c r="H17" s="122">
        <v>1</v>
      </c>
      <c r="I17" s="122">
        <v>53</v>
      </c>
      <c r="J17" s="121">
        <f t="shared" si="0"/>
        <v>19848</v>
      </c>
    </row>
    <row r="18" spans="1:15" ht="15" customHeight="1" x14ac:dyDescent="0.2">
      <c r="A18" s="16" t="s">
        <v>56</v>
      </c>
      <c r="B18" s="17" t="s">
        <v>106</v>
      </c>
      <c r="C18" s="122">
        <v>33618</v>
      </c>
      <c r="D18" s="122">
        <v>3950</v>
      </c>
      <c r="E18" s="122">
        <v>1989</v>
      </c>
      <c r="F18" s="122">
        <v>840</v>
      </c>
      <c r="G18" s="122">
        <v>246</v>
      </c>
      <c r="H18" s="122">
        <v>0</v>
      </c>
      <c r="I18" s="122">
        <v>70</v>
      </c>
      <c r="J18" s="121">
        <f t="shared" si="0"/>
        <v>40713</v>
      </c>
    </row>
    <row r="19" spans="1:15" ht="15" customHeight="1" x14ac:dyDescent="0.2">
      <c r="A19" s="16" t="s">
        <v>59</v>
      </c>
      <c r="B19" s="17" t="s">
        <v>107</v>
      </c>
      <c r="C19" s="122">
        <v>51419</v>
      </c>
      <c r="D19" s="122">
        <v>7536</v>
      </c>
      <c r="E19" s="122">
        <v>3972</v>
      </c>
      <c r="F19" s="122">
        <v>671</v>
      </c>
      <c r="G19" s="122">
        <v>1140</v>
      </c>
      <c r="H19" s="122">
        <v>3</v>
      </c>
      <c r="I19" s="122">
        <v>249</v>
      </c>
      <c r="J19" s="121">
        <f t="shared" si="0"/>
        <v>64990</v>
      </c>
    </row>
    <row r="20" spans="1:15" ht="15" customHeight="1" x14ac:dyDescent="0.2">
      <c r="A20" s="16" t="s">
        <v>62</v>
      </c>
      <c r="B20" s="17" t="s">
        <v>108</v>
      </c>
      <c r="C20" s="122">
        <v>77532</v>
      </c>
      <c r="D20" s="122">
        <v>6223</v>
      </c>
      <c r="E20" s="122">
        <v>4065</v>
      </c>
      <c r="F20" s="122">
        <v>1891</v>
      </c>
      <c r="G20" s="122">
        <v>642</v>
      </c>
      <c r="H20" s="122">
        <v>3</v>
      </c>
      <c r="I20" s="122">
        <v>164</v>
      </c>
      <c r="J20" s="121">
        <f t="shared" si="0"/>
        <v>90520</v>
      </c>
    </row>
    <row r="21" spans="1:15" ht="15" customHeight="1" x14ac:dyDescent="0.2">
      <c r="A21" s="16" t="s">
        <v>65</v>
      </c>
      <c r="B21" s="17" t="s">
        <v>109</v>
      </c>
      <c r="C21" s="122">
        <v>28840</v>
      </c>
      <c r="D21" s="122">
        <v>4422</v>
      </c>
      <c r="E21" s="122">
        <v>2740</v>
      </c>
      <c r="F21" s="122">
        <v>297</v>
      </c>
      <c r="G21" s="122">
        <v>418</v>
      </c>
      <c r="H21" s="122">
        <v>1</v>
      </c>
      <c r="I21" s="122">
        <v>53</v>
      </c>
      <c r="J21" s="121">
        <f t="shared" si="0"/>
        <v>36771</v>
      </c>
    </row>
    <row r="22" spans="1:15" ht="15" customHeight="1" x14ac:dyDescent="0.2">
      <c r="A22" s="16" t="s">
        <v>68</v>
      </c>
      <c r="B22" s="17" t="s">
        <v>110</v>
      </c>
      <c r="C22" s="122">
        <v>35331</v>
      </c>
      <c r="D22" s="122">
        <v>4152</v>
      </c>
      <c r="E22" s="122">
        <v>2101</v>
      </c>
      <c r="F22" s="122">
        <v>1730</v>
      </c>
      <c r="G22" s="122">
        <v>254</v>
      </c>
      <c r="H22" s="122">
        <v>2</v>
      </c>
      <c r="I22" s="122">
        <v>82</v>
      </c>
      <c r="J22" s="121">
        <f t="shared" si="0"/>
        <v>43652</v>
      </c>
      <c r="O22" s="3">
        <f>+C28-'T 1.'!E8</f>
        <v>0</v>
      </c>
    </row>
    <row r="23" spans="1:15" ht="15" customHeight="1" x14ac:dyDescent="0.2">
      <c r="A23" s="16" t="s">
        <v>71</v>
      </c>
      <c r="B23" s="17" t="s">
        <v>111</v>
      </c>
      <c r="C23" s="122">
        <v>139997</v>
      </c>
      <c r="D23" s="122">
        <v>17591</v>
      </c>
      <c r="E23" s="122">
        <v>9738</v>
      </c>
      <c r="F23" s="122">
        <v>772</v>
      </c>
      <c r="G23" s="122">
        <v>3730</v>
      </c>
      <c r="H23" s="122">
        <v>14</v>
      </c>
      <c r="I23" s="122">
        <v>536</v>
      </c>
      <c r="J23" s="121">
        <f t="shared" si="0"/>
        <v>172378</v>
      </c>
      <c r="O23" s="3">
        <f>+D28-'T 1.'!E9</f>
        <v>0</v>
      </c>
    </row>
    <row r="24" spans="1:15" ht="15" customHeight="1" x14ac:dyDescent="0.2">
      <c r="A24" s="16" t="s">
        <v>74</v>
      </c>
      <c r="B24" s="17" t="s">
        <v>112</v>
      </c>
      <c r="C24" s="122">
        <v>83267</v>
      </c>
      <c r="D24" s="122">
        <v>12452</v>
      </c>
      <c r="E24" s="122">
        <v>7483</v>
      </c>
      <c r="F24" s="122">
        <v>768</v>
      </c>
      <c r="G24" s="122">
        <v>908</v>
      </c>
      <c r="H24" s="122">
        <v>3</v>
      </c>
      <c r="I24" s="122">
        <v>292</v>
      </c>
      <c r="J24" s="121">
        <f t="shared" si="0"/>
        <v>105173</v>
      </c>
      <c r="O24" s="3">
        <f>+E28-'T 1.'!E10</f>
        <v>0</v>
      </c>
    </row>
    <row r="25" spans="1:15" ht="15" customHeight="1" x14ac:dyDescent="0.2">
      <c r="A25" s="16" t="s">
        <v>77</v>
      </c>
      <c r="B25" s="17" t="s">
        <v>113</v>
      </c>
      <c r="C25" s="122">
        <v>42591</v>
      </c>
      <c r="D25" s="122">
        <v>5020</v>
      </c>
      <c r="E25" s="122">
        <v>3214</v>
      </c>
      <c r="F25" s="122">
        <v>457</v>
      </c>
      <c r="G25" s="122">
        <v>988</v>
      </c>
      <c r="H25" s="122">
        <v>1</v>
      </c>
      <c r="I25" s="122">
        <v>219</v>
      </c>
      <c r="J25" s="121">
        <f t="shared" si="0"/>
        <v>52490</v>
      </c>
      <c r="O25" s="3">
        <f>+F28-'T 1.'!E11</f>
        <v>0</v>
      </c>
    </row>
    <row r="26" spans="1:15" ht="15" customHeight="1" x14ac:dyDescent="0.2">
      <c r="A26" s="16" t="s">
        <v>80</v>
      </c>
      <c r="B26" s="17" t="s">
        <v>114</v>
      </c>
      <c r="C26" s="122">
        <v>38157</v>
      </c>
      <c r="D26" s="122">
        <v>2175</v>
      </c>
      <c r="E26" s="122">
        <v>1181</v>
      </c>
      <c r="F26" s="122">
        <v>780</v>
      </c>
      <c r="G26" s="122">
        <v>191</v>
      </c>
      <c r="H26" s="122">
        <v>0</v>
      </c>
      <c r="I26" s="122">
        <v>87</v>
      </c>
      <c r="J26" s="121">
        <f t="shared" si="0"/>
        <v>42571</v>
      </c>
      <c r="O26" s="3">
        <f>+G28-'T 1.'!E12</f>
        <v>0</v>
      </c>
    </row>
    <row r="27" spans="1:15" ht="15" customHeight="1" x14ac:dyDescent="0.2">
      <c r="A27" s="16" t="s">
        <v>83</v>
      </c>
      <c r="B27" s="19" t="s">
        <v>115</v>
      </c>
      <c r="C27" s="123">
        <v>439115</v>
      </c>
      <c r="D27" s="123">
        <v>12404</v>
      </c>
      <c r="E27" s="123">
        <v>13741</v>
      </c>
      <c r="F27" s="123">
        <v>484</v>
      </c>
      <c r="G27" s="123">
        <v>4280</v>
      </c>
      <c r="H27" s="123">
        <v>29</v>
      </c>
      <c r="I27" s="123">
        <v>857</v>
      </c>
      <c r="J27" s="121">
        <f t="shared" si="0"/>
        <v>470910</v>
      </c>
      <c r="O27" s="3">
        <f>+H28-'T 1.'!E13</f>
        <v>0</v>
      </c>
    </row>
    <row r="28" spans="1:15" ht="15" customHeight="1" x14ac:dyDescent="0.2">
      <c r="A28" s="137" t="s">
        <v>19</v>
      </c>
      <c r="B28" s="148"/>
      <c r="C28" s="124">
        <f>SUM(C7:C27)</f>
        <v>1407937</v>
      </c>
      <c r="D28" s="124">
        <f t="shared" ref="D28:J28" si="1">SUM(D7:D27)</f>
        <v>121311</v>
      </c>
      <c r="E28" s="124">
        <f t="shared" si="1"/>
        <v>76129</v>
      </c>
      <c r="F28" s="124">
        <f t="shared" si="1"/>
        <v>18655</v>
      </c>
      <c r="G28" s="124">
        <f t="shared" si="1"/>
        <v>17582</v>
      </c>
      <c r="H28" s="124">
        <f t="shared" si="1"/>
        <v>83</v>
      </c>
      <c r="I28" s="124">
        <f t="shared" si="1"/>
        <v>4053</v>
      </c>
      <c r="J28" s="118">
        <f t="shared" si="1"/>
        <v>1645750</v>
      </c>
      <c r="M28" s="3" t="s">
        <v>25</v>
      </c>
      <c r="N28" s="20">
        <f>+J28-'T 1.'!E15</f>
        <v>0</v>
      </c>
      <c r="O28" s="3">
        <f>+I28-'T 1.'!E14</f>
        <v>0</v>
      </c>
    </row>
    <row r="29" spans="1:15" ht="14.25" customHeight="1" x14ac:dyDescent="0.2">
      <c r="A29" s="102"/>
      <c r="B29" s="103"/>
      <c r="C29" s="103"/>
      <c r="D29" s="103"/>
      <c r="E29" s="103"/>
      <c r="F29" s="103"/>
      <c r="G29" s="103"/>
      <c r="H29" s="5"/>
      <c r="I29" s="5"/>
      <c r="J29" s="5"/>
    </row>
  </sheetData>
  <mergeCells count="6">
    <mergeCell ref="A28:B28"/>
    <mergeCell ref="A1:J1"/>
    <mergeCell ref="H3:J3"/>
    <mergeCell ref="A4:A5"/>
    <mergeCell ref="B4:B5"/>
    <mergeCell ref="C4:J4"/>
  </mergeCells>
  <conditionalFormatting sqref="J7:J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K22" sqref="K2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6" t="s">
        <v>135</v>
      </c>
      <c r="B1" s="156"/>
      <c r="C1" s="156"/>
      <c r="D1" s="156"/>
      <c r="E1" s="156"/>
      <c r="F1" s="156"/>
      <c r="G1" s="21"/>
    </row>
    <row r="2" spans="1:8" ht="9" customHeight="1" x14ac:dyDescent="0.2">
      <c r="A2" s="65"/>
      <c r="B2" s="65"/>
      <c r="C2" s="65"/>
      <c r="D2" s="65"/>
      <c r="E2" s="65"/>
      <c r="F2" s="65"/>
      <c r="G2" s="65"/>
    </row>
    <row r="3" spans="1:8" ht="15" customHeight="1" x14ac:dyDescent="0.2">
      <c r="A3" s="5" t="s">
        <v>119</v>
      </c>
      <c r="B3" s="6"/>
      <c r="C3" s="5"/>
      <c r="D3" s="5"/>
      <c r="E3" s="140" t="str">
        <f>'T 2.'!E4:G4</f>
        <v>Stanje: 31. srpnja 2022.</v>
      </c>
      <c r="F3" s="140"/>
      <c r="G3" s="74"/>
      <c r="H3" s="73"/>
    </row>
    <row r="4" spans="1:8" s="4" customFormat="1" ht="22.5" x14ac:dyDescent="0.25">
      <c r="A4" s="24" t="s">
        <v>1</v>
      </c>
      <c r="B4" s="80" t="s">
        <v>28</v>
      </c>
      <c r="C4" s="81" t="s">
        <v>29</v>
      </c>
      <c r="D4" s="27" t="s">
        <v>2</v>
      </c>
      <c r="E4" s="64" t="s">
        <v>3</v>
      </c>
      <c r="F4" s="64" t="s">
        <v>4</v>
      </c>
      <c r="G4" s="70"/>
      <c r="H4" s="70"/>
    </row>
    <row r="5" spans="1:8" s="15" customFormat="1" ht="9" customHeight="1" x14ac:dyDescent="0.15">
      <c r="A5" s="11">
        <v>0</v>
      </c>
      <c r="B5" s="12">
        <v>1</v>
      </c>
      <c r="C5" s="13">
        <v>2</v>
      </c>
      <c r="D5" s="14">
        <v>3</v>
      </c>
      <c r="E5" s="13">
        <v>4</v>
      </c>
      <c r="F5" s="14">
        <v>5</v>
      </c>
      <c r="G5" s="71"/>
      <c r="H5" s="71"/>
    </row>
    <row r="6" spans="1:8" x14ac:dyDescent="0.2">
      <c r="A6" s="98" t="s">
        <v>5</v>
      </c>
      <c r="B6" s="76" t="s">
        <v>30</v>
      </c>
      <c r="C6" s="77" t="s">
        <v>31</v>
      </c>
      <c r="D6" s="104">
        <v>280</v>
      </c>
      <c r="E6" s="104">
        <v>149</v>
      </c>
      <c r="F6" s="119">
        <f>SUM(D6:E6)</f>
        <v>429</v>
      </c>
      <c r="G6" s="72"/>
      <c r="H6" s="73"/>
    </row>
    <row r="7" spans="1:8" x14ac:dyDescent="0.2">
      <c r="A7" s="99" t="s">
        <v>7</v>
      </c>
      <c r="B7" s="76" t="s">
        <v>32</v>
      </c>
      <c r="C7" s="77" t="s">
        <v>33</v>
      </c>
      <c r="D7" s="104">
        <v>42</v>
      </c>
      <c r="E7" s="104">
        <v>8</v>
      </c>
      <c r="F7" s="119">
        <f t="shared" ref="F7:F27" si="0">SUM(D7:E7)</f>
        <v>50</v>
      </c>
      <c r="G7" s="72"/>
      <c r="H7" s="73"/>
    </row>
    <row r="8" spans="1:8" x14ac:dyDescent="0.2">
      <c r="A8" s="100" t="s">
        <v>9</v>
      </c>
      <c r="B8" s="76" t="s">
        <v>34</v>
      </c>
      <c r="C8" s="77" t="s">
        <v>35</v>
      </c>
      <c r="D8" s="104">
        <v>1886</v>
      </c>
      <c r="E8" s="104">
        <v>776</v>
      </c>
      <c r="F8" s="119">
        <f t="shared" si="0"/>
        <v>2662</v>
      </c>
      <c r="G8" s="72"/>
      <c r="H8" s="73"/>
    </row>
    <row r="9" spans="1:8" x14ac:dyDescent="0.2">
      <c r="A9" s="100" t="s">
        <v>11</v>
      </c>
      <c r="B9" s="76" t="s">
        <v>36</v>
      </c>
      <c r="C9" s="78" t="s">
        <v>37</v>
      </c>
      <c r="D9" s="104">
        <v>31</v>
      </c>
      <c r="E9" s="104">
        <v>2</v>
      </c>
      <c r="F9" s="119">
        <f t="shared" si="0"/>
        <v>33</v>
      </c>
      <c r="G9" s="72"/>
      <c r="H9" s="73"/>
    </row>
    <row r="10" spans="1:8" ht="27.75" customHeight="1" x14ac:dyDescent="0.2">
      <c r="A10" s="100" t="s">
        <v>13</v>
      </c>
      <c r="B10" s="76" t="s">
        <v>38</v>
      </c>
      <c r="C10" s="78" t="s">
        <v>117</v>
      </c>
      <c r="D10" s="104">
        <v>110</v>
      </c>
      <c r="E10" s="104">
        <v>31</v>
      </c>
      <c r="F10" s="119">
        <f t="shared" si="0"/>
        <v>141</v>
      </c>
      <c r="G10" s="72"/>
      <c r="H10" s="73"/>
    </row>
    <row r="11" spans="1:8" ht="15" customHeight="1" x14ac:dyDescent="0.2">
      <c r="A11" s="100" t="s">
        <v>15</v>
      </c>
      <c r="B11" s="76" t="s">
        <v>40</v>
      </c>
      <c r="C11" s="78" t="s">
        <v>41</v>
      </c>
      <c r="D11" s="104">
        <v>1717</v>
      </c>
      <c r="E11" s="104">
        <v>309</v>
      </c>
      <c r="F11" s="119">
        <f t="shared" si="0"/>
        <v>2026</v>
      </c>
      <c r="G11" s="72"/>
      <c r="H11" s="73"/>
    </row>
    <row r="12" spans="1:8" ht="22.5" x14ac:dyDescent="0.2">
      <c r="A12" s="100" t="s">
        <v>17</v>
      </c>
      <c r="B12" s="76" t="s">
        <v>42</v>
      </c>
      <c r="C12" s="78" t="s">
        <v>118</v>
      </c>
      <c r="D12" s="104">
        <v>2066</v>
      </c>
      <c r="E12" s="104">
        <v>1635</v>
      </c>
      <c r="F12" s="119">
        <f t="shared" si="0"/>
        <v>3701</v>
      </c>
      <c r="G12" s="72"/>
      <c r="H12" s="73"/>
    </row>
    <row r="13" spans="1:8" x14ac:dyDescent="0.2">
      <c r="A13" s="43" t="s">
        <v>44</v>
      </c>
      <c r="B13" s="76" t="s">
        <v>45</v>
      </c>
      <c r="C13" s="77" t="s">
        <v>46</v>
      </c>
      <c r="D13" s="104">
        <v>1175</v>
      </c>
      <c r="E13" s="104">
        <v>149</v>
      </c>
      <c r="F13" s="119">
        <f t="shared" si="0"/>
        <v>1324</v>
      </c>
      <c r="G13" s="72"/>
      <c r="H13" s="73"/>
    </row>
    <row r="14" spans="1:8" ht="22.5" x14ac:dyDescent="0.2">
      <c r="A14" s="43" t="s">
        <v>47</v>
      </c>
      <c r="B14" s="76" t="s">
        <v>48</v>
      </c>
      <c r="C14" s="78" t="s">
        <v>49</v>
      </c>
      <c r="D14" s="104">
        <v>750</v>
      </c>
      <c r="E14" s="104">
        <v>1151</v>
      </c>
      <c r="F14" s="119">
        <f t="shared" si="0"/>
        <v>1901</v>
      </c>
      <c r="G14" s="72"/>
      <c r="H14" s="73"/>
    </row>
    <row r="15" spans="1:8" ht="15" customHeight="1" x14ac:dyDescent="0.2">
      <c r="A15" s="43" t="s">
        <v>50</v>
      </c>
      <c r="B15" s="76" t="s">
        <v>51</v>
      </c>
      <c r="C15" s="77" t="s">
        <v>52</v>
      </c>
      <c r="D15" s="104">
        <v>219</v>
      </c>
      <c r="E15" s="104">
        <v>134</v>
      </c>
      <c r="F15" s="119">
        <f t="shared" si="0"/>
        <v>353</v>
      </c>
      <c r="G15" s="72"/>
      <c r="H15" s="73"/>
    </row>
    <row r="16" spans="1:8" x14ac:dyDescent="0.2">
      <c r="A16" s="43" t="s">
        <v>53</v>
      </c>
      <c r="B16" s="76" t="s">
        <v>54</v>
      </c>
      <c r="C16" s="77" t="s">
        <v>55</v>
      </c>
      <c r="D16" s="104">
        <v>97</v>
      </c>
      <c r="E16" s="104">
        <v>95</v>
      </c>
      <c r="F16" s="119">
        <f t="shared" si="0"/>
        <v>192</v>
      </c>
      <c r="G16" s="72"/>
      <c r="H16" s="73"/>
    </row>
    <row r="17" spans="1:8" ht="15" customHeight="1" x14ac:dyDescent="0.2">
      <c r="A17" s="43" t="s">
        <v>56</v>
      </c>
      <c r="B17" s="76" t="s">
        <v>57</v>
      </c>
      <c r="C17" s="77" t="s">
        <v>58</v>
      </c>
      <c r="D17" s="104">
        <v>122</v>
      </c>
      <c r="E17" s="104">
        <v>114</v>
      </c>
      <c r="F17" s="119">
        <f t="shared" si="0"/>
        <v>236</v>
      </c>
      <c r="G17" s="72"/>
      <c r="H17" s="73"/>
    </row>
    <row r="18" spans="1:8" ht="15" customHeight="1" x14ac:dyDescent="0.2">
      <c r="A18" s="43" t="s">
        <v>59</v>
      </c>
      <c r="B18" s="76" t="s">
        <v>60</v>
      </c>
      <c r="C18" s="77" t="s">
        <v>61</v>
      </c>
      <c r="D18" s="104">
        <v>1659</v>
      </c>
      <c r="E18" s="104">
        <v>1328</v>
      </c>
      <c r="F18" s="119">
        <f t="shared" si="0"/>
        <v>2987</v>
      </c>
      <c r="G18" s="72"/>
      <c r="H18" s="73"/>
    </row>
    <row r="19" spans="1:8" x14ac:dyDescent="0.2">
      <c r="A19" s="43" t="s">
        <v>62</v>
      </c>
      <c r="B19" s="76" t="s">
        <v>63</v>
      </c>
      <c r="C19" s="78" t="s">
        <v>64</v>
      </c>
      <c r="D19" s="104">
        <v>1152</v>
      </c>
      <c r="E19" s="104">
        <v>744</v>
      </c>
      <c r="F19" s="119">
        <f t="shared" si="0"/>
        <v>1896</v>
      </c>
      <c r="G19" s="72"/>
      <c r="H19" s="73"/>
    </row>
    <row r="20" spans="1:8" x14ac:dyDescent="0.2">
      <c r="A20" s="43" t="s">
        <v>65</v>
      </c>
      <c r="B20" s="76" t="s">
        <v>66</v>
      </c>
      <c r="C20" s="78" t="s">
        <v>67</v>
      </c>
      <c r="D20" s="104">
        <v>15</v>
      </c>
      <c r="E20" s="104">
        <v>35</v>
      </c>
      <c r="F20" s="119">
        <f t="shared" si="0"/>
        <v>50</v>
      </c>
      <c r="G20" s="72"/>
      <c r="H20" s="73"/>
    </row>
    <row r="21" spans="1:8" x14ac:dyDescent="0.2">
      <c r="A21" s="43" t="s">
        <v>68</v>
      </c>
      <c r="B21" s="76" t="s">
        <v>69</v>
      </c>
      <c r="C21" s="77" t="s">
        <v>70</v>
      </c>
      <c r="D21" s="104">
        <v>223</v>
      </c>
      <c r="E21" s="104">
        <v>263</v>
      </c>
      <c r="F21" s="119">
        <f t="shared" si="0"/>
        <v>486</v>
      </c>
      <c r="G21" s="72"/>
      <c r="H21" s="73"/>
    </row>
    <row r="22" spans="1:8" x14ac:dyDescent="0.2">
      <c r="A22" s="43" t="s">
        <v>71</v>
      </c>
      <c r="B22" s="76" t="s">
        <v>72</v>
      </c>
      <c r="C22" s="78" t="s">
        <v>73</v>
      </c>
      <c r="D22" s="104">
        <v>392</v>
      </c>
      <c r="E22" s="104">
        <v>853</v>
      </c>
      <c r="F22" s="119">
        <f t="shared" si="0"/>
        <v>1245</v>
      </c>
      <c r="G22" s="72"/>
      <c r="H22" s="73"/>
    </row>
    <row r="23" spans="1:8" ht="15" customHeight="1" x14ac:dyDescent="0.2">
      <c r="A23" s="43" t="s">
        <v>74</v>
      </c>
      <c r="B23" s="76" t="s">
        <v>75</v>
      </c>
      <c r="C23" s="77" t="s">
        <v>76</v>
      </c>
      <c r="D23" s="104">
        <v>151</v>
      </c>
      <c r="E23" s="104">
        <v>83</v>
      </c>
      <c r="F23" s="119">
        <f t="shared" si="0"/>
        <v>234</v>
      </c>
      <c r="G23" s="72"/>
      <c r="H23" s="73"/>
    </row>
    <row r="24" spans="1:8" ht="15" customHeight="1" x14ac:dyDescent="0.2">
      <c r="A24" s="43" t="s">
        <v>77</v>
      </c>
      <c r="B24" s="76" t="s">
        <v>78</v>
      </c>
      <c r="C24" s="77" t="s">
        <v>79</v>
      </c>
      <c r="D24" s="104">
        <v>225</v>
      </c>
      <c r="E24" s="104">
        <v>360</v>
      </c>
      <c r="F24" s="119">
        <f t="shared" si="0"/>
        <v>585</v>
      </c>
      <c r="G24" s="72"/>
      <c r="H24" s="73"/>
    </row>
    <row r="25" spans="1:8" ht="39" customHeight="1" x14ac:dyDescent="0.2">
      <c r="A25" s="43" t="s">
        <v>80</v>
      </c>
      <c r="B25" s="76" t="s">
        <v>81</v>
      </c>
      <c r="C25" s="78" t="s">
        <v>82</v>
      </c>
      <c r="D25" s="104">
        <v>12</v>
      </c>
      <c r="E25" s="104">
        <v>22</v>
      </c>
      <c r="F25" s="119">
        <f t="shared" si="0"/>
        <v>34</v>
      </c>
      <c r="G25" s="72"/>
      <c r="H25" s="73"/>
    </row>
    <row r="26" spans="1:8" x14ac:dyDescent="0.2">
      <c r="A26" s="43" t="s">
        <v>83</v>
      </c>
      <c r="B26" s="76" t="s">
        <v>84</v>
      </c>
      <c r="C26" s="78" t="s">
        <v>85</v>
      </c>
      <c r="D26" s="104">
        <v>1</v>
      </c>
      <c r="E26" s="104">
        <v>4</v>
      </c>
      <c r="F26" s="119">
        <f t="shared" si="0"/>
        <v>5</v>
      </c>
      <c r="G26" s="72"/>
      <c r="H26" s="73"/>
    </row>
    <row r="27" spans="1:8" ht="15" customHeight="1" x14ac:dyDescent="0.2">
      <c r="A27" s="101" t="s">
        <v>86</v>
      </c>
      <c r="B27" s="79"/>
      <c r="C27" s="96" t="s">
        <v>87</v>
      </c>
      <c r="D27" s="104">
        <v>0</v>
      </c>
      <c r="E27" s="104">
        <v>0</v>
      </c>
      <c r="F27" s="119">
        <f t="shared" si="0"/>
        <v>0</v>
      </c>
      <c r="G27" s="72"/>
      <c r="H27" s="73"/>
    </row>
    <row r="28" spans="1:8" ht="21" customHeight="1" x14ac:dyDescent="0.2">
      <c r="A28" s="157" t="s">
        <v>19</v>
      </c>
      <c r="B28" s="158"/>
      <c r="C28" s="158"/>
      <c r="D28" s="111">
        <f>SUM(D6:D27)</f>
        <v>12325</v>
      </c>
      <c r="E28" s="111">
        <f t="shared" ref="E28:F28" si="1">SUM(E6:E27)</f>
        <v>8245</v>
      </c>
      <c r="F28" s="111">
        <f t="shared" si="1"/>
        <v>20570</v>
      </c>
      <c r="G28" s="73"/>
      <c r="H28" s="73"/>
    </row>
    <row r="29" spans="1:8" ht="10.5" customHeight="1" x14ac:dyDescent="0.2">
      <c r="A29" s="92" t="s">
        <v>129</v>
      </c>
      <c r="G29" s="73"/>
      <c r="H29" s="73"/>
    </row>
    <row r="30" spans="1:8" ht="10.5" customHeight="1" x14ac:dyDescent="0.2">
      <c r="A30" s="159"/>
      <c r="B30" s="159"/>
      <c r="C30" s="159"/>
      <c r="D30" s="159"/>
      <c r="E30" s="159"/>
      <c r="F30" s="159"/>
      <c r="G30" s="73"/>
      <c r="H30" s="73"/>
    </row>
    <row r="31" spans="1:8" x14ac:dyDescent="0.2">
      <c r="A31" s="159"/>
      <c r="B31" s="159"/>
      <c r="C31" s="159"/>
      <c r="D31" s="159"/>
      <c r="E31" s="159"/>
      <c r="F31" s="159"/>
      <c r="G31" s="73"/>
      <c r="H31" s="73"/>
    </row>
  </sheetData>
  <mergeCells count="4">
    <mergeCell ref="A1:F1"/>
    <mergeCell ref="E3:F3"/>
    <mergeCell ref="A28:C28"/>
    <mergeCell ref="A30:F31"/>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E12" sqref="E12"/>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6" t="s">
        <v>136</v>
      </c>
      <c r="B2" s="156"/>
      <c r="C2" s="156"/>
      <c r="D2" s="156"/>
      <c r="E2" s="156"/>
      <c r="F2" s="156"/>
      <c r="G2" s="156"/>
      <c r="H2" s="156"/>
      <c r="L2" s="156"/>
      <c r="M2" s="156"/>
      <c r="N2" s="156"/>
      <c r="O2" s="156"/>
      <c r="P2" s="156"/>
      <c r="Q2" s="156"/>
    </row>
    <row r="3" spans="1:17" ht="10.5" customHeight="1" x14ac:dyDescent="0.2">
      <c r="B3" s="69"/>
      <c r="C3" s="69"/>
      <c r="D3" s="69"/>
      <c r="E3" s="69"/>
      <c r="F3" s="69"/>
      <c r="G3" s="69"/>
      <c r="H3" s="21"/>
    </row>
    <row r="4" spans="1:17" x14ac:dyDescent="0.2">
      <c r="B4" s="5" t="s">
        <v>120</v>
      </c>
      <c r="C4" s="6"/>
      <c r="D4" s="5"/>
      <c r="E4" s="5"/>
      <c r="F4" s="140" t="s">
        <v>138</v>
      </c>
      <c r="G4" s="140"/>
      <c r="H4" s="18"/>
    </row>
    <row r="5" spans="1:17" ht="22.5" x14ac:dyDescent="0.2">
      <c r="B5" s="24" t="s">
        <v>1</v>
      </c>
      <c r="C5" s="168" t="s">
        <v>89</v>
      </c>
      <c r="D5" s="169"/>
      <c r="E5" s="82" t="s">
        <v>2</v>
      </c>
      <c r="F5" s="83" t="s">
        <v>3</v>
      </c>
      <c r="G5" s="83" t="s">
        <v>4</v>
      </c>
      <c r="H5" s="75"/>
    </row>
    <row r="6" spans="1:17" x14ac:dyDescent="0.2">
      <c r="B6" s="14">
        <v>0</v>
      </c>
      <c r="C6" s="170">
        <v>1</v>
      </c>
      <c r="D6" s="171"/>
      <c r="E6" s="66">
        <v>2</v>
      </c>
      <c r="F6" s="66">
        <v>3</v>
      </c>
      <c r="G6" s="66">
        <v>4</v>
      </c>
      <c r="H6" s="73"/>
    </row>
    <row r="7" spans="1:17" x14ac:dyDescent="0.2">
      <c r="B7" s="16" t="s">
        <v>5</v>
      </c>
      <c r="C7" s="172" t="s">
        <v>95</v>
      </c>
      <c r="D7" s="173"/>
      <c r="E7" s="88">
        <v>700</v>
      </c>
      <c r="F7" s="88">
        <v>438</v>
      </c>
      <c r="G7" s="89">
        <f>SUM(E7:F7)</f>
        <v>1138</v>
      </c>
      <c r="H7" s="72"/>
    </row>
    <row r="8" spans="1:17" x14ac:dyDescent="0.2">
      <c r="B8" s="16" t="s">
        <v>7</v>
      </c>
      <c r="C8" s="161" t="s">
        <v>96</v>
      </c>
      <c r="D8" s="162"/>
      <c r="E8" s="88">
        <v>254</v>
      </c>
      <c r="F8" s="88">
        <v>133</v>
      </c>
      <c r="G8" s="89">
        <f t="shared" ref="G8:G27" si="0">SUM(E8:F8)</f>
        <v>387</v>
      </c>
      <c r="H8" s="72"/>
    </row>
    <row r="9" spans="1:17" x14ac:dyDescent="0.2">
      <c r="B9" s="16" t="s">
        <v>9</v>
      </c>
      <c r="C9" s="161" t="s">
        <v>97</v>
      </c>
      <c r="D9" s="162"/>
      <c r="E9" s="88">
        <v>235</v>
      </c>
      <c r="F9" s="88">
        <v>154</v>
      </c>
      <c r="G9" s="89">
        <f t="shared" si="0"/>
        <v>389</v>
      </c>
      <c r="H9" s="72"/>
    </row>
    <row r="10" spans="1:17" x14ac:dyDescent="0.2">
      <c r="B10" s="16" t="s">
        <v>11</v>
      </c>
      <c r="C10" s="161" t="s">
        <v>98</v>
      </c>
      <c r="D10" s="162"/>
      <c r="E10" s="88">
        <v>286</v>
      </c>
      <c r="F10" s="88">
        <v>173</v>
      </c>
      <c r="G10" s="89">
        <f t="shared" si="0"/>
        <v>459</v>
      </c>
      <c r="H10" s="72"/>
    </row>
    <row r="11" spans="1:17" x14ac:dyDescent="0.2">
      <c r="B11" s="16" t="s">
        <v>13</v>
      </c>
      <c r="C11" s="161" t="s">
        <v>99</v>
      </c>
      <c r="D11" s="162"/>
      <c r="E11" s="88">
        <v>435</v>
      </c>
      <c r="F11" s="88">
        <v>317</v>
      </c>
      <c r="G11" s="89">
        <f t="shared" si="0"/>
        <v>752</v>
      </c>
      <c r="H11" s="72"/>
    </row>
    <row r="12" spans="1:17" x14ac:dyDescent="0.2">
      <c r="B12" s="16" t="s">
        <v>15</v>
      </c>
      <c r="C12" s="161" t="s">
        <v>100</v>
      </c>
      <c r="D12" s="162"/>
      <c r="E12" s="88">
        <v>167</v>
      </c>
      <c r="F12" s="88">
        <v>104</v>
      </c>
      <c r="G12" s="89">
        <f t="shared" si="0"/>
        <v>271</v>
      </c>
      <c r="H12" s="72"/>
    </row>
    <row r="13" spans="1:17" x14ac:dyDescent="0.2">
      <c r="B13" s="16" t="s">
        <v>17</v>
      </c>
      <c r="C13" s="166" t="s">
        <v>101</v>
      </c>
      <c r="D13" s="167"/>
      <c r="E13" s="88">
        <v>182</v>
      </c>
      <c r="F13" s="88">
        <v>120</v>
      </c>
      <c r="G13" s="89">
        <f t="shared" si="0"/>
        <v>302</v>
      </c>
      <c r="H13" s="72"/>
    </row>
    <row r="14" spans="1:17" x14ac:dyDescent="0.2">
      <c r="B14" s="67" t="s">
        <v>44</v>
      </c>
      <c r="C14" s="161" t="s">
        <v>102</v>
      </c>
      <c r="D14" s="162"/>
      <c r="E14" s="88">
        <v>1435</v>
      </c>
      <c r="F14" s="88">
        <v>955</v>
      </c>
      <c r="G14" s="89">
        <f t="shared" si="0"/>
        <v>2390</v>
      </c>
      <c r="H14" s="72"/>
      <c r="J14" s="68"/>
    </row>
    <row r="15" spans="1:17" x14ac:dyDescent="0.2">
      <c r="B15" s="67" t="s">
        <v>47</v>
      </c>
      <c r="C15" s="161" t="s">
        <v>103</v>
      </c>
      <c r="D15" s="162"/>
      <c r="E15" s="88">
        <v>98</v>
      </c>
      <c r="F15" s="88">
        <v>74</v>
      </c>
      <c r="G15" s="89">
        <f t="shared" si="0"/>
        <v>172</v>
      </c>
      <c r="H15" s="72"/>
    </row>
    <row r="16" spans="1:17" x14ac:dyDescent="0.2">
      <c r="B16" s="67" t="s">
        <v>50</v>
      </c>
      <c r="C16" s="161" t="s">
        <v>104</v>
      </c>
      <c r="D16" s="162"/>
      <c r="E16" s="88">
        <v>103</v>
      </c>
      <c r="F16" s="88">
        <v>75</v>
      </c>
      <c r="G16" s="89">
        <f t="shared" si="0"/>
        <v>178</v>
      </c>
      <c r="H16" s="72"/>
    </row>
    <row r="17" spans="2:8" x14ac:dyDescent="0.2">
      <c r="B17" s="67" t="s">
        <v>53</v>
      </c>
      <c r="C17" s="161" t="s">
        <v>105</v>
      </c>
      <c r="D17" s="162"/>
      <c r="E17" s="88">
        <v>102</v>
      </c>
      <c r="F17" s="88">
        <v>65</v>
      </c>
      <c r="G17" s="89">
        <f t="shared" si="0"/>
        <v>167</v>
      </c>
      <c r="H17" s="72"/>
    </row>
    <row r="18" spans="2:8" x14ac:dyDescent="0.2">
      <c r="B18" s="67" t="s">
        <v>56</v>
      </c>
      <c r="C18" s="161" t="s">
        <v>106</v>
      </c>
      <c r="D18" s="162"/>
      <c r="E18" s="88">
        <v>225</v>
      </c>
      <c r="F18" s="88">
        <v>106</v>
      </c>
      <c r="G18" s="89">
        <f t="shared" si="0"/>
        <v>331</v>
      </c>
      <c r="H18" s="72"/>
    </row>
    <row r="19" spans="2:8" x14ac:dyDescent="0.2">
      <c r="B19" s="67" t="s">
        <v>59</v>
      </c>
      <c r="C19" s="161" t="s">
        <v>107</v>
      </c>
      <c r="D19" s="162"/>
      <c r="E19" s="88">
        <v>480</v>
      </c>
      <c r="F19" s="88">
        <v>290</v>
      </c>
      <c r="G19" s="89">
        <f t="shared" si="0"/>
        <v>770</v>
      </c>
      <c r="H19" s="72"/>
    </row>
    <row r="20" spans="2:8" x14ac:dyDescent="0.2">
      <c r="B20" s="67" t="s">
        <v>62</v>
      </c>
      <c r="C20" s="161" t="s">
        <v>108</v>
      </c>
      <c r="D20" s="162"/>
      <c r="E20" s="88">
        <v>535</v>
      </c>
      <c r="F20" s="88">
        <v>331</v>
      </c>
      <c r="G20" s="89">
        <f t="shared" si="0"/>
        <v>866</v>
      </c>
      <c r="H20" s="72"/>
    </row>
    <row r="21" spans="2:8" x14ac:dyDescent="0.2">
      <c r="B21" s="67" t="s">
        <v>65</v>
      </c>
      <c r="C21" s="161" t="s">
        <v>109</v>
      </c>
      <c r="D21" s="162"/>
      <c r="E21" s="88">
        <v>237</v>
      </c>
      <c r="F21" s="88">
        <v>216</v>
      </c>
      <c r="G21" s="89">
        <f t="shared" si="0"/>
        <v>453</v>
      </c>
      <c r="H21" s="72"/>
    </row>
    <row r="22" spans="2:8" x14ac:dyDescent="0.2">
      <c r="B22" s="67" t="s">
        <v>68</v>
      </c>
      <c r="C22" s="161" t="s">
        <v>110</v>
      </c>
      <c r="D22" s="162"/>
      <c r="E22" s="88">
        <v>190</v>
      </c>
      <c r="F22" s="88">
        <v>135</v>
      </c>
      <c r="G22" s="89">
        <f t="shared" si="0"/>
        <v>325</v>
      </c>
      <c r="H22" s="72"/>
    </row>
    <row r="23" spans="2:8" x14ac:dyDescent="0.2">
      <c r="B23" s="67" t="s">
        <v>71</v>
      </c>
      <c r="C23" s="161" t="s">
        <v>111</v>
      </c>
      <c r="D23" s="162"/>
      <c r="E23" s="88">
        <v>1358</v>
      </c>
      <c r="F23" s="88">
        <v>902</v>
      </c>
      <c r="G23" s="89">
        <f t="shared" si="0"/>
        <v>2260</v>
      </c>
      <c r="H23" s="72"/>
    </row>
    <row r="24" spans="2:8" x14ac:dyDescent="0.2">
      <c r="B24" s="67" t="s">
        <v>74</v>
      </c>
      <c r="C24" s="161" t="s">
        <v>112</v>
      </c>
      <c r="D24" s="162"/>
      <c r="E24" s="88">
        <v>1081</v>
      </c>
      <c r="F24" s="88">
        <v>869</v>
      </c>
      <c r="G24" s="89">
        <f t="shared" si="0"/>
        <v>1950</v>
      </c>
      <c r="H24" s="72"/>
    </row>
    <row r="25" spans="2:8" x14ac:dyDescent="0.2">
      <c r="B25" s="67" t="s">
        <v>77</v>
      </c>
      <c r="C25" s="161" t="s">
        <v>113</v>
      </c>
      <c r="D25" s="162"/>
      <c r="E25" s="88">
        <v>410</v>
      </c>
      <c r="F25" s="88">
        <v>289</v>
      </c>
      <c r="G25" s="89">
        <f t="shared" si="0"/>
        <v>699</v>
      </c>
      <c r="H25" s="72"/>
    </row>
    <row r="26" spans="2:8" x14ac:dyDescent="0.2">
      <c r="B26" s="67" t="s">
        <v>80</v>
      </c>
      <c r="C26" s="161" t="s">
        <v>114</v>
      </c>
      <c r="D26" s="162"/>
      <c r="E26" s="88">
        <v>280</v>
      </c>
      <c r="F26" s="88">
        <v>179</v>
      </c>
      <c r="G26" s="89">
        <f t="shared" si="0"/>
        <v>459</v>
      </c>
      <c r="H26" s="72"/>
    </row>
    <row r="27" spans="2:8" x14ac:dyDescent="0.2">
      <c r="B27" s="67" t="s">
        <v>83</v>
      </c>
      <c r="C27" s="161" t="s">
        <v>115</v>
      </c>
      <c r="D27" s="162"/>
      <c r="E27" s="88">
        <v>3532</v>
      </c>
      <c r="F27" s="88">
        <v>2320</v>
      </c>
      <c r="G27" s="89">
        <f t="shared" si="0"/>
        <v>5852</v>
      </c>
      <c r="H27" s="72"/>
    </row>
    <row r="28" spans="2:8" ht="20.25" customHeight="1" x14ac:dyDescent="0.2">
      <c r="B28" s="163" t="s">
        <v>19</v>
      </c>
      <c r="C28" s="164"/>
      <c r="D28" s="165"/>
      <c r="E28" s="90">
        <f>SUM(E7:E27)</f>
        <v>12325</v>
      </c>
      <c r="F28" s="90">
        <f t="shared" ref="F28:G28" si="1">SUM(F7:F27)</f>
        <v>8245</v>
      </c>
      <c r="G28" s="90">
        <f t="shared" si="1"/>
        <v>20570</v>
      </c>
      <c r="H28" s="73"/>
    </row>
    <row r="29" spans="2:8" x14ac:dyDescent="0.2">
      <c r="B29" s="92" t="s">
        <v>129</v>
      </c>
    </row>
    <row r="30" spans="2:8" x14ac:dyDescent="0.2">
      <c r="B30" s="160"/>
      <c r="C30" s="160"/>
      <c r="D30" s="160"/>
      <c r="E30" s="160"/>
      <c r="F30" s="160"/>
      <c r="G30" s="160"/>
    </row>
    <row r="31" spans="2:8" x14ac:dyDescent="0.2">
      <c r="B31" s="160"/>
      <c r="C31" s="160"/>
      <c r="D31" s="160"/>
      <c r="E31" s="160"/>
      <c r="F31" s="160"/>
      <c r="G31" s="160"/>
    </row>
  </sheetData>
  <mergeCells count="28">
    <mergeCell ref="L2:Q2"/>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B30:G31"/>
    <mergeCell ref="C24:D24"/>
    <mergeCell ref="C25:D25"/>
    <mergeCell ref="C26:D26"/>
    <mergeCell ref="C27:D27"/>
    <mergeCell ref="B28:D28"/>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H36" sqref="H36"/>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4" t="s">
        <v>127</v>
      </c>
      <c r="B1" s="174"/>
      <c r="C1" s="174"/>
      <c r="D1" s="174"/>
      <c r="E1" s="174"/>
      <c r="F1" s="174"/>
      <c r="G1" s="21"/>
    </row>
    <row r="2" spans="1:8" ht="7.5" customHeight="1" x14ac:dyDescent="0.2">
      <c r="A2" s="65"/>
      <c r="B2" s="65"/>
      <c r="C2" s="65"/>
      <c r="D2" s="65"/>
      <c r="E2" s="65"/>
      <c r="F2" s="65"/>
      <c r="G2" s="65"/>
    </row>
    <row r="3" spans="1:8" ht="15" customHeight="1" x14ac:dyDescent="0.2">
      <c r="A3" s="5" t="s">
        <v>121</v>
      </c>
      <c r="B3" s="6"/>
      <c r="C3" s="5"/>
      <c r="D3" s="5"/>
      <c r="E3" s="140" t="str">
        <f>'T 2.'!E4:G4</f>
        <v>Stanje: 31. srpnja 2022.</v>
      </c>
      <c r="F3" s="140"/>
      <c r="G3" s="74"/>
      <c r="H3" s="73"/>
    </row>
    <row r="4" spans="1:8" s="4" customFormat="1" ht="22.5" x14ac:dyDescent="0.25">
      <c r="A4" s="24" t="s">
        <v>1</v>
      </c>
      <c r="B4" s="80" t="s">
        <v>28</v>
      </c>
      <c r="C4" s="81" t="s">
        <v>29</v>
      </c>
      <c r="D4" s="27" t="s">
        <v>2</v>
      </c>
      <c r="E4" s="84" t="s">
        <v>3</v>
      </c>
      <c r="F4" s="84" t="s">
        <v>4</v>
      </c>
      <c r="G4" s="70"/>
      <c r="H4" s="70"/>
    </row>
    <row r="5" spans="1:8" s="15" customFormat="1" ht="9" customHeight="1" x14ac:dyDescent="0.15">
      <c r="A5" s="11">
        <v>0</v>
      </c>
      <c r="B5" s="12">
        <v>1</v>
      </c>
      <c r="C5" s="13">
        <v>2</v>
      </c>
      <c r="D5" s="14">
        <v>3</v>
      </c>
      <c r="E5" s="13">
        <v>4</v>
      </c>
      <c r="F5" s="14">
        <v>5</v>
      </c>
      <c r="G5" s="71"/>
      <c r="H5" s="71"/>
    </row>
    <row r="6" spans="1:8" x14ac:dyDescent="0.2">
      <c r="A6" s="98" t="s">
        <v>5</v>
      </c>
      <c r="B6" s="76" t="s">
        <v>30</v>
      </c>
      <c r="C6" s="77" t="s">
        <v>31</v>
      </c>
      <c r="D6" s="125">
        <v>2228</v>
      </c>
      <c r="E6" s="125">
        <v>1070</v>
      </c>
      <c r="F6" s="126">
        <f>SUM(D6:E6)</f>
        <v>3298</v>
      </c>
      <c r="G6" s="72"/>
      <c r="H6" s="73"/>
    </row>
    <row r="7" spans="1:8" x14ac:dyDescent="0.2">
      <c r="A7" s="99" t="s">
        <v>7</v>
      </c>
      <c r="B7" s="76" t="s">
        <v>32</v>
      </c>
      <c r="C7" s="77" t="s">
        <v>33</v>
      </c>
      <c r="D7" s="125">
        <v>267</v>
      </c>
      <c r="E7" s="125">
        <v>29</v>
      </c>
      <c r="F7" s="126">
        <f t="shared" ref="F7:F27" si="0">SUM(D7:E7)</f>
        <v>296</v>
      </c>
      <c r="G7" s="72"/>
      <c r="H7" s="73"/>
    </row>
    <row r="8" spans="1:8" x14ac:dyDescent="0.2">
      <c r="A8" s="100" t="s">
        <v>9</v>
      </c>
      <c r="B8" s="76" t="s">
        <v>34</v>
      </c>
      <c r="C8" s="77" t="s">
        <v>35</v>
      </c>
      <c r="D8" s="125">
        <v>18733</v>
      </c>
      <c r="E8" s="125">
        <v>8314</v>
      </c>
      <c r="F8" s="126">
        <f t="shared" si="0"/>
        <v>27047</v>
      </c>
      <c r="G8" s="72"/>
      <c r="H8" s="73"/>
    </row>
    <row r="9" spans="1:8" x14ac:dyDescent="0.2">
      <c r="A9" s="100" t="s">
        <v>11</v>
      </c>
      <c r="B9" s="76" t="s">
        <v>36</v>
      </c>
      <c r="C9" s="78" t="s">
        <v>37</v>
      </c>
      <c r="D9" s="125">
        <v>1049</v>
      </c>
      <c r="E9" s="125">
        <v>317</v>
      </c>
      <c r="F9" s="126">
        <f t="shared" si="0"/>
        <v>1366</v>
      </c>
      <c r="G9" s="72"/>
      <c r="H9" s="73"/>
    </row>
    <row r="10" spans="1:8" ht="27.75" customHeight="1" x14ac:dyDescent="0.2">
      <c r="A10" s="100" t="s">
        <v>13</v>
      </c>
      <c r="B10" s="76" t="s">
        <v>38</v>
      </c>
      <c r="C10" s="78" t="s">
        <v>117</v>
      </c>
      <c r="D10" s="125">
        <v>979</v>
      </c>
      <c r="E10" s="125">
        <v>335</v>
      </c>
      <c r="F10" s="126">
        <f t="shared" si="0"/>
        <v>1314</v>
      </c>
      <c r="G10" s="72"/>
      <c r="H10" s="73"/>
    </row>
    <row r="11" spans="1:8" ht="15" customHeight="1" x14ac:dyDescent="0.2">
      <c r="A11" s="100" t="s">
        <v>15</v>
      </c>
      <c r="B11" s="76" t="s">
        <v>40</v>
      </c>
      <c r="C11" s="78" t="s">
        <v>41</v>
      </c>
      <c r="D11" s="125">
        <v>10629</v>
      </c>
      <c r="E11" s="125">
        <v>1686</v>
      </c>
      <c r="F11" s="126">
        <f t="shared" si="0"/>
        <v>12315</v>
      </c>
      <c r="G11" s="72"/>
      <c r="H11" s="73"/>
    </row>
    <row r="12" spans="1:8" ht="22.5" x14ac:dyDescent="0.2">
      <c r="A12" s="100" t="s">
        <v>17</v>
      </c>
      <c r="B12" s="76" t="s">
        <v>42</v>
      </c>
      <c r="C12" s="78" t="s">
        <v>118</v>
      </c>
      <c r="D12" s="125">
        <v>13648</v>
      </c>
      <c r="E12" s="125">
        <v>13792</v>
      </c>
      <c r="F12" s="126">
        <f t="shared" si="0"/>
        <v>27440</v>
      </c>
      <c r="G12" s="72"/>
      <c r="H12" s="73"/>
    </row>
    <row r="13" spans="1:8" x14ac:dyDescent="0.2">
      <c r="A13" s="43" t="s">
        <v>44</v>
      </c>
      <c r="B13" s="76" t="s">
        <v>45</v>
      </c>
      <c r="C13" s="77" t="s">
        <v>46</v>
      </c>
      <c r="D13" s="125">
        <v>5873</v>
      </c>
      <c r="E13" s="125">
        <v>1836</v>
      </c>
      <c r="F13" s="126">
        <f t="shared" si="0"/>
        <v>7709</v>
      </c>
      <c r="G13" s="72"/>
      <c r="H13" s="73"/>
    </row>
    <row r="14" spans="1:8" ht="22.5" x14ac:dyDescent="0.2">
      <c r="A14" s="43" t="s">
        <v>47</v>
      </c>
      <c r="B14" s="76" t="s">
        <v>48</v>
      </c>
      <c r="C14" s="78" t="s">
        <v>49</v>
      </c>
      <c r="D14" s="125">
        <v>6083</v>
      </c>
      <c r="E14" s="125">
        <v>6659</v>
      </c>
      <c r="F14" s="126">
        <f t="shared" si="0"/>
        <v>12742</v>
      </c>
      <c r="G14" s="72"/>
      <c r="H14" s="73"/>
    </row>
    <row r="15" spans="1:8" ht="15" customHeight="1" x14ac:dyDescent="0.2">
      <c r="A15" s="43" t="s">
        <v>50</v>
      </c>
      <c r="B15" s="76" t="s">
        <v>51</v>
      </c>
      <c r="C15" s="77" t="s">
        <v>52</v>
      </c>
      <c r="D15" s="125">
        <v>8114</v>
      </c>
      <c r="E15" s="125">
        <v>4451</v>
      </c>
      <c r="F15" s="126">
        <f t="shared" si="0"/>
        <v>12565</v>
      </c>
      <c r="G15" s="72"/>
      <c r="H15" s="73"/>
    </row>
    <row r="16" spans="1:8" x14ac:dyDescent="0.2">
      <c r="A16" s="43" t="s">
        <v>53</v>
      </c>
      <c r="B16" s="76" t="s">
        <v>54</v>
      </c>
      <c r="C16" s="77" t="s">
        <v>55</v>
      </c>
      <c r="D16" s="125">
        <v>1185</v>
      </c>
      <c r="E16" s="125">
        <v>2277</v>
      </c>
      <c r="F16" s="126">
        <f t="shared" si="0"/>
        <v>3462</v>
      </c>
      <c r="G16" s="72"/>
      <c r="H16" s="73"/>
    </row>
    <row r="17" spans="1:8" ht="15" customHeight="1" x14ac:dyDescent="0.2">
      <c r="A17" s="43" t="s">
        <v>56</v>
      </c>
      <c r="B17" s="76" t="s">
        <v>57</v>
      </c>
      <c r="C17" s="77" t="s">
        <v>58</v>
      </c>
      <c r="D17" s="125">
        <v>523</v>
      </c>
      <c r="E17" s="125">
        <v>436</v>
      </c>
      <c r="F17" s="126">
        <f t="shared" si="0"/>
        <v>959</v>
      </c>
      <c r="G17" s="72"/>
      <c r="H17" s="73"/>
    </row>
    <row r="18" spans="1:8" ht="15" customHeight="1" x14ac:dyDescent="0.2">
      <c r="A18" s="43" t="s">
        <v>59</v>
      </c>
      <c r="B18" s="76" t="s">
        <v>60</v>
      </c>
      <c r="C18" s="77" t="s">
        <v>61</v>
      </c>
      <c r="D18" s="125">
        <v>5970</v>
      </c>
      <c r="E18" s="125">
        <v>6878</v>
      </c>
      <c r="F18" s="126">
        <f t="shared" si="0"/>
        <v>12848</v>
      </c>
      <c r="G18" s="72"/>
      <c r="H18" s="73"/>
    </row>
    <row r="19" spans="1:8" x14ac:dyDescent="0.2">
      <c r="A19" s="43" t="s">
        <v>62</v>
      </c>
      <c r="B19" s="76" t="s">
        <v>63</v>
      </c>
      <c r="C19" s="78" t="s">
        <v>64</v>
      </c>
      <c r="D19" s="125">
        <v>2401</v>
      </c>
      <c r="E19" s="125">
        <v>1974</v>
      </c>
      <c r="F19" s="126">
        <f t="shared" si="0"/>
        <v>4375</v>
      </c>
      <c r="G19" s="72"/>
      <c r="H19" s="73"/>
    </row>
    <row r="20" spans="1:8" x14ac:dyDescent="0.2">
      <c r="A20" s="43" t="s">
        <v>65</v>
      </c>
      <c r="B20" s="76" t="s">
        <v>66</v>
      </c>
      <c r="C20" s="78" t="s">
        <v>67</v>
      </c>
      <c r="D20" s="125">
        <v>3491</v>
      </c>
      <c r="E20" s="125">
        <v>2854</v>
      </c>
      <c r="F20" s="126">
        <f t="shared" si="0"/>
        <v>6345</v>
      </c>
      <c r="G20" s="72"/>
      <c r="H20" s="73"/>
    </row>
    <row r="21" spans="1:8" x14ac:dyDescent="0.2">
      <c r="A21" s="43" t="s">
        <v>68</v>
      </c>
      <c r="B21" s="76" t="s">
        <v>69</v>
      </c>
      <c r="C21" s="77" t="s">
        <v>70</v>
      </c>
      <c r="D21" s="125">
        <v>602</v>
      </c>
      <c r="E21" s="125">
        <v>2639</v>
      </c>
      <c r="F21" s="126">
        <f t="shared" si="0"/>
        <v>3241</v>
      </c>
      <c r="G21" s="72"/>
      <c r="H21" s="73"/>
    </row>
    <row r="22" spans="1:8" x14ac:dyDescent="0.2">
      <c r="A22" s="43" t="s">
        <v>71</v>
      </c>
      <c r="B22" s="76" t="s">
        <v>72</v>
      </c>
      <c r="C22" s="78" t="s">
        <v>73</v>
      </c>
      <c r="D22" s="125">
        <v>3727</v>
      </c>
      <c r="E22" s="125">
        <v>11485</v>
      </c>
      <c r="F22" s="126">
        <f t="shared" si="0"/>
        <v>15212</v>
      </c>
      <c r="G22" s="72"/>
      <c r="H22" s="73"/>
    </row>
    <row r="23" spans="1:8" ht="15" customHeight="1" x14ac:dyDescent="0.2">
      <c r="A23" s="43" t="s">
        <v>74</v>
      </c>
      <c r="B23" s="76" t="s">
        <v>75</v>
      </c>
      <c r="C23" s="77" t="s">
        <v>76</v>
      </c>
      <c r="D23" s="125">
        <v>1018</v>
      </c>
      <c r="E23" s="125">
        <v>1516</v>
      </c>
      <c r="F23" s="126">
        <f t="shared" si="0"/>
        <v>2534</v>
      </c>
      <c r="G23" s="72"/>
      <c r="H23" s="73"/>
    </row>
    <row r="24" spans="1:8" ht="15" customHeight="1" x14ac:dyDescent="0.2">
      <c r="A24" s="43" t="s">
        <v>77</v>
      </c>
      <c r="B24" s="76" t="s">
        <v>78</v>
      </c>
      <c r="C24" s="77" t="s">
        <v>79</v>
      </c>
      <c r="D24" s="125">
        <v>1113</v>
      </c>
      <c r="E24" s="125">
        <v>4129</v>
      </c>
      <c r="F24" s="126">
        <f t="shared" si="0"/>
        <v>5242</v>
      </c>
      <c r="G24" s="72"/>
      <c r="H24" s="73"/>
    </row>
    <row r="25" spans="1:8" ht="39" customHeight="1" x14ac:dyDescent="0.2">
      <c r="A25" s="43" t="s">
        <v>80</v>
      </c>
      <c r="B25" s="76" t="s">
        <v>81</v>
      </c>
      <c r="C25" s="78" t="s">
        <v>82</v>
      </c>
      <c r="D25" s="125">
        <v>23</v>
      </c>
      <c r="E25" s="125">
        <v>132</v>
      </c>
      <c r="F25" s="126">
        <f t="shared" si="0"/>
        <v>155</v>
      </c>
      <c r="G25" s="72"/>
      <c r="H25" s="73"/>
    </row>
    <row r="26" spans="1:8" x14ac:dyDescent="0.2">
      <c r="A26" s="43" t="s">
        <v>83</v>
      </c>
      <c r="B26" s="76" t="s">
        <v>84</v>
      </c>
      <c r="C26" s="78" t="s">
        <v>85</v>
      </c>
      <c r="D26" s="125">
        <v>11</v>
      </c>
      <c r="E26" s="125">
        <v>13</v>
      </c>
      <c r="F26" s="126">
        <f t="shared" si="0"/>
        <v>24</v>
      </c>
      <c r="G26" s="72"/>
      <c r="H26" s="73"/>
    </row>
    <row r="27" spans="1:8" ht="15" customHeight="1" x14ac:dyDescent="0.2">
      <c r="A27" s="101" t="s">
        <v>86</v>
      </c>
      <c r="B27" s="79"/>
      <c r="C27" s="96" t="s">
        <v>87</v>
      </c>
      <c r="D27" s="125">
        <v>47</v>
      </c>
      <c r="E27" s="125">
        <v>33</v>
      </c>
      <c r="F27" s="126">
        <f t="shared" si="0"/>
        <v>80</v>
      </c>
      <c r="G27" s="72"/>
      <c r="H27" s="73"/>
    </row>
    <row r="28" spans="1:8" ht="21" customHeight="1" x14ac:dyDescent="0.2">
      <c r="A28" s="157" t="s">
        <v>19</v>
      </c>
      <c r="B28" s="158"/>
      <c r="C28" s="158"/>
      <c r="D28" s="111">
        <f>SUM(D6:D27)</f>
        <v>87714</v>
      </c>
      <c r="E28" s="111">
        <f t="shared" ref="E28:F28" si="1">SUM(E6:E27)</f>
        <v>72855</v>
      </c>
      <c r="F28" s="111">
        <f t="shared" si="1"/>
        <v>160569</v>
      </c>
      <c r="G28" s="73"/>
      <c r="H28" s="73"/>
    </row>
    <row r="29" spans="1:8" ht="10.5" customHeight="1" x14ac:dyDescent="0.2">
      <c r="G29" s="73"/>
      <c r="H29" s="73"/>
    </row>
    <row r="30" spans="1:8" ht="10.5" customHeight="1" x14ac:dyDescent="0.2">
      <c r="G30" s="73"/>
      <c r="H30" s="73"/>
    </row>
    <row r="31" spans="1:8" x14ac:dyDescent="0.2">
      <c r="G31" s="73"/>
      <c r="H31" s="73"/>
    </row>
    <row r="49" spans="1:9" ht="23.25" customHeight="1" x14ac:dyDescent="0.2">
      <c r="A49" s="176" t="s">
        <v>123</v>
      </c>
      <c r="B49" s="176"/>
      <c r="C49" s="176"/>
      <c r="D49" s="176"/>
      <c r="E49" s="176"/>
      <c r="F49" s="176"/>
      <c r="G49" s="86"/>
    </row>
    <row r="50" spans="1:9" ht="70.5" customHeight="1" x14ac:dyDescent="0.2">
      <c r="A50" s="176" t="s">
        <v>124</v>
      </c>
      <c r="B50" s="176"/>
      <c r="C50" s="176"/>
      <c r="D50" s="176"/>
      <c r="E50" s="176"/>
      <c r="F50" s="176"/>
      <c r="G50" s="87"/>
    </row>
    <row r="51" spans="1:9" ht="22.5" customHeight="1" x14ac:dyDescent="0.2">
      <c r="A51" s="175" t="s">
        <v>125</v>
      </c>
      <c r="B51" s="175"/>
      <c r="C51" s="175"/>
      <c r="D51" s="175"/>
      <c r="E51" s="175"/>
      <c r="F51" s="175"/>
      <c r="G51" s="91"/>
      <c r="H51" s="91"/>
      <c r="I51" s="91"/>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K32" sqref="K32"/>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74" t="s">
        <v>128</v>
      </c>
      <c r="B2" s="174"/>
      <c r="C2" s="174"/>
      <c r="D2" s="174"/>
      <c r="E2" s="174"/>
      <c r="F2" s="174"/>
      <c r="G2" s="174"/>
      <c r="H2" s="174"/>
    </row>
    <row r="3" spans="1:16" ht="5.25" customHeight="1" x14ac:dyDescent="0.2">
      <c r="B3" s="85"/>
      <c r="C3" s="85"/>
      <c r="D3" s="85"/>
      <c r="E3" s="85"/>
      <c r="F3" s="85"/>
      <c r="G3" s="85"/>
      <c r="H3" s="21"/>
    </row>
    <row r="4" spans="1:16" x14ac:dyDescent="0.2">
      <c r="B4" s="5" t="s">
        <v>122</v>
      </c>
      <c r="C4" s="6"/>
      <c r="D4" s="5"/>
      <c r="E4" s="5"/>
      <c r="F4" s="140" t="str">
        <f>'T 6.'!F4:G4</f>
        <v>Stanje: 31. srpnja 2022.</v>
      </c>
      <c r="G4" s="140"/>
      <c r="H4" s="18"/>
    </row>
    <row r="5" spans="1:16" ht="22.5" x14ac:dyDescent="0.2">
      <c r="B5" s="24" t="s">
        <v>1</v>
      </c>
      <c r="C5" s="168" t="s">
        <v>89</v>
      </c>
      <c r="D5" s="169"/>
      <c r="E5" s="82" t="s">
        <v>2</v>
      </c>
      <c r="F5" s="83" t="s">
        <v>3</v>
      </c>
      <c r="G5" s="83" t="s">
        <v>4</v>
      </c>
      <c r="H5" s="75"/>
    </row>
    <row r="6" spans="1:16" x14ac:dyDescent="0.2">
      <c r="B6" s="14">
        <v>0</v>
      </c>
      <c r="C6" s="170">
        <v>1</v>
      </c>
      <c r="D6" s="171"/>
      <c r="E6" s="66">
        <v>2</v>
      </c>
      <c r="F6" s="66">
        <v>3</v>
      </c>
      <c r="G6" s="66">
        <v>4</v>
      </c>
      <c r="H6" s="73"/>
      <c r="K6" s="174"/>
      <c r="L6" s="174"/>
      <c r="M6" s="174"/>
      <c r="N6" s="174"/>
      <c r="O6" s="174"/>
      <c r="P6" s="174"/>
    </row>
    <row r="7" spans="1:16" x14ac:dyDescent="0.2">
      <c r="B7" s="16" t="s">
        <v>5</v>
      </c>
      <c r="C7" s="172" t="s">
        <v>95</v>
      </c>
      <c r="D7" s="173"/>
      <c r="E7" s="88">
        <v>6733</v>
      </c>
      <c r="F7" s="88">
        <v>3954</v>
      </c>
      <c r="G7" s="89">
        <f>SUM(E7:F7)</f>
        <v>10687</v>
      </c>
      <c r="H7" s="72"/>
    </row>
    <row r="8" spans="1:16" x14ac:dyDescent="0.2">
      <c r="B8" s="16" t="s">
        <v>7</v>
      </c>
      <c r="C8" s="161" t="s">
        <v>96</v>
      </c>
      <c r="D8" s="162"/>
      <c r="E8" s="88">
        <v>2702</v>
      </c>
      <c r="F8" s="88">
        <v>1967</v>
      </c>
      <c r="G8" s="89">
        <f t="shared" ref="G8:G27" si="0">SUM(E8:F8)</f>
        <v>4669</v>
      </c>
      <c r="H8" s="72"/>
    </row>
    <row r="9" spans="1:16" x14ac:dyDescent="0.2">
      <c r="B9" s="16" t="s">
        <v>9</v>
      </c>
      <c r="C9" s="161" t="s">
        <v>97</v>
      </c>
      <c r="D9" s="162"/>
      <c r="E9" s="88">
        <v>2121</v>
      </c>
      <c r="F9" s="88">
        <v>1918</v>
      </c>
      <c r="G9" s="89">
        <f t="shared" si="0"/>
        <v>4039</v>
      </c>
      <c r="H9" s="72"/>
    </row>
    <row r="10" spans="1:16" x14ac:dyDescent="0.2">
      <c r="B10" s="16" t="s">
        <v>11</v>
      </c>
      <c r="C10" s="161" t="s">
        <v>98</v>
      </c>
      <c r="D10" s="162"/>
      <c r="E10" s="88">
        <v>1631</v>
      </c>
      <c r="F10" s="88">
        <v>1387</v>
      </c>
      <c r="G10" s="89">
        <f t="shared" si="0"/>
        <v>3018</v>
      </c>
      <c r="H10" s="72"/>
    </row>
    <row r="11" spans="1:16" x14ac:dyDescent="0.2">
      <c r="B11" s="16" t="s">
        <v>13</v>
      </c>
      <c r="C11" s="161" t="s">
        <v>99</v>
      </c>
      <c r="D11" s="162"/>
      <c r="E11" s="88">
        <v>4981</v>
      </c>
      <c r="F11" s="88">
        <v>3690</v>
      </c>
      <c r="G11" s="89">
        <f t="shared" si="0"/>
        <v>8671</v>
      </c>
      <c r="H11" s="72"/>
    </row>
    <row r="12" spans="1:16" x14ac:dyDescent="0.2">
      <c r="B12" s="16" t="s">
        <v>15</v>
      </c>
      <c r="C12" s="161" t="s">
        <v>100</v>
      </c>
      <c r="D12" s="162"/>
      <c r="E12" s="88">
        <v>2103</v>
      </c>
      <c r="F12" s="88">
        <v>1616</v>
      </c>
      <c r="G12" s="89">
        <f t="shared" si="0"/>
        <v>3719</v>
      </c>
      <c r="H12" s="72"/>
    </row>
    <row r="13" spans="1:16" x14ac:dyDescent="0.2">
      <c r="B13" s="16" t="s">
        <v>17</v>
      </c>
      <c r="C13" s="166" t="s">
        <v>101</v>
      </c>
      <c r="D13" s="167"/>
      <c r="E13" s="88">
        <v>1723</v>
      </c>
      <c r="F13" s="88">
        <v>1297</v>
      </c>
      <c r="G13" s="89">
        <f t="shared" si="0"/>
        <v>3020</v>
      </c>
      <c r="H13" s="72"/>
    </row>
    <row r="14" spans="1:16" x14ac:dyDescent="0.2">
      <c r="B14" s="67" t="s">
        <v>44</v>
      </c>
      <c r="C14" s="161" t="s">
        <v>102</v>
      </c>
      <c r="D14" s="162"/>
      <c r="E14" s="88">
        <v>4698</v>
      </c>
      <c r="F14" s="88">
        <v>4426</v>
      </c>
      <c r="G14" s="89">
        <f t="shared" si="0"/>
        <v>9124</v>
      </c>
      <c r="H14" s="72"/>
      <c r="J14" s="68"/>
    </row>
    <row r="15" spans="1:16" x14ac:dyDescent="0.2">
      <c r="B15" s="67" t="s">
        <v>47</v>
      </c>
      <c r="C15" s="161" t="s">
        <v>103</v>
      </c>
      <c r="D15" s="162"/>
      <c r="E15" s="88">
        <v>594</v>
      </c>
      <c r="F15" s="88">
        <v>500</v>
      </c>
      <c r="G15" s="89">
        <f t="shared" si="0"/>
        <v>1094</v>
      </c>
      <c r="H15" s="72"/>
    </row>
    <row r="16" spans="1:16" x14ac:dyDescent="0.2">
      <c r="B16" s="67" t="s">
        <v>50</v>
      </c>
      <c r="C16" s="161" t="s">
        <v>104</v>
      </c>
      <c r="D16" s="162"/>
      <c r="E16" s="88">
        <v>1158</v>
      </c>
      <c r="F16" s="88">
        <v>899</v>
      </c>
      <c r="G16" s="89">
        <f t="shared" si="0"/>
        <v>2057</v>
      </c>
      <c r="H16" s="72"/>
    </row>
    <row r="17" spans="2:8" x14ac:dyDescent="0.2">
      <c r="B17" s="67" t="s">
        <v>53</v>
      </c>
      <c r="C17" s="161" t="s">
        <v>105</v>
      </c>
      <c r="D17" s="162"/>
      <c r="E17" s="88">
        <v>1053</v>
      </c>
      <c r="F17" s="88">
        <v>745</v>
      </c>
      <c r="G17" s="89">
        <f t="shared" si="0"/>
        <v>1798</v>
      </c>
      <c r="H17" s="72"/>
    </row>
    <row r="18" spans="2:8" x14ac:dyDescent="0.2">
      <c r="B18" s="67" t="s">
        <v>56</v>
      </c>
      <c r="C18" s="161" t="s">
        <v>106</v>
      </c>
      <c r="D18" s="162"/>
      <c r="E18" s="88">
        <v>2709</v>
      </c>
      <c r="F18" s="88">
        <v>1688</v>
      </c>
      <c r="G18" s="89">
        <f t="shared" si="0"/>
        <v>4397</v>
      </c>
      <c r="H18" s="72"/>
    </row>
    <row r="19" spans="2:8" x14ac:dyDescent="0.2">
      <c r="B19" s="67" t="s">
        <v>59</v>
      </c>
      <c r="C19" s="161" t="s">
        <v>107</v>
      </c>
      <c r="D19" s="162"/>
      <c r="E19" s="88">
        <v>2623</v>
      </c>
      <c r="F19" s="88">
        <v>2442</v>
      </c>
      <c r="G19" s="89">
        <f t="shared" si="0"/>
        <v>5065</v>
      </c>
      <c r="H19" s="72"/>
    </row>
    <row r="20" spans="2:8" x14ac:dyDescent="0.2">
      <c r="B20" s="67" t="s">
        <v>62</v>
      </c>
      <c r="C20" s="161" t="s">
        <v>108</v>
      </c>
      <c r="D20" s="162"/>
      <c r="E20" s="88">
        <v>5556</v>
      </c>
      <c r="F20" s="88">
        <v>4106</v>
      </c>
      <c r="G20" s="89">
        <f t="shared" si="0"/>
        <v>9662</v>
      </c>
      <c r="H20" s="72"/>
    </row>
    <row r="21" spans="2:8" x14ac:dyDescent="0.2">
      <c r="B21" s="67" t="s">
        <v>65</v>
      </c>
      <c r="C21" s="161" t="s">
        <v>109</v>
      </c>
      <c r="D21" s="162"/>
      <c r="E21" s="88">
        <v>1358</v>
      </c>
      <c r="F21" s="88">
        <v>1255</v>
      </c>
      <c r="G21" s="89">
        <f t="shared" si="0"/>
        <v>2613</v>
      </c>
      <c r="H21" s="72"/>
    </row>
    <row r="22" spans="2:8" x14ac:dyDescent="0.2">
      <c r="B22" s="67" t="s">
        <v>68</v>
      </c>
      <c r="C22" s="161" t="s">
        <v>110</v>
      </c>
      <c r="D22" s="162"/>
      <c r="E22" s="88">
        <v>2293</v>
      </c>
      <c r="F22" s="88">
        <v>1828</v>
      </c>
      <c r="G22" s="89">
        <f t="shared" si="0"/>
        <v>4121</v>
      </c>
      <c r="H22" s="72"/>
    </row>
    <row r="23" spans="2:8" x14ac:dyDescent="0.2">
      <c r="B23" s="67" t="s">
        <v>71</v>
      </c>
      <c r="C23" s="161" t="s">
        <v>111</v>
      </c>
      <c r="D23" s="162"/>
      <c r="E23" s="88">
        <v>7134</v>
      </c>
      <c r="F23" s="88">
        <v>6557</v>
      </c>
      <c r="G23" s="89">
        <f t="shared" si="0"/>
        <v>13691</v>
      </c>
      <c r="H23" s="72"/>
    </row>
    <row r="24" spans="2:8" x14ac:dyDescent="0.2">
      <c r="B24" s="67" t="s">
        <v>74</v>
      </c>
      <c r="C24" s="161" t="s">
        <v>112</v>
      </c>
      <c r="D24" s="162"/>
      <c r="E24" s="88">
        <v>3642</v>
      </c>
      <c r="F24" s="88">
        <v>3096</v>
      </c>
      <c r="G24" s="89">
        <f t="shared" si="0"/>
        <v>6738</v>
      </c>
      <c r="H24" s="72"/>
    </row>
    <row r="25" spans="2:8" x14ac:dyDescent="0.2">
      <c r="B25" s="67" t="s">
        <v>77</v>
      </c>
      <c r="C25" s="161" t="s">
        <v>113</v>
      </c>
      <c r="D25" s="162"/>
      <c r="E25" s="88">
        <v>1700</v>
      </c>
      <c r="F25" s="88">
        <v>1332</v>
      </c>
      <c r="G25" s="89">
        <f t="shared" si="0"/>
        <v>3032</v>
      </c>
      <c r="H25" s="72"/>
    </row>
    <row r="26" spans="2:8" x14ac:dyDescent="0.2">
      <c r="B26" s="67" t="s">
        <v>80</v>
      </c>
      <c r="C26" s="161" t="s">
        <v>114</v>
      </c>
      <c r="D26" s="162"/>
      <c r="E26" s="88">
        <v>3155</v>
      </c>
      <c r="F26" s="88">
        <v>2208</v>
      </c>
      <c r="G26" s="89">
        <f t="shared" si="0"/>
        <v>5363</v>
      </c>
      <c r="H26" s="72"/>
    </row>
    <row r="27" spans="2:8" x14ac:dyDescent="0.2">
      <c r="B27" s="67" t="s">
        <v>83</v>
      </c>
      <c r="C27" s="161" t="s">
        <v>115</v>
      </c>
      <c r="D27" s="162"/>
      <c r="E27" s="88">
        <v>28047</v>
      </c>
      <c r="F27" s="88">
        <v>25944</v>
      </c>
      <c r="G27" s="89">
        <f t="shared" si="0"/>
        <v>53991</v>
      </c>
      <c r="H27" s="72"/>
    </row>
    <row r="28" spans="2:8" ht="20.25" customHeight="1" x14ac:dyDescent="0.2">
      <c r="B28" s="163" t="s">
        <v>19</v>
      </c>
      <c r="C28" s="164"/>
      <c r="D28" s="165"/>
      <c r="E28" s="90">
        <f>SUM(E7:E27)</f>
        <v>87714</v>
      </c>
      <c r="F28" s="90">
        <f t="shared" ref="F28:G28" si="1">SUM(F7:F27)</f>
        <v>72855</v>
      </c>
      <c r="G28" s="90">
        <f t="shared" si="1"/>
        <v>160569</v>
      </c>
      <c r="H28" s="73"/>
    </row>
    <row r="54" spans="1:8" ht="24.75" customHeight="1" x14ac:dyDescent="0.2">
      <c r="A54" s="177" t="s">
        <v>123</v>
      </c>
      <c r="B54" s="177"/>
      <c r="C54" s="177"/>
      <c r="D54" s="177"/>
      <c r="E54" s="177"/>
      <c r="F54" s="177"/>
      <c r="G54" s="177"/>
      <c r="H54" s="177"/>
    </row>
    <row r="55" spans="1:8" ht="68.25" customHeight="1" x14ac:dyDescent="0.2">
      <c r="A55" s="176" t="s">
        <v>124</v>
      </c>
      <c r="B55" s="176"/>
      <c r="C55" s="176"/>
      <c r="D55" s="176"/>
      <c r="E55" s="176"/>
      <c r="F55" s="176"/>
      <c r="G55" s="176"/>
      <c r="H55" s="176"/>
    </row>
    <row r="56" spans="1:8" ht="25.5" customHeight="1" x14ac:dyDescent="0.2">
      <c r="A56" s="178" t="s">
        <v>126</v>
      </c>
      <c r="B56" s="178"/>
      <c r="C56" s="178"/>
      <c r="D56" s="178"/>
      <c r="E56" s="178"/>
      <c r="F56" s="178"/>
      <c r="G56" s="178"/>
      <c r="H56" s="178"/>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2022-08-09T12:23:43Z</cp:lastPrinted>
  <dcterms:created xsi:type="dcterms:W3CDTF">2016-10-06T08:05:06Z</dcterms:created>
  <dcterms:modified xsi:type="dcterms:W3CDTF">2022-08-22T04:42:54Z</dcterms:modified>
</cp:coreProperties>
</file>