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2\PDF\"/>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G9" i="8" l="1"/>
  <c r="G11" i="8"/>
  <c r="G13" i="8"/>
  <c r="G15" i="8"/>
  <c r="G17" i="8"/>
  <c r="G19" i="8"/>
  <c r="G21" i="8"/>
  <c r="G23" i="8"/>
  <c r="G25" i="8"/>
  <c r="G27" i="8"/>
  <c r="G7" i="8"/>
  <c r="F28" i="8"/>
  <c r="G8" i="8"/>
  <c r="G10" i="8"/>
  <c r="G12" i="8"/>
  <c r="G14" i="8"/>
  <c r="G16" i="8"/>
  <c r="G18" i="8"/>
  <c r="G20" i="8"/>
  <c r="G22" i="8"/>
  <c r="G24" i="8"/>
  <c r="G26" i="8"/>
  <c r="F8" i="7"/>
  <c r="F9" i="7"/>
  <c r="F13" i="7"/>
  <c r="F16" i="7"/>
  <c r="F17" i="7"/>
  <c r="F21" i="7"/>
  <c r="F23" i="7"/>
  <c r="F24" i="7"/>
  <c r="F25" i="7"/>
  <c r="F7" i="7"/>
  <c r="F11" i="7"/>
  <c r="F12" i="7"/>
  <c r="F15" i="7"/>
  <c r="F19" i="7"/>
  <c r="F20" i="7"/>
  <c r="F27" i="7"/>
  <c r="G8" i="6"/>
  <c r="G9" i="6"/>
  <c r="G10" i="6"/>
  <c r="G11" i="6"/>
  <c r="G12" i="6"/>
  <c r="G13" i="6"/>
  <c r="G14" i="6"/>
  <c r="G15" i="6"/>
  <c r="G16" i="6"/>
  <c r="G17" i="6"/>
  <c r="G18" i="6"/>
  <c r="G19" i="6"/>
  <c r="G20" i="6"/>
  <c r="G21" i="6"/>
  <c r="G22" i="6"/>
  <c r="G23" i="6"/>
  <c r="G24" i="6"/>
  <c r="G25" i="6"/>
  <c r="G26" i="6"/>
  <c r="G27" i="6"/>
  <c r="F28" i="6"/>
  <c r="F7" i="5"/>
  <c r="F8" i="5"/>
  <c r="F11" i="5"/>
  <c r="F12" i="5"/>
  <c r="F15" i="5"/>
  <c r="F16" i="5"/>
  <c r="F19" i="5"/>
  <c r="F20" i="5"/>
  <c r="F23" i="5"/>
  <c r="F24" i="5"/>
  <c r="F27" i="5"/>
  <c r="F9" i="5"/>
  <c r="F13" i="5"/>
  <c r="F17" i="5"/>
  <c r="F21" i="5"/>
  <c r="F25" i="5"/>
  <c r="J17" i="4"/>
  <c r="J21" i="4"/>
  <c r="J25" i="4"/>
  <c r="G28" i="4"/>
  <c r="F8" i="3"/>
  <c r="F9" i="3"/>
  <c r="F10" i="3"/>
  <c r="F11" i="3"/>
  <c r="F12" i="3"/>
  <c r="F13" i="3"/>
  <c r="F14" i="3"/>
  <c r="F15" i="3"/>
  <c r="F16" i="3"/>
  <c r="F17" i="3"/>
  <c r="F18" i="3"/>
  <c r="F19" i="3"/>
  <c r="F20" i="3"/>
  <c r="F21" i="3"/>
  <c r="F22" i="3"/>
  <c r="F23" i="3"/>
  <c r="F24" i="3"/>
  <c r="F25" i="3"/>
  <c r="F26" i="3"/>
  <c r="F27" i="3"/>
  <c r="F28" i="3"/>
  <c r="F7" i="3"/>
  <c r="D14" i="2"/>
  <c r="E14" i="2"/>
  <c r="D15" i="1"/>
  <c r="E15" i="1" l="1"/>
  <c r="C14" i="2"/>
  <c r="D29" i="3"/>
  <c r="C28" i="4"/>
  <c r="F28" i="4"/>
  <c r="J26" i="4"/>
  <c r="J22" i="4"/>
  <c r="J18" i="4"/>
  <c r="J14" i="4"/>
  <c r="J10" i="4"/>
  <c r="F26" i="7"/>
  <c r="F22" i="7"/>
  <c r="F28" i="7" s="1"/>
  <c r="F18" i="7"/>
  <c r="F14" i="7"/>
  <c r="F10" i="7"/>
  <c r="G12" i="2"/>
  <c r="G10" i="2"/>
  <c r="I28" i="4"/>
  <c r="E28" i="4"/>
  <c r="J27" i="4"/>
  <c r="J23" i="4"/>
  <c r="J19" i="4"/>
  <c r="J15" i="4"/>
  <c r="J11" i="4"/>
  <c r="G13" i="2"/>
  <c r="G11" i="2"/>
  <c r="G9" i="2"/>
  <c r="C15" i="1"/>
  <c r="H28" i="4"/>
  <c r="D28" i="4"/>
  <c r="J24" i="4"/>
  <c r="J20" i="4"/>
  <c r="J16" i="4"/>
  <c r="J13" i="4"/>
  <c r="J12" i="4"/>
  <c r="J9" i="4"/>
  <c r="J8" i="4"/>
  <c r="F26" i="5"/>
  <c r="F22" i="5"/>
  <c r="F18" i="5"/>
  <c r="F14" i="5"/>
  <c r="F10" i="5"/>
  <c r="E28" i="6"/>
  <c r="F29" i="3"/>
  <c r="E29" i="3"/>
  <c r="J7" i="4"/>
  <c r="F6" i="7"/>
  <c r="E28" i="5"/>
  <c r="G7" i="6"/>
  <c r="G28" i="6" s="1"/>
  <c r="D28" i="7"/>
  <c r="E28" i="7"/>
  <c r="G28" i="8"/>
  <c r="E28" i="8"/>
  <c r="D28" i="5"/>
  <c r="F6" i="5"/>
  <c r="G7" i="2"/>
  <c r="G8" i="2"/>
  <c r="F28" i="5" l="1"/>
  <c r="J28" i="4"/>
  <c r="G14" i="2"/>
  <c r="F14" i="2"/>
  <c r="Q28" i="3" l="1"/>
  <c r="Q29" i="3"/>
  <c r="E3" i="7" l="1"/>
  <c r="E3" i="5"/>
  <c r="H3" i="4" l="1"/>
  <c r="D4" i="3"/>
  <c r="O23" i="4"/>
  <c r="O24" i="4" l="1"/>
  <c r="O28" i="4"/>
  <c r="O27" i="4"/>
  <c r="O25" i="4"/>
  <c r="L18" i="3"/>
  <c r="O26" i="4"/>
  <c r="L19" i="3"/>
  <c r="O22" i="4"/>
  <c r="Q8" i="2"/>
  <c r="Q9" i="2"/>
  <c r="Q11" i="2"/>
  <c r="Q14" i="2"/>
  <c r="R8" i="4"/>
  <c r="R10" i="4"/>
  <c r="R12" i="4"/>
  <c r="R14" i="4"/>
  <c r="Q10" i="2"/>
  <c r="R9" i="4"/>
  <c r="R11" i="4"/>
  <c r="R13" i="4"/>
  <c r="Q13" i="2"/>
  <c r="R15" i="4" l="1"/>
  <c r="N28" i="4"/>
  <c r="Q12" i="2" l="1"/>
  <c r="J29" i="3" l="1"/>
  <c r="K16" i="2"/>
  <c r="F4" i="8"/>
</calcChain>
</file>

<file path=xl/connections.xml><?xml version="1.0" encoding="utf-8"?>
<connections xmlns="http://schemas.openxmlformats.org/spreadsheetml/2006/main">
  <connection id="1" sourceFile="C:\Users\zgordana3\Documents\A    STATISTIČKE INFORMACIJE\2022\Statističke informacije -  7 - 2022 - 31.07.2022.xlsm" keepAlive="1" name="Statističke informacije -  7 - 2022 - 31.07.2022" type="5" refreshedVersion="0" new="1" background="1">
    <dbPr connection="Provider=Microsoft.ACE.OLEDB.12.0;Password=&quot;&quot;;User ID=Admin;Data Source=C:\Users\zgordana3\Documents\A    STATISTIČKE INFORMACIJE\2022\Statističke informacije -  7 - 2022 - 31.07.2022.xlsm;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1$'" commandType="3"/>
  </connection>
</connections>
</file>

<file path=xl/sharedStrings.xml><?xml version="1.0" encoding="utf-8"?>
<sst xmlns="http://schemas.openxmlformats.org/spreadsheetml/2006/main" count="442" uniqueCount="139">
  <si>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</si>
  <si>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</si>
  <si>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</si>
  <si>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</si>
  <si>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</si>
  <si>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</si>
  <si>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</si>
  <si>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</si>
  <si>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</si>
  <si>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</si>
  <si>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</si>
  <si>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</si>
  <si>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</si>
  <si>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</si>
  <si>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</si>
  <si>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</si>
  <si>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</si>
  <si>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</si>
  <si>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</si>
  <si>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</si>
  <si>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</si>
  <si>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</si>
  <si>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</si>
  <si>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</si>
  <si>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</si>
  <si>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</si>
  <si>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</si>
  <si>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</si>
  <si>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</si>
  <si>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</si>
  <si>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</si>
  <si>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</si>
  <si>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</si>
  <si>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</si>
  <si>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</si>
  <si>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</si>
  <si>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</si>
  <si>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</si>
  <si>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</si>
  <si>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</si>
  <si>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</si>
  <si>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</si>
  <si>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</si>
  <si>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</si>
  <si>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</si>
  <si>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</si>
  <si>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</si>
  <si>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</si>
  <si>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</si>
  <si>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</si>
  <si>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</si>
  <si>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</si>
  <si>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</si>
  <si>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</si>
  <si>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</si>
  <si>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</si>
  <si>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</si>
  <si>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</si>
  <si>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</si>
  <si>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</si>
  <si>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</si>
  <si>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</si>
  <si>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</si>
  <si>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</si>
  <si>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</si>
  <si>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</si>
  <si>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</si>
  <si>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</si>
  <si>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</si>
  <si>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</si>
  <si>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</si>
  <si>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</si>
  <si>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</si>
  <si>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</si>
  <si>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</si>
  <si>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</si>
  <si>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</si>
  <si>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</si>
  <si>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</si>
  <si>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</si>
  <si>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</si>
  <si>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</si>
  <si>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</si>
  <si>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</si>
  <si>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</si>
  <si>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</si>
  <si>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</si>
  <si>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</si>
  <si>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</si>
  <si>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</si>
  <si>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</si>
  <si>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</si>
  <si>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</si>
  <si>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</si>
  <si>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</si>
  <si>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</si>
  <si>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</si>
  <si>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</si>
  <si>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</si>
  <si>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</si>
  <si>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</si>
  <si>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</si>
  <si>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</si>
  <si>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</si>
  <si>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</si>
  <si>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</si>
  <si>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</si>
  <si>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</si>
  <si>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</si>
  <si>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</si>
  <si>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</si>
  <si>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</si>
  <si>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</si>
  <si>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</si>
  <si>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</si>
  <si>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</si>
  <si>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</si>
  <si>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</si>
  <si>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</si>
  <si>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</si>
  <si>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</si>
  <si>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</si>
  <si>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</si>
  <si>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</si>
  <si>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</si>
  <si>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</si>
  <si>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</si>
  <si>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</si>
  <si>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</si>
  <si>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</si>
  <si>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t>OSIGURANICI PREMA ŽUPANIJAMA I KATEGORIJAMA OSIGURANJA</t>
  </si>
  <si>
    <t>OSIGURANICI PREMA KATEGORIJAMA OSIGURANJA I GODINAMA ŽIVOTA</t>
  </si>
  <si>
    <t>OSIGURANICI PREMA KATEGORIJAMA OSIGURANJA I SPOLU</t>
  </si>
  <si>
    <t xml:space="preserve">Kategorije osiguranja </t>
  </si>
  <si>
    <t xml:space="preserve">K a t e g o r i j e      o  s  i  g  u  r  a  nj  a </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</si>
  <si>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 PRIJEVREMENE STAROSNE MIROVINE TE KORISNICI OBITELJSKE MIROVINE</t>
    </r>
    <r>
      <rPr>
        <b/>
        <sz val="10"/>
        <color theme="1"/>
        <rFont val="Calibri"/>
        <family val="2"/>
        <charset val="238"/>
        <scheme val="minor"/>
      </rPr>
      <t xml:space="preserve"> </t>
    </r>
    <r>
      <rPr>
        <b/>
        <sz val="10"/>
        <rFont val="Calibri"/>
        <family val="2"/>
        <charset val="238"/>
        <scheme val="minor"/>
      </rPr>
      <t xml:space="preserve">KOJI RADE DO POLOVICE PUNOG RADNOG VREMENA PREMA DJELATNOSTIMA I SPOLU </t>
    </r>
  </si>
  <si>
    <r>
      <t>OSIGURANICI/</t>
    </r>
    <r>
      <rPr>
        <b/>
        <sz val="10"/>
        <color rgb="FFFF0000"/>
        <rFont val="Calibri"/>
        <family val="2"/>
        <charset val="238"/>
        <scheme val="minor"/>
      </rPr>
      <t>ZOMO</t>
    </r>
    <r>
      <rPr>
        <b/>
        <sz val="10"/>
        <color theme="1"/>
        <rFont val="Calibri"/>
        <family val="2"/>
        <charset val="238"/>
        <scheme val="minor"/>
      </rPr>
      <t xml:space="preserve"> KORISNICI </t>
    </r>
    <r>
      <rPr>
        <b/>
        <i/>
        <sz val="10"/>
        <color rgb="FFFF0000"/>
        <rFont val="Calibri"/>
        <family val="2"/>
        <charset val="238"/>
        <scheme val="minor"/>
      </rPr>
      <t>STAROSNE, PRIJEVREMENE STAROSNE MIROVINE TE KORISNICI OBITELJSKE MIROVINE</t>
    </r>
    <r>
      <rPr>
        <b/>
        <sz val="10"/>
        <color theme="1"/>
        <rFont val="Calibri"/>
        <family val="2"/>
        <charset val="238"/>
        <scheme val="minor"/>
      </rPr>
      <t xml:space="preserve"> KOJI RADE DO POLOVICE PUNOG RADNOG VREMENA PREMA ŽUPANIJAMA I SPOLU</t>
    </r>
  </si>
  <si>
    <t>Stanje
31. kolovoza 2022.</t>
  </si>
  <si>
    <t>Stanje: 31. kolovoza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</si>
</sst>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3"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
      <sz val="8"/>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79">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0" fontId="2" fillId="2" borderId="12" xfId="0" applyFont="1" applyFill="1" applyBorder="1" applyAlignment="1">
      <alignment vertical="center" wrapText="1"/>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3" fillId="0" borderId="12" xfId="0" applyNumberFormat="1" applyFont="1" applyFill="1" applyBorder="1"/>
    <xf numFmtId="1" fontId="23" fillId="0" borderId="2" xfId="0" applyNumberFormat="1" applyFont="1" applyBorder="1" applyAlignment="1">
      <alignment vertical="center"/>
    </xf>
    <xf numFmtId="1" fontId="22" fillId="0" borderId="2" xfId="0" applyNumberFormat="1" applyFont="1" applyBorder="1" applyAlignment="1">
      <alignment vertical="center"/>
    </xf>
    <xf numFmtId="1" fontId="23" fillId="0" borderId="12" xfId="0" applyNumberFormat="1" applyFont="1" applyBorder="1" applyAlignment="1">
      <alignment vertical="center"/>
    </xf>
    <xf numFmtId="1" fontId="22" fillId="0" borderId="12" xfId="0" applyNumberFormat="1" applyFont="1" applyBorder="1" applyAlignment="1">
      <alignment vertical="center"/>
    </xf>
    <xf numFmtId="1" fontId="23" fillId="0" borderId="7" xfId="0" applyNumberFormat="1" applyFont="1" applyBorder="1" applyAlignment="1">
      <alignment vertical="center"/>
    </xf>
    <xf numFmtId="1" fontId="22" fillId="0" borderId="7" xfId="0" applyNumberFormat="1" applyFont="1" applyBorder="1" applyAlignment="1">
      <alignment vertical="center"/>
    </xf>
    <xf numFmtId="1" fontId="22" fillId="4" borderId="9" xfId="0" applyNumberFormat="1" applyFont="1" applyFill="1" applyBorder="1" applyAlignment="1">
      <alignment vertical="center"/>
    </xf>
    <xf numFmtId="1" fontId="38" fillId="0" borderId="2" xfId="1" applyNumberFormat="1" applyFont="1" applyBorder="1" applyAlignment="1">
      <alignment vertical="center"/>
    </xf>
    <xf numFmtId="1" fontId="33" fillId="0" borderId="2" xfId="1" applyNumberFormat="1" applyFont="1" applyBorder="1" applyAlignment="1">
      <alignment vertical="center"/>
    </xf>
    <xf numFmtId="1" fontId="38" fillId="0" borderId="12" xfId="1" applyNumberFormat="1" applyFont="1" applyBorder="1" applyAlignment="1">
      <alignment vertical="center"/>
    </xf>
    <xf numFmtId="1" fontId="33" fillId="0" borderId="12" xfId="1" applyNumberFormat="1" applyFont="1" applyBorder="1" applyAlignment="1">
      <alignment vertical="center"/>
    </xf>
    <xf numFmtId="1" fontId="38" fillId="0" borderId="7" xfId="1" applyNumberFormat="1" applyFont="1" applyBorder="1" applyAlignment="1">
      <alignment vertical="center"/>
    </xf>
    <xf numFmtId="1" fontId="33" fillId="0" borderId="7" xfId="1" applyNumberFormat="1" applyFont="1" applyBorder="1" applyAlignment="1">
      <alignment vertical="center"/>
    </xf>
    <xf numFmtId="1" fontId="22" fillId="4" borderId="9" xfId="0" applyNumberFormat="1" applyFont="1" applyFill="1" applyBorder="1"/>
    <xf numFmtId="1" fontId="22" fillId="0" borderId="12" xfId="0" applyNumberFormat="1" applyFont="1" applyFill="1" applyBorder="1"/>
    <xf numFmtId="1" fontId="23" fillId="0" borderId="2" xfId="0" applyNumberFormat="1" applyFont="1" applyBorder="1" applyAlignment="1"/>
    <xf numFmtId="1" fontId="22" fillId="0" borderId="12" xfId="0" applyNumberFormat="1" applyFont="1" applyBorder="1" applyAlignment="1"/>
    <xf numFmtId="1" fontId="23" fillId="0" borderId="12" xfId="0" applyNumberFormat="1" applyFont="1" applyBorder="1" applyAlignment="1"/>
    <xf numFmtId="1" fontId="23" fillId="0" borderId="7" xfId="0" applyNumberFormat="1" applyFont="1" applyBorder="1" applyAlignment="1"/>
    <xf numFmtId="1" fontId="22" fillId="4" borderId="3" xfId="0" applyNumberFormat="1" applyFont="1" applyFill="1" applyBorder="1"/>
    <xf numFmtId="1" fontId="23" fillId="0" borderId="12" xfId="0" applyNumberFormat="1" applyFont="1" applyFill="1" applyBorder="1" applyAlignment="1">
      <alignment vertical="center"/>
    </xf>
    <xf numFmtId="1" fontId="22" fillId="0" borderId="12" xfId="0" applyNumberFormat="1" applyFont="1" applyFill="1" applyBorder="1" applyAlignment="1">
      <alignment vertical="center"/>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0" xfId="0" applyFont="1" applyBorder="1" applyAlignment="1">
      <alignment horizontal="left" vertical="top" wrapText="1"/>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0" fontId="52" fillId="0" borderId="0" xfId="0" applyFont="1" applyAlignment="1">
      <alignment horizontal="left" wrapText="1"/>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0" fontId="52" fillId="0" borderId="0" xfId="0" applyFont="1" applyAlignment="1">
      <alignment horizontal="left" vertical="top" wrapText="1"/>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0</c:formatCode>
                <c:ptCount val="7"/>
                <c:pt idx="0">
                  <c:v>1405660</c:v>
                </c:pt>
                <c:pt idx="1">
                  <c:v>120069</c:v>
                </c:pt>
                <c:pt idx="2">
                  <c:v>76484</c:v>
                </c:pt>
                <c:pt idx="3">
                  <c:v>18653</c:v>
                </c:pt>
                <c:pt idx="4">
                  <c:v>17576</c:v>
                </c:pt>
                <c:pt idx="5">
                  <c:v>84</c:v>
                </c:pt>
                <c:pt idx="6">
                  <c:v>4025</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714201</c:v>
                </c:pt>
                <c:pt idx="1">
                  <c:v>445623</c:v>
                </c:pt>
                <c:pt idx="2">
                  <c:v>359304</c:v>
                </c:pt>
                <c:pt idx="3">
                  <c:v>123423</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871511</c:v>
                </c:pt>
                <c:pt idx="1">
                  <c:v>771040</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88680</c:v>
                </c:pt>
                <c:pt idx="1">
                  <c:v>39396</c:v>
                </c:pt>
                <c:pt idx="2">
                  <c:v>42006</c:v>
                </c:pt>
                <c:pt idx="3">
                  <c:v>37015</c:v>
                </c:pt>
                <c:pt idx="4">
                  <c:v>68122</c:v>
                </c:pt>
                <c:pt idx="5">
                  <c:v>35483</c:v>
                </c:pt>
                <c:pt idx="6">
                  <c:v>31590</c:v>
                </c:pt>
                <c:pt idx="7">
                  <c:v>123683</c:v>
                </c:pt>
                <c:pt idx="8">
                  <c:v>17696</c:v>
                </c:pt>
                <c:pt idx="9">
                  <c:v>21643</c:v>
                </c:pt>
                <c:pt idx="10">
                  <c:v>19737</c:v>
                </c:pt>
                <c:pt idx="11">
                  <c:v>40625</c:v>
                </c:pt>
                <c:pt idx="12">
                  <c:v>64602</c:v>
                </c:pt>
                <c:pt idx="13">
                  <c:v>90441</c:v>
                </c:pt>
                <c:pt idx="14">
                  <c:v>36560</c:v>
                </c:pt>
                <c:pt idx="15">
                  <c:v>43581</c:v>
                </c:pt>
                <c:pt idx="16">
                  <c:v>171890</c:v>
                </c:pt>
                <c:pt idx="17">
                  <c:v>104702</c:v>
                </c:pt>
                <c:pt idx="18">
                  <c:v>52188</c:v>
                </c:pt>
                <c:pt idx="19">
                  <c:v>42641</c:v>
                </c:pt>
                <c:pt idx="20">
                  <c:v>470270</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prijevremene starosne mirovine te korisnici obiteljske mirovine koji rade do polovice punog radnog vremena 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0</c:formatCode>
                <c:ptCount val="21"/>
                <c:pt idx="0">
                  <c:v>282</c:v>
                </c:pt>
                <c:pt idx="1">
                  <c:v>43</c:v>
                </c:pt>
                <c:pt idx="2">
                  <c:v>1891</c:v>
                </c:pt>
                <c:pt idx="3">
                  <c:v>30</c:v>
                </c:pt>
                <c:pt idx="4">
                  <c:v>113</c:v>
                </c:pt>
                <c:pt idx="5">
                  <c:v>1703</c:v>
                </c:pt>
                <c:pt idx="6">
                  <c:v>2072</c:v>
                </c:pt>
                <c:pt idx="7">
                  <c:v>1161</c:v>
                </c:pt>
                <c:pt idx="8">
                  <c:v>737</c:v>
                </c:pt>
                <c:pt idx="9">
                  <c:v>219</c:v>
                </c:pt>
                <c:pt idx="10">
                  <c:v>101</c:v>
                </c:pt>
                <c:pt idx="11">
                  <c:v>121</c:v>
                </c:pt>
                <c:pt idx="12">
                  <c:v>1663</c:v>
                </c:pt>
                <c:pt idx="13">
                  <c:v>1162</c:v>
                </c:pt>
                <c:pt idx="14">
                  <c:v>13</c:v>
                </c:pt>
                <c:pt idx="15">
                  <c:v>218</c:v>
                </c:pt>
                <c:pt idx="16">
                  <c:v>393</c:v>
                </c:pt>
                <c:pt idx="17">
                  <c:v>147</c:v>
                </c:pt>
                <c:pt idx="18">
                  <c:v>222</c:v>
                </c:pt>
                <c:pt idx="19">
                  <c:v>11</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0</c:formatCode>
                <c:ptCount val="21"/>
                <c:pt idx="0">
                  <c:v>151</c:v>
                </c:pt>
                <c:pt idx="1">
                  <c:v>8</c:v>
                </c:pt>
                <c:pt idx="2">
                  <c:v>763</c:v>
                </c:pt>
                <c:pt idx="3">
                  <c:v>2</c:v>
                </c:pt>
                <c:pt idx="4">
                  <c:v>29</c:v>
                </c:pt>
                <c:pt idx="5">
                  <c:v>303</c:v>
                </c:pt>
                <c:pt idx="6">
                  <c:v>1630</c:v>
                </c:pt>
                <c:pt idx="7">
                  <c:v>151</c:v>
                </c:pt>
                <c:pt idx="8">
                  <c:v>1117</c:v>
                </c:pt>
                <c:pt idx="9">
                  <c:v>134</c:v>
                </c:pt>
                <c:pt idx="10">
                  <c:v>100</c:v>
                </c:pt>
                <c:pt idx="11">
                  <c:v>113</c:v>
                </c:pt>
                <c:pt idx="12">
                  <c:v>1328</c:v>
                </c:pt>
                <c:pt idx="13">
                  <c:v>727</c:v>
                </c:pt>
                <c:pt idx="14">
                  <c:v>36</c:v>
                </c:pt>
                <c:pt idx="15">
                  <c:v>232</c:v>
                </c:pt>
                <c:pt idx="16">
                  <c:v>850</c:v>
                </c:pt>
                <c:pt idx="17">
                  <c:v>79</c:v>
                </c:pt>
                <c:pt idx="18">
                  <c:v>358</c:v>
                </c:pt>
                <c:pt idx="19">
                  <c:v>22</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prijevremene starosne mirovine te korisnici obiteljske mirovine koji rade do polovice punog radnog vremena 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697</c:v>
                </c:pt>
                <c:pt idx="1">
                  <c:v>248</c:v>
                </c:pt>
                <c:pt idx="2">
                  <c:v>232</c:v>
                </c:pt>
                <c:pt idx="3">
                  <c:v>280</c:v>
                </c:pt>
                <c:pt idx="4">
                  <c:v>442</c:v>
                </c:pt>
                <c:pt idx="5">
                  <c:v>166</c:v>
                </c:pt>
                <c:pt idx="6">
                  <c:v>186</c:v>
                </c:pt>
                <c:pt idx="7">
                  <c:v>1411</c:v>
                </c:pt>
                <c:pt idx="8">
                  <c:v>92</c:v>
                </c:pt>
                <c:pt idx="9">
                  <c:v>104</c:v>
                </c:pt>
                <c:pt idx="10">
                  <c:v>98</c:v>
                </c:pt>
                <c:pt idx="11">
                  <c:v>232</c:v>
                </c:pt>
                <c:pt idx="12">
                  <c:v>471</c:v>
                </c:pt>
                <c:pt idx="13">
                  <c:v>543</c:v>
                </c:pt>
                <c:pt idx="14">
                  <c:v>240</c:v>
                </c:pt>
                <c:pt idx="15">
                  <c:v>190</c:v>
                </c:pt>
                <c:pt idx="16">
                  <c:v>1353</c:v>
                </c:pt>
                <c:pt idx="17">
                  <c:v>1087</c:v>
                </c:pt>
                <c:pt idx="18">
                  <c:v>411</c:v>
                </c:pt>
                <c:pt idx="19">
                  <c:v>279</c:v>
                </c:pt>
                <c:pt idx="20">
                  <c:v>3540</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431</c:v>
                </c:pt>
                <c:pt idx="1">
                  <c:v>141</c:v>
                </c:pt>
                <c:pt idx="2">
                  <c:v>154</c:v>
                </c:pt>
                <c:pt idx="3">
                  <c:v>168</c:v>
                </c:pt>
                <c:pt idx="4">
                  <c:v>320</c:v>
                </c:pt>
                <c:pt idx="5">
                  <c:v>98</c:v>
                </c:pt>
                <c:pt idx="6">
                  <c:v>116</c:v>
                </c:pt>
                <c:pt idx="7">
                  <c:v>922</c:v>
                </c:pt>
                <c:pt idx="8">
                  <c:v>69</c:v>
                </c:pt>
                <c:pt idx="9">
                  <c:v>74</c:v>
                </c:pt>
                <c:pt idx="10">
                  <c:v>59</c:v>
                </c:pt>
                <c:pt idx="11">
                  <c:v>100</c:v>
                </c:pt>
                <c:pt idx="12">
                  <c:v>272</c:v>
                </c:pt>
                <c:pt idx="13">
                  <c:v>326</c:v>
                </c:pt>
                <c:pt idx="14">
                  <c:v>211</c:v>
                </c:pt>
                <c:pt idx="15">
                  <c:v>131</c:v>
                </c:pt>
                <c:pt idx="16">
                  <c:v>895</c:v>
                </c:pt>
                <c:pt idx="17">
                  <c:v>869</c:v>
                </c:pt>
                <c:pt idx="18">
                  <c:v>290</c:v>
                </c:pt>
                <c:pt idx="19">
                  <c:v>184</c:v>
                </c:pt>
                <c:pt idx="20">
                  <c:v>2307</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2232</c:v>
                </c:pt>
                <c:pt idx="1">
                  <c:v>272</c:v>
                </c:pt>
                <c:pt idx="2">
                  <c:v>18726</c:v>
                </c:pt>
                <c:pt idx="3">
                  <c:v>1061</c:v>
                </c:pt>
                <c:pt idx="4">
                  <c:v>974</c:v>
                </c:pt>
                <c:pt idx="5">
                  <c:v>10599</c:v>
                </c:pt>
                <c:pt idx="6">
                  <c:v>13622</c:v>
                </c:pt>
                <c:pt idx="7">
                  <c:v>5845</c:v>
                </c:pt>
                <c:pt idx="8">
                  <c:v>6017</c:v>
                </c:pt>
                <c:pt idx="9">
                  <c:v>8197</c:v>
                </c:pt>
                <c:pt idx="10">
                  <c:v>1187</c:v>
                </c:pt>
                <c:pt idx="11">
                  <c:v>525</c:v>
                </c:pt>
                <c:pt idx="12">
                  <c:v>5978</c:v>
                </c:pt>
                <c:pt idx="13">
                  <c:v>2399</c:v>
                </c:pt>
                <c:pt idx="14">
                  <c:v>3483</c:v>
                </c:pt>
                <c:pt idx="15">
                  <c:v>595</c:v>
                </c:pt>
                <c:pt idx="16">
                  <c:v>3755</c:v>
                </c:pt>
                <c:pt idx="17">
                  <c:v>1033</c:v>
                </c:pt>
                <c:pt idx="18">
                  <c:v>1111</c:v>
                </c:pt>
                <c:pt idx="19">
                  <c:v>22</c:v>
                </c:pt>
                <c:pt idx="20">
                  <c:v>11</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1063</c:v>
                </c:pt>
                <c:pt idx="1">
                  <c:v>29</c:v>
                </c:pt>
                <c:pt idx="2">
                  <c:v>8336</c:v>
                </c:pt>
                <c:pt idx="3">
                  <c:v>319</c:v>
                </c:pt>
                <c:pt idx="4">
                  <c:v>337</c:v>
                </c:pt>
                <c:pt idx="5">
                  <c:v>1680</c:v>
                </c:pt>
                <c:pt idx="6">
                  <c:v>13837</c:v>
                </c:pt>
                <c:pt idx="7">
                  <c:v>1850</c:v>
                </c:pt>
                <c:pt idx="8">
                  <c:v>6640</c:v>
                </c:pt>
                <c:pt idx="9">
                  <c:v>4476</c:v>
                </c:pt>
                <c:pt idx="10">
                  <c:v>2269</c:v>
                </c:pt>
                <c:pt idx="11">
                  <c:v>421</c:v>
                </c:pt>
                <c:pt idx="12">
                  <c:v>6848</c:v>
                </c:pt>
                <c:pt idx="13">
                  <c:v>1967</c:v>
                </c:pt>
                <c:pt idx="14">
                  <c:v>2854</c:v>
                </c:pt>
                <c:pt idx="15">
                  <c:v>2668</c:v>
                </c:pt>
                <c:pt idx="16">
                  <c:v>11553</c:v>
                </c:pt>
                <c:pt idx="17">
                  <c:v>1514</c:v>
                </c:pt>
                <c:pt idx="18">
                  <c:v>4123</c:v>
                </c:pt>
                <c:pt idx="19">
                  <c:v>127</c:v>
                </c:pt>
                <c:pt idx="20">
                  <c:v>13</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6741</c:v>
                </c:pt>
                <c:pt idx="1">
                  <c:v>2695</c:v>
                </c:pt>
                <c:pt idx="2">
                  <c:v>2127</c:v>
                </c:pt>
                <c:pt idx="3">
                  <c:v>1622</c:v>
                </c:pt>
                <c:pt idx="4">
                  <c:v>5027</c:v>
                </c:pt>
                <c:pt idx="5">
                  <c:v>2108</c:v>
                </c:pt>
                <c:pt idx="6">
                  <c:v>1721</c:v>
                </c:pt>
                <c:pt idx="7">
                  <c:v>4694</c:v>
                </c:pt>
                <c:pt idx="8">
                  <c:v>596</c:v>
                </c:pt>
                <c:pt idx="9">
                  <c:v>1172</c:v>
                </c:pt>
                <c:pt idx="10">
                  <c:v>1048</c:v>
                </c:pt>
                <c:pt idx="11">
                  <c:v>2709</c:v>
                </c:pt>
                <c:pt idx="12">
                  <c:v>2597</c:v>
                </c:pt>
                <c:pt idx="13">
                  <c:v>5546</c:v>
                </c:pt>
                <c:pt idx="14">
                  <c:v>1334</c:v>
                </c:pt>
                <c:pt idx="15">
                  <c:v>2313</c:v>
                </c:pt>
                <c:pt idx="16">
                  <c:v>7133</c:v>
                </c:pt>
                <c:pt idx="17">
                  <c:v>3641</c:v>
                </c:pt>
                <c:pt idx="18">
                  <c:v>1697</c:v>
                </c:pt>
                <c:pt idx="19">
                  <c:v>3144</c:v>
                </c:pt>
                <c:pt idx="20">
                  <c:v>28027</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3961</c:v>
                </c:pt>
                <c:pt idx="1">
                  <c:v>1974</c:v>
                </c:pt>
                <c:pt idx="2">
                  <c:v>1920</c:v>
                </c:pt>
                <c:pt idx="3">
                  <c:v>1392</c:v>
                </c:pt>
                <c:pt idx="4">
                  <c:v>3727</c:v>
                </c:pt>
                <c:pt idx="5">
                  <c:v>1623</c:v>
                </c:pt>
                <c:pt idx="6">
                  <c:v>1307</c:v>
                </c:pt>
                <c:pt idx="7">
                  <c:v>4469</c:v>
                </c:pt>
                <c:pt idx="8">
                  <c:v>499</c:v>
                </c:pt>
                <c:pt idx="9">
                  <c:v>905</c:v>
                </c:pt>
                <c:pt idx="10">
                  <c:v>747</c:v>
                </c:pt>
                <c:pt idx="11">
                  <c:v>1683</c:v>
                </c:pt>
                <c:pt idx="12">
                  <c:v>2432</c:v>
                </c:pt>
                <c:pt idx="13">
                  <c:v>4137</c:v>
                </c:pt>
                <c:pt idx="14">
                  <c:v>1253</c:v>
                </c:pt>
                <c:pt idx="15">
                  <c:v>1828</c:v>
                </c:pt>
                <c:pt idx="16">
                  <c:v>6538</c:v>
                </c:pt>
                <c:pt idx="17">
                  <c:v>3120</c:v>
                </c:pt>
                <c:pt idx="18">
                  <c:v>1334</c:v>
                </c:pt>
                <c:pt idx="19">
                  <c:v>2207</c:v>
                </c:pt>
                <c:pt idx="20">
                  <c:v>25902</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15</xdr:row>
      <xdr:rowOff>114300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9526</xdr:rowOff>
    </xdr:from>
    <xdr:to>
      <xdr:col>7</xdr:col>
      <xdr:colOff>619125</xdr:colOff>
      <xdr:row>47</xdr:row>
      <xdr:rowOff>9526</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133350</xdr:rowOff>
    </xdr:from>
    <xdr:to>
      <xdr:col>10</xdr:col>
      <xdr:colOff>619125</xdr:colOff>
      <xdr:row>51</xdr:row>
      <xdr:rowOff>19051</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95250</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29</xdr:row>
      <xdr:rowOff>19051</xdr:rowOff>
    </xdr:from>
    <xdr:to>
      <xdr:col>7</xdr:col>
      <xdr:colOff>723899</xdr:colOff>
      <xdr:row>61</xdr:row>
      <xdr:rowOff>142875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45" customWidth="1"/>
    <col min="9" max="9" width="34.140625" style="45" bestFit="1" customWidth="1"/>
    <col min="10" max="11" width="10.7109375" style="3" customWidth="1"/>
    <col min="12" max="12" width="12.140625" style="3" customWidth="1"/>
    <col min="13" max="16384" width="9.140625" style="3"/>
  </cols>
  <sheetData>
    <row r="2" spans="1:11" ht="13.5" customHeight="1" x14ac:dyDescent="0.25">
      <c r="A2" s="129" t="s">
        <v>132</v>
      </c>
      <c r="B2" s="129"/>
      <c r="C2" s="129"/>
      <c r="D2" s="129"/>
      <c r="E2" s="129"/>
      <c r="F2" s="21"/>
      <c r="G2" s="21"/>
      <c r="H2" s="53"/>
      <c r="I2" s="54"/>
    </row>
    <row r="3" spans="1:11" ht="13.5" customHeight="1" x14ac:dyDescent="0.2"/>
    <row r="4" spans="1:11" x14ac:dyDescent="0.2">
      <c r="A4" s="5" t="s">
        <v>116</v>
      </c>
      <c r="B4" s="5"/>
      <c r="C4" s="5"/>
      <c r="D4" s="5"/>
      <c r="E4" s="5"/>
      <c r="H4" s="55"/>
    </row>
    <row r="5" spans="1:11" ht="25.5" customHeight="1" x14ac:dyDescent="0.2">
      <c r="A5" s="130" t="s">
        <v>1</v>
      </c>
      <c r="B5" s="132" t="s">
        <v>133</v>
      </c>
      <c r="C5" s="134" t="s">
        <v>137</v>
      </c>
      <c r="D5" s="135"/>
      <c r="E5" s="136"/>
    </row>
    <row r="6" spans="1:11" ht="15.75" customHeight="1" x14ac:dyDescent="0.2">
      <c r="A6" s="131"/>
      <c r="B6" s="133"/>
      <c r="C6" s="56" t="s">
        <v>2</v>
      </c>
      <c r="D6" s="57" t="s">
        <v>3</v>
      </c>
      <c r="E6" s="58" t="s">
        <v>4</v>
      </c>
    </row>
    <row r="7" spans="1:11" s="15" customFormat="1" ht="9" customHeight="1" x14ac:dyDescent="0.15">
      <c r="A7" s="11">
        <v>0</v>
      </c>
      <c r="B7" s="14">
        <v>1</v>
      </c>
      <c r="C7" s="13">
        <v>2</v>
      </c>
      <c r="D7" s="14">
        <v>3</v>
      </c>
      <c r="E7" s="42">
        <v>4</v>
      </c>
      <c r="H7" s="59"/>
      <c r="I7" s="59"/>
    </row>
    <row r="8" spans="1:11" ht="15" customHeight="1" x14ac:dyDescent="0.2">
      <c r="A8" s="43" t="s">
        <v>5</v>
      </c>
      <c r="B8" s="44" t="s">
        <v>6</v>
      </c>
      <c r="C8" s="112">
        <v>735213</v>
      </c>
      <c r="D8" s="112">
        <v>670447</v>
      </c>
      <c r="E8" s="113">
        <v>1405660</v>
      </c>
      <c r="G8" s="32"/>
      <c r="I8" s="60"/>
      <c r="K8" s="35"/>
    </row>
    <row r="9" spans="1:11" ht="15" customHeight="1" x14ac:dyDescent="0.2">
      <c r="A9" s="43" t="s">
        <v>7</v>
      </c>
      <c r="B9" s="44" t="s">
        <v>8</v>
      </c>
      <c r="C9" s="114">
        <v>61314</v>
      </c>
      <c r="D9" s="114">
        <v>58755</v>
      </c>
      <c r="E9" s="115">
        <v>120069</v>
      </c>
      <c r="G9" s="32"/>
      <c r="I9" s="60"/>
      <c r="K9" s="35"/>
    </row>
    <row r="10" spans="1:11" ht="15" customHeight="1" x14ac:dyDescent="0.2">
      <c r="A10" s="43" t="s">
        <v>9</v>
      </c>
      <c r="B10" s="44" t="s">
        <v>10</v>
      </c>
      <c r="C10" s="114">
        <v>49504</v>
      </c>
      <c r="D10" s="114">
        <v>26980</v>
      </c>
      <c r="E10" s="115">
        <v>76484</v>
      </c>
      <c r="G10" s="32"/>
      <c r="I10" s="60"/>
      <c r="K10" s="35"/>
    </row>
    <row r="11" spans="1:11" ht="15" customHeight="1" x14ac:dyDescent="0.2">
      <c r="A11" s="43" t="s">
        <v>11</v>
      </c>
      <c r="B11" s="44" t="s">
        <v>12</v>
      </c>
      <c r="C11" s="114">
        <v>12728</v>
      </c>
      <c r="D11" s="114">
        <v>5925</v>
      </c>
      <c r="E11" s="115">
        <v>18653</v>
      </c>
      <c r="G11" s="32"/>
      <c r="I11" s="60"/>
      <c r="K11" s="35"/>
    </row>
    <row r="12" spans="1:11" ht="15" customHeight="1" x14ac:dyDescent="0.2">
      <c r="A12" s="43" t="s">
        <v>13</v>
      </c>
      <c r="B12" s="44" t="s">
        <v>14</v>
      </c>
      <c r="C12" s="114">
        <v>10964</v>
      </c>
      <c r="D12" s="114">
        <v>6612</v>
      </c>
      <c r="E12" s="115">
        <v>17576</v>
      </c>
      <c r="G12" s="32"/>
      <c r="I12" s="60"/>
      <c r="K12" s="35"/>
    </row>
    <row r="13" spans="1:11" ht="51" customHeight="1" x14ac:dyDescent="0.2">
      <c r="A13" s="43" t="s">
        <v>15</v>
      </c>
      <c r="B13" s="97" t="s">
        <v>16</v>
      </c>
      <c r="C13" s="114">
        <v>60</v>
      </c>
      <c r="D13" s="114">
        <v>24</v>
      </c>
      <c r="E13" s="115">
        <v>84</v>
      </c>
      <c r="G13" s="32"/>
      <c r="I13" s="61"/>
      <c r="K13" s="35"/>
    </row>
    <row r="14" spans="1:11" ht="15" customHeight="1" x14ac:dyDescent="0.2">
      <c r="A14" s="43" t="s">
        <v>17</v>
      </c>
      <c r="B14" s="44" t="s">
        <v>18</v>
      </c>
      <c r="C14" s="116">
        <v>1728</v>
      </c>
      <c r="D14" s="116">
        <v>2297</v>
      </c>
      <c r="E14" s="117">
        <v>4025</v>
      </c>
      <c r="G14" s="32"/>
      <c r="I14" s="60"/>
      <c r="K14" s="35"/>
    </row>
    <row r="15" spans="1:11" ht="15" customHeight="1" x14ac:dyDescent="0.2">
      <c r="A15" s="137" t="s">
        <v>19</v>
      </c>
      <c r="B15" s="138"/>
      <c r="C15" s="118">
        <f>SUM(C8:C14)</f>
        <v>871511</v>
      </c>
      <c r="D15" s="118">
        <f t="shared" ref="D15:E15" si="0">SUM(D8:D14)</f>
        <v>771040</v>
      </c>
      <c r="E15" s="118">
        <f t="shared" si="0"/>
        <v>1642551</v>
      </c>
      <c r="K15" s="62"/>
    </row>
    <row r="16" spans="1:11" ht="12.75" customHeight="1" x14ac:dyDescent="0.2">
      <c r="A16" s="139"/>
      <c r="B16" s="139"/>
      <c r="C16" s="139"/>
      <c r="D16" s="139"/>
      <c r="E16" s="139"/>
      <c r="F16" s="139"/>
    </row>
    <row r="18" spans="2:6" x14ac:dyDescent="0.2">
      <c r="F18" s="63"/>
    </row>
    <row r="23" spans="2:6" x14ac:dyDescent="0.2">
      <c r="B23" s="127"/>
      <c r="C23" s="128"/>
      <c r="D23" s="128"/>
      <c r="E23" s="128"/>
    </row>
  </sheetData>
  <mergeCells count="7">
    <mergeCell ref="B23:E23"/>
    <mergeCell ref="A2:E2"/>
    <mergeCell ref="A5:A6"/>
    <mergeCell ref="B5:B6"/>
    <mergeCell ref="C5:E5"/>
    <mergeCell ref="A15:B15"/>
    <mergeCell ref="A16:F16"/>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29" t="s">
        <v>131</v>
      </c>
      <c r="B2" s="129"/>
      <c r="C2" s="129"/>
      <c r="D2" s="129"/>
      <c r="E2" s="129"/>
      <c r="F2" s="129"/>
      <c r="G2" s="129"/>
    </row>
    <row r="4" spans="1:17" ht="15" customHeight="1" x14ac:dyDescent="0.2">
      <c r="A4" s="5" t="s">
        <v>0</v>
      </c>
      <c r="B4" s="5"/>
      <c r="C4" s="5"/>
      <c r="D4" s="5"/>
      <c r="E4" s="140" t="s">
        <v>138</v>
      </c>
      <c r="F4" s="140"/>
      <c r="G4" s="140"/>
    </row>
    <row r="5" spans="1:17" ht="67.5" x14ac:dyDescent="0.2">
      <c r="A5" s="36" t="s">
        <v>1</v>
      </c>
      <c r="B5" s="37" t="s">
        <v>133</v>
      </c>
      <c r="C5" s="38" t="s">
        <v>21</v>
      </c>
      <c r="D5" s="39" t="s">
        <v>22</v>
      </c>
      <c r="E5" s="40" t="s">
        <v>23</v>
      </c>
      <c r="F5" s="39" t="s">
        <v>24</v>
      </c>
      <c r="G5" s="41" t="s">
        <v>4</v>
      </c>
    </row>
    <row r="6" spans="1:17" s="15" customFormat="1" ht="9" customHeight="1" x14ac:dyDescent="0.15">
      <c r="A6" s="11">
        <v>0</v>
      </c>
      <c r="B6" s="14">
        <v>1</v>
      </c>
      <c r="C6" s="11">
        <v>2</v>
      </c>
      <c r="D6" s="14">
        <v>3</v>
      </c>
      <c r="E6" s="13">
        <v>4</v>
      </c>
      <c r="F6" s="14">
        <v>5</v>
      </c>
      <c r="G6" s="42">
        <v>6</v>
      </c>
    </row>
    <row r="7" spans="1:17" ht="21.95" customHeight="1" x14ac:dyDescent="0.2">
      <c r="A7" s="43" t="s">
        <v>5</v>
      </c>
      <c r="B7" s="44" t="s">
        <v>6</v>
      </c>
      <c r="C7" s="105">
        <v>611972</v>
      </c>
      <c r="D7" s="105">
        <v>381914</v>
      </c>
      <c r="E7" s="105">
        <v>308945</v>
      </c>
      <c r="F7" s="105">
        <v>102829</v>
      </c>
      <c r="G7" s="106">
        <f>SUM(C7:F7)</f>
        <v>1405660</v>
      </c>
      <c r="J7" s="45"/>
      <c r="L7" s="46"/>
      <c r="M7" s="46"/>
      <c r="N7" s="46"/>
      <c r="O7" s="47"/>
      <c r="Q7" s="1" t="s">
        <v>25</v>
      </c>
    </row>
    <row r="8" spans="1:17" ht="21.95" customHeight="1" x14ac:dyDescent="0.2">
      <c r="A8" s="43" t="s">
        <v>7</v>
      </c>
      <c r="B8" s="44" t="s">
        <v>8</v>
      </c>
      <c r="C8" s="107">
        <v>65759</v>
      </c>
      <c r="D8" s="107">
        <v>28107</v>
      </c>
      <c r="E8" s="107">
        <v>19559</v>
      </c>
      <c r="F8" s="107">
        <v>6644</v>
      </c>
      <c r="G8" s="108">
        <f t="shared" ref="G8:G13" si="0">SUM(C8:F8)</f>
        <v>120069</v>
      </c>
      <c r="J8" s="45"/>
      <c r="L8" s="46"/>
      <c r="M8" s="45"/>
      <c r="N8" s="45"/>
      <c r="Q8" s="2">
        <f>G7-'T 1.'!E8</f>
        <v>0</v>
      </c>
    </row>
    <row r="9" spans="1:17" ht="21.95" customHeight="1" x14ac:dyDescent="0.2">
      <c r="A9" s="43" t="s">
        <v>9</v>
      </c>
      <c r="B9" s="44" t="s">
        <v>10</v>
      </c>
      <c r="C9" s="107">
        <v>25653</v>
      </c>
      <c r="D9" s="107">
        <v>24744</v>
      </c>
      <c r="E9" s="107">
        <v>18633</v>
      </c>
      <c r="F9" s="107">
        <v>7454</v>
      </c>
      <c r="G9" s="108">
        <f t="shared" si="0"/>
        <v>76484</v>
      </c>
      <c r="J9" s="45"/>
      <c r="L9" s="46"/>
      <c r="M9" s="45"/>
      <c r="N9" s="45"/>
      <c r="Q9" s="2">
        <f>G8-'T 1.'!E9</f>
        <v>0</v>
      </c>
    </row>
    <row r="10" spans="1:17" ht="21.95" customHeight="1" x14ac:dyDescent="0.2">
      <c r="A10" s="43" t="s">
        <v>11</v>
      </c>
      <c r="B10" s="44" t="s">
        <v>12</v>
      </c>
      <c r="C10" s="107">
        <v>5321</v>
      </c>
      <c r="D10" s="107">
        <v>4758</v>
      </c>
      <c r="E10" s="107">
        <v>6055</v>
      </c>
      <c r="F10" s="107">
        <v>2519</v>
      </c>
      <c r="G10" s="108">
        <f t="shared" si="0"/>
        <v>18653</v>
      </c>
      <c r="J10" s="45"/>
      <c r="K10" s="48"/>
      <c r="L10" s="47"/>
      <c r="M10" s="49"/>
      <c r="N10" s="45"/>
      <c r="Q10" s="2">
        <f>G9-'T 1.'!E10</f>
        <v>0</v>
      </c>
    </row>
    <row r="11" spans="1:17" ht="21.95" customHeight="1" x14ac:dyDescent="0.2">
      <c r="A11" s="43" t="s">
        <v>13</v>
      </c>
      <c r="B11" s="44" t="s">
        <v>14</v>
      </c>
      <c r="C11" s="107">
        <v>5009</v>
      </c>
      <c r="D11" s="107">
        <v>5055</v>
      </c>
      <c r="E11" s="107">
        <v>4298</v>
      </c>
      <c r="F11" s="107">
        <v>3214</v>
      </c>
      <c r="G11" s="108">
        <f t="shared" si="0"/>
        <v>17576</v>
      </c>
      <c r="J11" s="45"/>
      <c r="K11" s="48"/>
      <c r="L11" s="50"/>
      <c r="M11" s="49"/>
      <c r="N11" s="45"/>
      <c r="Q11" s="2">
        <f>G10-'T 1.'!E11</f>
        <v>0</v>
      </c>
    </row>
    <row r="12" spans="1:17" ht="51" customHeight="1" x14ac:dyDescent="0.2">
      <c r="A12" s="43" t="s">
        <v>15</v>
      </c>
      <c r="B12" s="97" t="s">
        <v>16</v>
      </c>
      <c r="C12" s="107">
        <v>30</v>
      </c>
      <c r="D12" s="107">
        <v>26</v>
      </c>
      <c r="E12" s="107">
        <v>10</v>
      </c>
      <c r="F12" s="107">
        <v>18</v>
      </c>
      <c r="G12" s="108">
        <f t="shared" si="0"/>
        <v>84</v>
      </c>
      <c r="J12" s="45"/>
      <c r="K12" s="48"/>
      <c r="L12" s="50"/>
      <c r="M12" s="49"/>
      <c r="N12" s="45"/>
      <c r="Q12" s="2">
        <f>G11-'T 1.'!E12</f>
        <v>0</v>
      </c>
    </row>
    <row r="13" spans="1:17" ht="21.95" customHeight="1" x14ac:dyDescent="0.2">
      <c r="A13" s="43" t="s">
        <v>17</v>
      </c>
      <c r="B13" s="44" t="s">
        <v>18</v>
      </c>
      <c r="C13" s="109">
        <v>457</v>
      </c>
      <c r="D13" s="109">
        <v>1019</v>
      </c>
      <c r="E13" s="109">
        <v>1804</v>
      </c>
      <c r="F13" s="109">
        <v>745</v>
      </c>
      <c r="G13" s="110">
        <f t="shared" si="0"/>
        <v>4025</v>
      </c>
      <c r="J13" s="45"/>
      <c r="K13" s="48"/>
      <c r="L13" s="50"/>
      <c r="M13" s="49"/>
      <c r="N13" s="45"/>
      <c r="Q13" s="2">
        <f>G12-'T 1.'!E13</f>
        <v>0</v>
      </c>
    </row>
    <row r="14" spans="1:17" ht="21.95" customHeight="1" x14ac:dyDescent="0.2">
      <c r="A14" s="141" t="s">
        <v>19</v>
      </c>
      <c r="B14" s="142"/>
      <c r="C14" s="111">
        <f>SUM(C7:C13)</f>
        <v>714201</v>
      </c>
      <c r="D14" s="111">
        <f t="shared" ref="D14:G14" si="1">SUM(D7:D13)</f>
        <v>445623</v>
      </c>
      <c r="E14" s="111">
        <f t="shared" si="1"/>
        <v>359304</v>
      </c>
      <c r="F14" s="111">
        <f t="shared" si="1"/>
        <v>123423</v>
      </c>
      <c r="G14" s="111">
        <f t="shared" si="1"/>
        <v>1642551</v>
      </c>
      <c r="J14" s="45"/>
      <c r="K14" s="51"/>
      <c r="L14" s="49"/>
      <c r="M14" s="49"/>
      <c r="N14" s="45"/>
      <c r="Q14" s="2">
        <f>G13-'T 1.'!E14</f>
        <v>0</v>
      </c>
    </row>
    <row r="15" spans="1:17" x14ac:dyDescent="0.2">
      <c r="A15" s="102"/>
      <c r="B15" s="103"/>
      <c r="C15" s="103"/>
      <c r="D15" s="103"/>
      <c r="E15" s="103"/>
      <c r="F15" s="103"/>
      <c r="G15" s="103"/>
    </row>
    <row r="16" spans="1:17" x14ac:dyDescent="0.2">
      <c r="J16" s="3" t="s">
        <v>25</v>
      </c>
      <c r="K16" s="52">
        <f>+G14-'T 1.'!E15</f>
        <v>0</v>
      </c>
    </row>
    <row r="17" spans="1:7" x14ac:dyDescent="0.2">
      <c r="A17" s="143"/>
      <c r="B17" s="143"/>
      <c r="C17" s="143"/>
      <c r="D17" s="143"/>
      <c r="E17" s="143"/>
      <c r="F17" s="143"/>
      <c r="G17" s="143"/>
    </row>
    <row r="18" spans="1:7" x14ac:dyDescent="0.2">
      <c r="A18" s="144"/>
      <c r="B18" s="144"/>
      <c r="C18" s="144"/>
      <c r="D18" s="144"/>
      <c r="E18" s="144"/>
      <c r="F18" s="144"/>
      <c r="G18" s="144"/>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29" t="s">
        <v>26</v>
      </c>
      <c r="B2" s="129"/>
      <c r="C2" s="129"/>
      <c r="D2" s="129"/>
      <c r="E2" s="129"/>
      <c r="F2" s="129"/>
      <c r="G2" s="21"/>
      <c r="H2" s="21"/>
      <c r="I2" s="21"/>
      <c r="J2" s="22"/>
    </row>
    <row r="3" spans="1:10" ht="13.5" customHeight="1" x14ac:dyDescent="0.2"/>
    <row r="4" spans="1:10" ht="15" customHeight="1" x14ac:dyDescent="0.2">
      <c r="A4" s="5" t="s">
        <v>20</v>
      </c>
      <c r="B4" s="6"/>
      <c r="C4" s="5"/>
      <c r="D4" s="140" t="str">
        <f>+'T 2.'!E4</f>
        <v>Stanje: 31. kolovoza 2022.</v>
      </c>
      <c r="E4" s="140"/>
      <c r="F4" s="140"/>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0" customFormat="1" ht="15" customHeight="1" x14ac:dyDescent="0.2">
      <c r="A7" s="98" t="s">
        <v>5</v>
      </c>
      <c r="B7" s="94" t="s">
        <v>30</v>
      </c>
      <c r="C7" s="29" t="s">
        <v>31</v>
      </c>
      <c r="D7" s="104">
        <v>39601</v>
      </c>
      <c r="E7" s="104">
        <v>19029</v>
      </c>
      <c r="F7" s="119">
        <f>SUM(D7:E7)</f>
        <v>58630</v>
      </c>
      <c r="H7" s="31"/>
    </row>
    <row r="8" spans="1:10" ht="15" customHeight="1" x14ac:dyDescent="0.2">
      <c r="A8" s="99" t="s">
        <v>7</v>
      </c>
      <c r="B8" s="94" t="s">
        <v>32</v>
      </c>
      <c r="C8" s="29" t="s">
        <v>33</v>
      </c>
      <c r="D8" s="104">
        <v>3479</v>
      </c>
      <c r="E8" s="104">
        <v>463</v>
      </c>
      <c r="F8" s="119">
        <f>SUM(D8:E8)</f>
        <v>3942</v>
      </c>
      <c r="H8" s="32"/>
    </row>
    <row r="9" spans="1:10" ht="15" customHeight="1" x14ac:dyDescent="0.2">
      <c r="A9" s="100" t="s">
        <v>9</v>
      </c>
      <c r="B9" s="94" t="s">
        <v>34</v>
      </c>
      <c r="C9" s="29" t="s">
        <v>35</v>
      </c>
      <c r="D9" s="104">
        <v>159256</v>
      </c>
      <c r="E9" s="104">
        <v>91331</v>
      </c>
      <c r="F9" s="119">
        <f t="shared" ref="F9:F28" si="0">SUM(D9:E9)</f>
        <v>250587</v>
      </c>
      <c r="H9" s="32"/>
    </row>
    <row r="10" spans="1:10" ht="15" customHeight="1" x14ac:dyDescent="0.2">
      <c r="A10" s="100" t="s">
        <v>11</v>
      </c>
      <c r="B10" s="94" t="s">
        <v>36</v>
      </c>
      <c r="C10" s="29" t="s">
        <v>37</v>
      </c>
      <c r="D10" s="104">
        <v>11450</v>
      </c>
      <c r="E10" s="104">
        <v>3432</v>
      </c>
      <c r="F10" s="119">
        <f t="shared" si="0"/>
        <v>14882</v>
      </c>
      <c r="H10" s="32"/>
    </row>
    <row r="11" spans="1:10" ht="27" customHeight="1" x14ac:dyDescent="0.2">
      <c r="A11" s="100" t="s">
        <v>13</v>
      </c>
      <c r="B11" s="94" t="s">
        <v>38</v>
      </c>
      <c r="C11" s="33" t="s">
        <v>39</v>
      </c>
      <c r="D11" s="104">
        <v>18514</v>
      </c>
      <c r="E11" s="104">
        <v>5406</v>
      </c>
      <c r="F11" s="119">
        <f t="shared" si="0"/>
        <v>23920</v>
      </c>
      <c r="H11" s="32"/>
    </row>
    <row r="12" spans="1:10" ht="15" customHeight="1" x14ac:dyDescent="0.2">
      <c r="A12" s="100" t="s">
        <v>15</v>
      </c>
      <c r="B12" s="94" t="s">
        <v>40</v>
      </c>
      <c r="C12" s="33" t="s">
        <v>41</v>
      </c>
      <c r="D12" s="104">
        <v>114010</v>
      </c>
      <c r="E12" s="104">
        <v>15204</v>
      </c>
      <c r="F12" s="119">
        <f t="shared" si="0"/>
        <v>129214</v>
      </c>
      <c r="H12" s="32"/>
    </row>
    <row r="13" spans="1:10" ht="27" customHeight="1" x14ac:dyDescent="0.2">
      <c r="A13" s="100" t="s">
        <v>17</v>
      </c>
      <c r="B13" s="94" t="s">
        <v>42</v>
      </c>
      <c r="C13" s="33" t="s">
        <v>43</v>
      </c>
      <c r="D13" s="104">
        <v>116253</v>
      </c>
      <c r="E13" s="104">
        <v>131667</v>
      </c>
      <c r="F13" s="119">
        <f t="shared" si="0"/>
        <v>247920</v>
      </c>
      <c r="H13" s="32"/>
    </row>
    <row r="14" spans="1:10" ht="15" customHeight="1" x14ac:dyDescent="0.2">
      <c r="A14" s="43" t="s">
        <v>44</v>
      </c>
      <c r="B14" s="94" t="s">
        <v>45</v>
      </c>
      <c r="C14" s="29" t="s">
        <v>46</v>
      </c>
      <c r="D14" s="104">
        <v>67518</v>
      </c>
      <c r="E14" s="104">
        <v>18940</v>
      </c>
      <c r="F14" s="119">
        <f t="shared" si="0"/>
        <v>86458</v>
      </c>
    </row>
    <row r="15" spans="1:10" ht="15" customHeight="1" x14ac:dyDescent="0.2">
      <c r="A15" s="43" t="s">
        <v>47</v>
      </c>
      <c r="B15" s="94" t="s">
        <v>48</v>
      </c>
      <c r="C15" s="29" t="s">
        <v>49</v>
      </c>
      <c r="D15" s="104">
        <v>62441</v>
      </c>
      <c r="E15" s="104">
        <v>67672</v>
      </c>
      <c r="F15" s="119">
        <f t="shared" si="0"/>
        <v>130113</v>
      </c>
    </row>
    <row r="16" spans="1:10" ht="15" customHeight="1" x14ac:dyDescent="0.2">
      <c r="A16" s="43" t="s">
        <v>50</v>
      </c>
      <c r="B16" s="94" t="s">
        <v>51</v>
      </c>
      <c r="C16" s="29" t="s">
        <v>52</v>
      </c>
      <c r="D16" s="104">
        <v>36285</v>
      </c>
      <c r="E16" s="104">
        <v>20174</v>
      </c>
      <c r="F16" s="119">
        <f t="shared" si="0"/>
        <v>56459</v>
      </c>
    </row>
    <row r="17" spans="1:17" ht="15" customHeight="1" x14ac:dyDescent="0.2">
      <c r="A17" s="43" t="s">
        <v>53</v>
      </c>
      <c r="B17" s="94" t="s">
        <v>54</v>
      </c>
      <c r="C17" s="29" t="s">
        <v>55</v>
      </c>
      <c r="D17" s="104">
        <v>13553</v>
      </c>
      <c r="E17" s="104">
        <v>28351</v>
      </c>
      <c r="F17" s="119">
        <f t="shared" si="0"/>
        <v>41904</v>
      </c>
      <c r="L17" s="1" t="s">
        <v>25</v>
      </c>
    </row>
    <row r="18" spans="1:17" ht="15" customHeight="1" x14ac:dyDescent="0.2">
      <c r="A18" s="43" t="s">
        <v>56</v>
      </c>
      <c r="B18" s="94" t="s">
        <v>57</v>
      </c>
      <c r="C18" s="29" t="s">
        <v>58</v>
      </c>
      <c r="D18" s="104">
        <v>8940</v>
      </c>
      <c r="E18" s="104">
        <v>6116</v>
      </c>
      <c r="F18" s="119">
        <f t="shared" si="0"/>
        <v>15056</v>
      </c>
      <c r="L18" s="2">
        <f>D29-'T 1.'!C15</f>
        <v>0</v>
      </c>
    </row>
    <row r="19" spans="1:17" ht="15" customHeight="1" x14ac:dyDescent="0.2">
      <c r="A19" s="43" t="s">
        <v>59</v>
      </c>
      <c r="B19" s="94" t="s">
        <v>60</v>
      </c>
      <c r="C19" s="29" t="s">
        <v>61</v>
      </c>
      <c r="D19" s="104">
        <v>50032</v>
      </c>
      <c r="E19" s="104">
        <v>51431</v>
      </c>
      <c r="F19" s="119">
        <f t="shared" si="0"/>
        <v>101463</v>
      </c>
      <c r="L19" s="2">
        <f>E29-'T 1.'!D15</f>
        <v>0</v>
      </c>
    </row>
    <row r="20" spans="1:17" ht="15" customHeight="1" x14ac:dyDescent="0.2">
      <c r="A20" s="43" t="s">
        <v>62</v>
      </c>
      <c r="B20" s="94" t="s">
        <v>63</v>
      </c>
      <c r="C20" s="29" t="s">
        <v>64</v>
      </c>
      <c r="D20" s="104">
        <v>31983</v>
      </c>
      <c r="E20" s="104">
        <v>27487</v>
      </c>
      <c r="F20" s="119">
        <f t="shared" si="0"/>
        <v>59470</v>
      </c>
    </row>
    <row r="21" spans="1:17" ht="15" customHeight="1" x14ac:dyDescent="0.2">
      <c r="A21" s="43" t="s">
        <v>65</v>
      </c>
      <c r="B21" s="94" t="s">
        <v>66</v>
      </c>
      <c r="C21" s="29" t="s">
        <v>67</v>
      </c>
      <c r="D21" s="104">
        <v>60185</v>
      </c>
      <c r="E21" s="104">
        <v>57556</v>
      </c>
      <c r="F21" s="119">
        <f t="shared" si="0"/>
        <v>117741</v>
      </c>
    </row>
    <row r="22" spans="1:17" ht="15" customHeight="1" x14ac:dyDescent="0.2">
      <c r="A22" s="43" t="s">
        <v>68</v>
      </c>
      <c r="B22" s="94" t="s">
        <v>69</v>
      </c>
      <c r="C22" s="29" t="s">
        <v>70</v>
      </c>
      <c r="D22" s="104">
        <v>24277</v>
      </c>
      <c r="E22" s="104">
        <v>89285</v>
      </c>
      <c r="F22" s="119">
        <f t="shared" si="0"/>
        <v>113562</v>
      </c>
    </row>
    <row r="23" spans="1:17" ht="15" customHeight="1" x14ac:dyDescent="0.2">
      <c r="A23" s="43" t="s">
        <v>71</v>
      </c>
      <c r="B23" s="94" t="s">
        <v>72</v>
      </c>
      <c r="C23" s="29" t="s">
        <v>73</v>
      </c>
      <c r="D23" s="104">
        <v>23880</v>
      </c>
      <c r="E23" s="104">
        <v>89024</v>
      </c>
      <c r="F23" s="119">
        <f t="shared" si="0"/>
        <v>112904</v>
      </c>
    </row>
    <row r="24" spans="1:17" ht="15" customHeight="1" x14ac:dyDescent="0.2">
      <c r="A24" s="43" t="s">
        <v>74</v>
      </c>
      <c r="B24" s="94" t="s">
        <v>75</v>
      </c>
      <c r="C24" s="29" t="s">
        <v>76</v>
      </c>
      <c r="D24" s="104">
        <v>15052</v>
      </c>
      <c r="E24" s="104">
        <v>17244</v>
      </c>
      <c r="F24" s="119">
        <f t="shared" si="0"/>
        <v>32296</v>
      </c>
    </row>
    <row r="25" spans="1:17" ht="15" customHeight="1" x14ac:dyDescent="0.2">
      <c r="A25" s="43" t="s">
        <v>77</v>
      </c>
      <c r="B25" s="94" t="s">
        <v>78</v>
      </c>
      <c r="C25" s="29" t="s">
        <v>79</v>
      </c>
      <c r="D25" s="104">
        <v>13525</v>
      </c>
      <c r="E25" s="104">
        <v>28919</v>
      </c>
      <c r="F25" s="119">
        <f t="shared" si="0"/>
        <v>42444</v>
      </c>
    </row>
    <row r="26" spans="1:17" ht="39" customHeight="1" x14ac:dyDescent="0.2">
      <c r="A26" s="43" t="s">
        <v>80</v>
      </c>
      <c r="B26" s="94" t="s">
        <v>81</v>
      </c>
      <c r="C26" s="33" t="s">
        <v>82</v>
      </c>
      <c r="D26" s="104">
        <v>330</v>
      </c>
      <c r="E26" s="104">
        <v>1444</v>
      </c>
      <c r="F26" s="119">
        <f t="shared" si="0"/>
        <v>1774</v>
      </c>
    </row>
    <row r="27" spans="1:17" ht="15" customHeight="1" x14ac:dyDescent="0.2">
      <c r="A27" s="43" t="s">
        <v>83</v>
      </c>
      <c r="B27" s="94" t="s">
        <v>84</v>
      </c>
      <c r="C27" s="29" t="s">
        <v>85</v>
      </c>
      <c r="D27" s="104">
        <v>157</v>
      </c>
      <c r="E27" s="104">
        <v>212</v>
      </c>
      <c r="F27" s="119">
        <f t="shared" si="0"/>
        <v>369</v>
      </c>
      <c r="Q27" s="3" t="s">
        <v>25</v>
      </c>
    </row>
    <row r="28" spans="1:17" ht="15" customHeight="1" x14ac:dyDescent="0.2">
      <c r="A28" s="101" t="s">
        <v>86</v>
      </c>
      <c r="B28" s="93"/>
      <c r="C28" s="95" t="s">
        <v>87</v>
      </c>
      <c r="D28" s="104">
        <v>790</v>
      </c>
      <c r="E28" s="104">
        <v>653</v>
      </c>
      <c r="F28" s="119">
        <f t="shared" si="0"/>
        <v>1443</v>
      </c>
      <c r="Q28" s="46">
        <f>E29-'T 1.'!D15</f>
        <v>0</v>
      </c>
    </row>
    <row r="29" spans="1:17" ht="15" customHeight="1" x14ac:dyDescent="0.2">
      <c r="A29" s="145" t="s">
        <v>19</v>
      </c>
      <c r="B29" s="146"/>
      <c r="C29" s="146"/>
      <c r="D29" s="118">
        <f>SUM(D7:D28)</f>
        <v>871511</v>
      </c>
      <c r="E29" s="118">
        <f t="shared" ref="E29:F29" si="1">SUM(E7:E28)</f>
        <v>771040</v>
      </c>
      <c r="F29" s="118">
        <f t="shared" si="1"/>
        <v>1642551</v>
      </c>
      <c r="I29" s="3" t="s">
        <v>25</v>
      </c>
      <c r="J29" s="34">
        <f>+F29-'T 2.'!G14</f>
        <v>0</v>
      </c>
      <c r="Q29" s="46">
        <f>D29-'T 1.'!C15</f>
        <v>0</v>
      </c>
    </row>
    <row r="31" spans="1:17" x14ac:dyDescent="0.2">
      <c r="I31" s="35"/>
    </row>
    <row r="32" spans="1:17" x14ac:dyDescent="0.2">
      <c r="A32" s="147"/>
      <c r="B32" s="147"/>
      <c r="C32" s="147"/>
      <c r="D32" s="147"/>
      <c r="E32" s="147"/>
      <c r="F32" s="147"/>
      <c r="I32" s="35"/>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sqref="A1:J1"/>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29" t="s">
        <v>130</v>
      </c>
      <c r="B1" s="129"/>
      <c r="C1" s="129"/>
      <c r="D1" s="129"/>
      <c r="E1" s="129"/>
      <c r="F1" s="129"/>
      <c r="G1" s="129"/>
      <c r="H1" s="129"/>
      <c r="I1" s="129"/>
      <c r="J1" s="129"/>
    </row>
    <row r="2" spans="1:18" ht="13.5" customHeight="1" x14ac:dyDescent="0.2"/>
    <row r="3" spans="1:18" ht="15" customHeight="1" x14ac:dyDescent="0.2">
      <c r="A3" s="5" t="s">
        <v>27</v>
      </c>
      <c r="B3" s="6"/>
      <c r="C3" s="5"/>
      <c r="D3" s="5"/>
      <c r="E3" s="5"/>
      <c r="F3" s="5"/>
      <c r="G3" s="5"/>
      <c r="H3" s="140" t="str">
        <f>+'T 2.'!E4</f>
        <v>Stanje: 31. kolovoza 2022.</v>
      </c>
      <c r="I3" s="140"/>
      <c r="J3" s="140"/>
    </row>
    <row r="4" spans="1:18" x14ac:dyDescent="0.2">
      <c r="A4" s="149" t="s">
        <v>88</v>
      </c>
      <c r="B4" s="151" t="s">
        <v>89</v>
      </c>
      <c r="C4" s="153" t="s">
        <v>134</v>
      </c>
      <c r="D4" s="154"/>
      <c r="E4" s="154"/>
      <c r="F4" s="154"/>
      <c r="G4" s="154"/>
      <c r="H4" s="154"/>
      <c r="I4" s="154"/>
      <c r="J4" s="155"/>
    </row>
    <row r="5" spans="1:18" s="4" customFormat="1" ht="121.5" customHeight="1" x14ac:dyDescent="0.25">
      <c r="A5" s="150"/>
      <c r="B5" s="152"/>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20">
        <v>75222</v>
      </c>
      <c r="D7" s="120">
        <v>6770</v>
      </c>
      <c r="E7" s="120">
        <v>4690</v>
      </c>
      <c r="F7" s="120">
        <v>1143</v>
      </c>
      <c r="G7" s="120">
        <v>591</v>
      </c>
      <c r="H7" s="120">
        <v>6</v>
      </c>
      <c r="I7" s="120">
        <v>258</v>
      </c>
      <c r="J7" s="121">
        <f>SUM(C7:I7)</f>
        <v>88680</v>
      </c>
      <c r="R7" s="3" t="s">
        <v>25</v>
      </c>
    </row>
    <row r="8" spans="1:18" ht="15" customHeight="1" x14ac:dyDescent="0.2">
      <c r="A8" s="16" t="s">
        <v>7</v>
      </c>
      <c r="B8" s="17" t="s">
        <v>96</v>
      </c>
      <c r="C8" s="122">
        <v>32188</v>
      </c>
      <c r="D8" s="122">
        <v>4317</v>
      </c>
      <c r="E8" s="122">
        <v>2327</v>
      </c>
      <c r="F8" s="122">
        <v>277</v>
      </c>
      <c r="G8" s="122">
        <v>208</v>
      </c>
      <c r="H8" s="122">
        <v>0</v>
      </c>
      <c r="I8" s="122">
        <v>79</v>
      </c>
      <c r="J8" s="121">
        <f t="shared" ref="J8:J27" si="0">SUM(C8:I8)</f>
        <v>39396</v>
      </c>
      <c r="R8" s="3">
        <f>C28-'T 1.'!E8</f>
        <v>0</v>
      </c>
    </row>
    <row r="9" spans="1:18" ht="15" customHeight="1" x14ac:dyDescent="0.2">
      <c r="A9" s="16" t="s">
        <v>9</v>
      </c>
      <c r="B9" s="17" t="s">
        <v>97</v>
      </c>
      <c r="C9" s="122">
        <v>35219</v>
      </c>
      <c r="D9" s="122">
        <v>3564</v>
      </c>
      <c r="E9" s="122">
        <v>1969</v>
      </c>
      <c r="F9" s="122">
        <v>860</v>
      </c>
      <c r="G9" s="122">
        <v>293</v>
      </c>
      <c r="H9" s="122">
        <v>1</v>
      </c>
      <c r="I9" s="122">
        <v>100</v>
      </c>
      <c r="J9" s="121">
        <f t="shared" si="0"/>
        <v>42006</v>
      </c>
      <c r="R9" s="3">
        <f>D28-'T 1.'!E9</f>
        <v>0</v>
      </c>
    </row>
    <row r="10" spans="1:18" ht="15" customHeight="1" x14ac:dyDescent="0.2">
      <c r="A10" s="16" t="s">
        <v>11</v>
      </c>
      <c r="B10" s="17" t="s">
        <v>98</v>
      </c>
      <c r="C10" s="122">
        <v>31132</v>
      </c>
      <c r="D10" s="122">
        <v>3474</v>
      </c>
      <c r="E10" s="122">
        <v>1624</v>
      </c>
      <c r="F10" s="122">
        <v>445</v>
      </c>
      <c r="G10" s="122">
        <v>254</v>
      </c>
      <c r="H10" s="122">
        <v>1</v>
      </c>
      <c r="I10" s="122">
        <v>85</v>
      </c>
      <c r="J10" s="121">
        <f t="shared" si="0"/>
        <v>37015</v>
      </c>
      <c r="R10" s="3">
        <f>E28-'T 1.'!E10</f>
        <v>0</v>
      </c>
    </row>
    <row r="11" spans="1:18" ht="15" customHeight="1" x14ac:dyDescent="0.2">
      <c r="A11" s="16" t="s">
        <v>13</v>
      </c>
      <c r="B11" s="17" t="s">
        <v>99</v>
      </c>
      <c r="C11" s="122">
        <v>59151</v>
      </c>
      <c r="D11" s="122">
        <v>5304</v>
      </c>
      <c r="E11" s="122">
        <v>2501</v>
      </c>
      <c r="F11" s="122">
        <v>685</v>
      </c>
      <c r="G11" s="122">
        <v>357</v>
      </c>
      <c r="H11" s="122">
        <v>1</v>
      </c>
      <c r="I11" s="122">
        <v>123</v>
      </c>
      <c r="J11" s="121">
        <f t="shared" si="0"/>
        <v>68122</v>
      </c>
      <c r="R11" s="3">
        <f>F28-'T 1.'!E11</f>
        <v>0</v>
      </c>
    </row>
    <row r="12" spans="1:18" ht="15" customHeight="1" x14ac:dyDescent="0.2">
      <c r="A12" s="16" t="s">
        <v>15</v>
      </c>
      <c r="B12" s="17" t="s">
        <v>100</v>
      </c>
      <c r="C12" s="122">
        <v>29483</v>
      </c>
      <c r="D12" s="122">
        <v>2287</v>
      </c>
      <c r="E12" s="122">
        <v>1406</v>
      </c>
      <c r="F12" s="122">
        <v>1975</v>
      </c>
      <c r="G12" s="122">
        <v>235</v>
      </c>
      <c r="H12" s="122">
        <v>2</v>
      </c>
      <c r="I12" s="122">
        <v>95</v>
      </c>
      <c r="J12" s="121">
        <f t="shared" si="0"/>
        <v>35483</v>
      </c>
      <c r="R12" s="3">
        <f>G28-'T 1.'!E12</f>
        <v>0</v>
      </c>
    </row>
    <row r="13" spans="1:18" ht="15" customHeight="1" x14ac:dyDescent="0.2">
      <c r="A13" s="16" t="s">
        <v>17</v>
      </c>
      <c r="B13" s="17" t="s">
        <v>101</v>
      </c>
      <c r="C13" s="122">
        <v>25813</v>
      </c>
      <c r="D13" s="122">
        <v>2728</v>
      </c>
      <c r="E13" s="122">
        <v>1049</v>
      </c>
      <c r="F13" s="122">
        <v>1673</v>
      </c>
      <c r="G13" s="122">
        <v>245</v>
      </c>
      <c r="H13" s="122">
        <v>2</v>
      </c>
      <c r="I13" s="122">
        <v>80</v>
      </c>
      <c r="J13" s="121">
        <f t="shared" si="0"/>
        <v>31590</v>
      </c>
      <c r="R13" s="3">
        <f>H28-'T 1.'!E13</f>
        <v>0</v>
      </c>
    </row>
    <row r="14" spans="1:18" ht="15" customHeight="1" x14ac:dyDescent="0.2">
      <c r="A14" s="16" t="s">
        <v>44</v>
      </c>
      <c r="B14" s="17" t="s">
        <v>102</v>
      </c>
      <c r="C14" s="122">
        <v>103004</v>
      </c>
      <c r="D14" s="122">
        <v>10109</v>
      </c>
      <c r="E14" s="122">
        <v>7556</v>
      </c>
      <c r="F14" s="122">
        <v>292</v>
      </c>
      <c r="G14" s="122">
        <v>2255</v>
      </c>
      <c r="H14" s="122">
        <v>13</v>
      </c>
      <c r="I14" s="122">
        <v>454</v>
      </c>
      <c r="J14" s="121">
        <f t="shared" si="0"/>
        <v>123683</v>
      </c>
      <c r="R14" s="3">
        <f>I28-'T 1.'!E14</f>
        <v>0</v>
      </c>
    </row>
    <row r="15" spans="1:18" ht="15" customHeight="1" x14ac:dyDescent="0.2">
      <c r="A15" s="16" t="s">
        <v>47</v>
      </c>
      <c r="B15" s="17" t="s">
        <v>103</v>
      </c>
      <c r="C15" s="122">
        <v>14193</v>
      </c>
      <c r="D15" s="122">
        <v>2014</v>
      </c>
      <c r="E15" s="122">
        <v>871</v>
      </c>
      <c r="F15" s="122">
        <v>491</v>
      </c>
      <c r="G15" s="122">
        <v>79</v>
      </c>
      <c r="H15" s="122">
        <v>0</v>
      </c>
      <c r="I15" s="122">
        <v>48</v>
      </c>
      <c r="J15" s="121">
        <f t="shared" si="0"/>
        <v>17696</v>
      </c>
      <c r="R15" s="3">
        <f>J28-'T 1.'!E15</f>
        <v>0</v>
      </c>
    </row>
    <row r="16" spans="1:18" ht="15" customHeight="1" x14ac:dyDescent="0.2">
      <c r="A16" s="16" t="s">
        <v>50</v>
      </c>
      <c r="B16" s="17" t="s">
        <v>104</v>
      </c>
      <c r="C16" s="122">
        <v>16368</v>
      </c>
      <c r="D16" s="122">
        <v>2522</v>
      </c>
      <c r="E16" s="122">
        <v>1021</v>
      </c>
      <c r="F16" s="122">
        <v>1560</v>
      </c>
      <c r="G16" s="122">
        <v>126</v>
      </c>
      <c r="H16" s="122">
        <v>1</v>
      </c>
      <c r="I16" s="122">
        <v>45</v>
      </c>
      <c r="J16" s="121">
        <f t="shared" si="0"/>
        <v>21643</v>
      </c>
    </row>
    <row r="17" spans="1:15" ht="15" customHeight="1" x14ac:dyDescent="0.2">
      <c r="A17" s="16" t="s">
        <v>53</v>
      </c>
      <c r="B17" s="17" t="s">
        <v>105</v>
      </c>
      <c r="C17" s="122">
        <v>16132</v>
      </c>
      <c r="D17" s="122">
        <v>1841</v>
      </c>
      <c r="E17" s="122">
        <v>957</v>
      </c>
      <c r="F17" s="122">
        <v>567</v>
      </c>
      <c r="G17" s="122">
        <v>184</v>
      </c>
      <c r="H17" s="122">
        <v>1</v>
      </c>
      <c r="I17" s="122">
        <v>55</v>
      </c>
      <c r="J17" s="121">
        <f t="shared" si="0"/>
        <v>19737</v>
      </c>
    </row>
    <row r="18" spans="1:15" ht="15" customHeight="1" x14ac:dyDescent="0.2">
      <c r="A18" s="16" t="s">
        <v>56</v>
      </c>
      <c r="B18" s="17" t="s">
        <v>106</v>
      </c>
      <c r="C18" s="122">
        <v>33549</v>
      </c>
      <c r="D18" s="122">
        <v>3927</v>
      </c>
      <c r="E18" s="122">
        <v>1994</v>
      </c>
      <c r="F18" s="122">
        <v>833</v>
      </c>
      <c r="G18" s="122">
        <v>250</v>
      </c>
      <c r="H18" s="122">
        <v>0</v>
      </c>
      <c r="I18" s="122">
        <v>72</v>
      </c>
      <c r="J18" s="121">
        <f t="shared" si="0"/>
        <v>40625</v>
      </c>
    </row>
    <row r="19" spans="1:15" ht="15" customHeight="1" x14ac:dyDescent="0.2">
      <c r="A19" s="16" t="s">
        <v>59</v>
      </c>
      <c r="B19" s="17" t="s">
        <v>107</v>
      </c>
      <c r="C19" s="122">
        <v>51133</v>
      </c>
      <c r="D19" s="122">
        <v>7411</v>
      </c>
      <c r="E19" s="122">
        <v>4018</v>
      </c>
      <c r="F19" s="122">
        <v>679</v>
      </c>
      <c r="G19" s="122">
        <v>1116</v>
      </c>
      <c r="H19" s="122">
        <v>3</v>
      </c>
      <c r="I19" s="122">
        <v>242</v>
      </c>
      <c r="J19" s="121">
        <f t="shared" si="0"/>
        <v>64602</v>
      </c>
    </row>
    <row r="20" spans="1:15" ht="15" customHeight="1" x14ac:dyDescent="0.2">
      <c r="A20" s="16" t="s">
        <v>62</v>
      </c>
      <c r="B20" s="17" t="s">
        <v>108</v>
      </c>
      <c r="C20" s="122">
        <v>77442</v>
      </c>
      <c r="D20" s="122">
        <v>6197</v>
      </c>
      <c r="E20" s="122">
        <v>4104</v>
      </c>
      <c r="F20" s="122">
        <v>1890</v>
      </c>
      <c r="G20" s="122">
        <v>640</v>
      </c>
      <c r="H20" s="122">
        <v>3</v>
      </c>
      <c r="I20" s="122">
        <v>165</v>
      </c>
      <c r="J20" s="121">
        <f t="shared" si="0"/>
        <v>90441</v>
      </c>
    </row>
    <row r="21" spans="1:15" ht="15" customHeight="1" x14ac:dyDescent="0.2">
      <c r="A21" s="16" t="s">
        <v>65</v>
      </c>
      <c r="B21" s="17" t="s">
        <v>109</v>
      </c>
      <c r="C21" s="122">
        <v>28642</v>
      </c>
      <c r="D21" s="122">
        <v>4356</v>
      </c>
      <c r="E21" s="122">
        <v>2769</v>
      </c>
      <c r="F21" s="122">
        <v>299</v>
      </c>
      <c r="G21" s="122">
        <v>440</v>
      </c>
      <c r="H21" s="122">
        <v>1</v>
      </c>
      <c r="I21" s="122">
        <v>53</v>
      </c>
      <c r="J21" s="121">
        <f t="shared" si="0"/>
        <v>36560</v>
      </c>
    </row>
    <row r="22" spans="1:15" ht="15" customHeight="1" x14ac:dyDescent="0.2">
      <c r="A22" s="16" t="s">
        <v>68</v>
      </c>
      <c r="B22" s="17" t="s">
        <v>110</v>
      </c>
      <c r="C22" s="122">
        <v>35247</v>
      </c>
      <c r="D22" s="122">
        <v>4168</v>
      </c>
      <c r="E22" s="122">
        <v>2104</v>
      </c>
      <c r="F22" s="122">
        <v>1725</v>
      </c>
      <c r="G22" s="122">
        <v>252</v>
      </c>
      <c r="H22" s="122">
        <v>2</v>
      </c>
      <c r="I22" s="122">
        <v>83</v>
      </c>
      <c r="J22" s="121">
        <f t="shared" si="0"/>
        <v>43581</v>
      </c>
      <c r="O22" s="3">
        <f>+C28-'T 1.'!E8</f>
        <v>0</v>
      </c>
    </row>
    <row r="23" spans="1:15" ht="15" customHeight="1" x14ac:dyDescent="0.2">
      <c r="A23" s="16" t="s">
        <v>71</v>
      </c>
      <c r="B23" s="17" t="s">
        <v>111</v>
      </c>
      <c r="C23" s="122">
        <v>139688</v>
      </c>
      <c r="D23" s="122">
        <v>17347</v>
      </c>
      <c r="E23" s="122">
        <v>9791</v>
      </c>
      <c r="F23" s="122">
        <v>776</v>
      </c>
      <c r="G23" s="122">
        <v>3737</v>
      </c>
      <c r="H23" s="122">
        <v>15</v>
      </c>
      <c r="I23" s="122">
        <v>536</v>
      </c>
      <c r="J23" s="121">
        <f t="shared" si="0"/>
        <v>171890</v>
      </c>
      <c r="O23" s="3">
        <f>+D28-'T 1.'!E9</f>
        <v>0</v>
      </c>
    </row>
    <row r="24" spans="1:15" ht="15" customHeight="1" x14ac:dyDescent="0.2">
      <c r="A24" s="16" t="s">
        <v>74</v>
      </c>
      <c r="B24" s="17" t="s">
        <v>112</v>
      </c>
      <c r="C24" s="122">
        <v>82890</v>
      </c>
      <c r="D24" s="122">
        <v>12326</v>
      </c>
      <c r="E24" s="122">
        <v>7516</v>
      </c>
      <c r="F24" s="122">
        <v>768</v>
      </c>
      <c r="G24" s="122">
        <v>902</v>
      </c>
      <c r="H24" s="122">
        <v>3</v>
      </c>
      <c r="I24" s="122">
        <v>297</v>
      </c>
      <c r="J24" s="121">
        <f t="shared" si="0"/>
        <v>104702</v>
      </c>
      <c r="O24" s="3">
        <f>+E28-'T 1.'!E10</f>
        <v>0</v>
      </c>
    </row>
    <row r="25" spans="1:15" ht="15" customHeight="1" x14ac:dyDescent="0.2">
      <c r="A25" s="16" t="s">
        <v>77</v>
      </c>
      <c r="B25" s="17" t="s">
        <v>113</v>
      </c>
      <c r="C25" s="122">
        <v>42372</v>
      </c>
      <c r="D25" s="122">
        <v>4960</v>
      </c>
      <c r="E25" s="122">
        <v>3244</v>
      </c>
      <c r="F25" s="122">
        <v>458</v>
      </c>
      <c r="G25" s="122">
        <v>940</v>
      </c>
      <c r="H25" s="122">
        <v>1</v>
      </c>
      <c r="I25" s="122">
        <v>213</v>
      </c>
      <c r="J25" s="121">
        <f t="shared" si="0"/>
        <v>52188</v>
      </c>
      <c r="O25" s="3">
        <f>+F28-'T 1.'!E11</f>
        <v>0</v>
      </c>
    </row>
    <row r="26" spans="1:15" ht="15" customHeight="1" x14ac:dyDescent="0.2">
      <c r="A26" s="16" t="s">
        <v>80</v>
      </c>
      <c r="B26" s="17" t="s">
        <v>114</v>
      </c>
      <c r="C26" s="122">
        <v>38246</v>
      </c>
      <c r="D26" s="122">
        <v>2154</v>
      </c>
      <c r="E26" s="122">
        <v>1182</v>
      </c>
      <c r="F26" s="122">
        <v>779</v>
      </c>
      <c r="G26" s="122">
        <v>191</v>
      </c>
      <c r="H26" s="122">
        <v>0</v>
      </c>
      <c r="I26" s="122">
        <v>89</v>
      </c>
      <c r="J26" s="121">
        <f t="shared" si="0"/>
        <v>42641</v>
      </c>
      <c r="O26" s="3">
        <f>+G28-'T 1.'!E12</f>
        <v>0</v>
      </c>
    </row>
    <row r="27" spans="1:15" ht="15" customHeight="1" x14ac:dyDescent="0.2">
      <c r="A27" s="16" t="s">
        <v>83</v>
      </c>
      <c r="B27" s="19" t="s">
        <v>115</v>
      </c>
      <c r="C27" s="123">
        <v>438546</v>
      </c>
      <c r="D27" s="123">
        <v>12293</v>
      </c>
      <c r="E27" s="123">
        <v>13791</v>
      </c>
      <c r="F27" s="123">
        <v>478</v>
      </c>
      <c r="G27" s="123">
        <v>4281</v>
      </c>
      <c r="H27" s="123">
        <v>28</v>
      </c>
      <c r="I27" s="123">
        <v>853</v>
      </c>
      <c r="J27" s="121">
        <f t="shared" si="0"/>
        <v>470270</v>
      </c>
      <c r="O27" s="3">
        <f>+H28-'T 1.'!E13</f>
        <v>0</v>
      </c>
    </row>
    <row r="28" spans="1:15" ht="15" customHeight="1" x14ac:dyDescent="0.2">
      <c r="A28" s="137" t="s">
        <v>19</v>
      </c>
      <c r="B28" s="148"/>
      <c r="C28" s="124">
        <f>SUM(C7:C27)</f>
        <v>1405660</v>
      </c>
      <c r="D28" s="124">
        <f t="shared" ref="D28:J28" si="1">SUM(D7:D27)</f>
        <v>120069</v>
      </c>
      <c r="E28" s="124">
        <f t="shared" si="1"/>
        <v>76484</v>
      </c>
      <c r="F28" s="124">
        <f t="shared" si="1"/>
        <v>18653</v>
      </c>
      <c r="G28" s="124">
        <f t="shared" si="1"/>
        <v>17576</v>
      </c>
      <c r="H28" s="124">
        <f t="shared" si="1"/>
        <v>84</v>
      </c>
      <c r="I28" s="124">
        <f t="shared" si="1"/>
        <v>4025</v>
      </c>
      <c r="J28" s="118">
        <f t="shared" si="1"/>
        <v>1642551</v>
      </c>
      <c r="M28" s="3" t="s">
        <v>25</v>
      </c>
      <c r="N28" s="20">
        <f>+J28-'T 1.'!E15</f>
        <v>0</v>
      </c>
      <c r="O28" s="3">
        <f>+I28-'T 1.'!E14</f>
        <v>0</v>
      </c>
    </row>
    <row r="29" spans="1:15" ht="14.25" customHeight="1" x14ac:dyDescent="0.2">
      <c r="A29" s="102"/>
      <c r="B29" s="103"/>
      <c r="C29" s="103"/>
      <c r="D29" s="103"/>
      <c r="E29" s="103"/>
      <c r="F29" s="103"/>
      <c r="G29" s="103"/>
      <c r="H29" s="5"/>
      <c r="I29" s="5"/>
      <c r="J29" s="5"/>
    </row>
  </sheetData>
  <mergeCells count="6">
    <mergeCell ref="A28:B28"/>
    <mergeCell ref="A1:J1"/>
    <mergeCell ref="H3:J3"/>
    <mergeCell ref="A4:A5"/>
    <mergeCell ref="B4:B5"/>
    <mergeCell ref="C4:J4"/>
  </mergeCells>
  <conditionalFormatting sqref="J7:J26">
    <cfRule type="dataBar" priority="5">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3">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{B1345BE7-030D-420A-AB61-A53CA848E711}</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B1345BE7-030D-420A-AB61-A53CA848E711}">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F1"/>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56" t="s">
        <v>135</v>
      </c>
      <c r="B1" s="156"/>
      <c r="C1" s="156"/>
      <c r="D1" s="156"/>
      <c r="E1" s="156"/>
      <c r="F1" s="156"/>
      <c r="G1" s="21"/>
    </row>
    <row r="2" spans="1:8" ht="9" customHeight="1" x14ac:dyDescent="0.2">
      <c r="A2" s="65"/>
      <c r="B2" s="65"/>
      <c r="C2" s="65"/>
      <c r="D2" s="65"/>
      <c r="E2" s="65"/>
      <c r="F2" s="65"/>
      <c r="G2" s="65"/>
    </row>
    <row r="3" spans="1:8" ht="15" customHeight="1" x14ac:dyDescent="0.2">
      <c r="A3" s="5" t="s">
        <v>119</v>
      </c>
      <c r="B3" s="6"/>
      <c r="C3" s="5"/>
      <c r="D3" s="5"/>
      <c r="E3" s="140" t="str">
        <f>'T 2.'!E4:G4</f>
        <v>Stanje: 31. kolovoza 2022.</v>
      </c>
      <c r="F3" s="140"/>
      <c r="G3" s="74"/>
      <c r="H3" s="73"/>
    </row>
    <row r="4" spans="1:8" s="4" customFormat="1" ht="22.5" x14ac:dyDescent="0.25">
      <c r="A4" s="24" t="s">
        <v>1</v>
      </c>
      <c r="B4" s="80" t="s">
        <v>28</v>
      </c>
      <c r="C4" s="81" t="s">
        <v>29</v>
      </c>
      <c r="D4" s="27" t="s">
        <v>2</v>
      </c>
      <c r="E4" s="64" t="s">
        <v>3</v>
      </c>
      <c r="F4" s="64" t="s">
        <v>4</v>
      </c>
      <c r="G4" s="70"/>
      <c r="H4" s="70"/>
    </row>
    <row r="5" spans="1:8" s="15" customFormat="1" ht="9" customHeight="1" x14ac:dyDescent="0.15">
      <c r="A5" s="11">
        <v>0</v>
      </c>
      <c r="B5" s="12">
        <v>1</v>
      </c>
      <c r="C5" s="13">
        <v>2</v>
      </c>
      <c r="D5" s="14">
        <v>3</v>
      </c>
      <c r="E5" s="13">
        <v>4</v>
      </c>
      <c r="F5" s="14">
        <v>5</v>
      </c>
      <c r="G5" s="71"/>
      <c r="H5" s="71"/>
    </row>
    <row r="6" spans="1:8" x14ac:dyDescent="0.2">
      <c r="A6" s="98" t="s">
        <v>5</v>
      </c>
      <c r="B6" s="76" t="s">
        <v>30</v>
      </c>
      <c r="C6" s="77" t="s">
        <v>31</v>
      </c>
      <c r="D6" s="104">
        <v>282</v>
      </c>
      <c r="E6" s="104">
        <v>151</v>
      </c>
      <c r="F6" s="119">
        <f>SUM(D6:E6)</f>
        <v>433</v>
      </c>
      <c r="G6" s="72"/>
      <c r="H6" s="73"/>
    </row>
    <row r="7" spans="1:8" x14ac:dyDescent="0.2">
      <c r="A7" s="99" t="s">
        <v>7</v>
      </c>
      <c r="B7" s="76" t="s">
        <v>32</v>
      </c>
      <c r="C7" s="77" t="s">
        <v>33</v>
      </c>
      <c r="D7" s="104">
        <v>43</v>
      </c>
      <c r="E7" s="104">
        <v>8</v>
      </c>
      <c r="F7" s="119">
        <f t="shared" ref="F7:F27" si="0">SUM(D7:E7)</f>
        <v>51</v>
      </c>
      <c r="G7" s="72"/>
      <c r="H7" s="73"/>
    </row>
    <row r="8" spans="1:8" x14ac:dyDescent="0.2">
      <c r="A8" s="100" t="s">
        <v>9</v>
      </c>
      <c r="B8" s="76" t="s">
        <v>34</v>
      </c>
      <c r="C8" s="77" t="s">
        <v>35</v>
      </c>
      <c r="D8" s="104">
        <v>1891</v>
      </c>
      <c r="E8" s="104">
        <v>763</v>
      </c>
      <c r="F8" s="119">
        <f t="shared" si="0"/>
        <v>2654</v>
      </c>
      <c r="G8" s="72"/>
      <c r="H8" s="73"/>
    </row>
    <row r="9" spans="1:8" x14ac:dyDescent="0.2">
      <c r="A9" s="100" t="s">
        <v>11</v>
      </c>
      <c r="B9" s="76" t="s">
        <v>36</v>
      </c>
      <c r="C9" s="78" t="s">
        <v>37</v>
      </c>
      <c r="D9" s="104">
        <v>30</v>
      </c>
      <c r="E9" s="104">
        <v>2</v>
      </c>
      <c r="F9" s="119">
        <f t="shared" si="0"/>
        <v>32</v>
      </c>
      <c r="G9" s="72"/>
      <c r="H9" s="73"/>
    </row>
    <row r="10" spans="1:8" ht="27.75" customHeight="1" x14ac:dyDescent="0.2">
      <c r="A10" s="100" t="s">
        <v>13</v>
      </c>
      <c r="B10" s="76" t="s">
        <v>38</v>
      </c>
      <c r="C10" s="78" t="s">
        <v>117</v>
      </c>
      <c r="D10" s="104">
        <v>113</v>
      </c>
      <c r="E10" s="104">
        <v>29</v>
      </c>
      <c r="F10" s="119">
        <f t="shared" si="0"/>
        <v>142</v>
      </c>
      <c r="G10" s="72"/>
      <c r="H10" s="73"/>
    </row>
    <row r="11" spans="1:8" ht="15" customHeight="1" x14ac:dyDescent="0.2">
      <c r="A11" s="100" t="s">
        <v>15</v>
      </c>
      <c r="B11" s="76" t="s">
        <v>40</v>
      </c>
      <c r="C11" s="78" t="s">
        <v>41</v>
      </c>
      <c r="D11" s="104">
        <v>1703</v>
      </c>
      <c r="E11" s="104">
        <v>303</v>
      </c>
      <c r="F11" s="119">
        <f t="shared" si="0"/>
        <v>2006</v>
      </c>
      <c r="G11" s="72"/>
      <c r="H11" s="73"/>
    </row>
    <row r="12" spans="1:8" ht="22.5" x14ac:dyDescent="0.2">
      <c r="A12" s="100" t="s">
        <v>17</v>
      </c>
      <c r="B12" s="76" t="s">
        <v>42</v>
      </c>
      <c r="C12" s="78" t="s">
        <v>118</v>
      </c>
      <c r="D12" s="104">
        <v>2072</v>
      </c>
      <c r="E12" s="104">
        <v>1630</v>
      </c>
      <c r="F12" s="119">
        <f t="shared" si="0"/>
        <v>3702</v>
      </c>
      <c r="G12" s="72"/>
      <c r="H12" s="73"/>
    </row>
    <row r="13" spans="1:8" x14ac:dyDescent="0.2">
      <c r="A13" s="43" t="s">
        <v>44</v>
      </c>
      <c r="B13" s="76" t="s">
        <v>45</v>
      </c>
      <c r="C13" s="77" t="s">
        <v>46</v>
      </c>
      <c r="D13" s="104">
        <v>1161</v>
      </c>
      <c r="E13" s="104">
        <v>151</v>
      </c>
      <c r="F13" s="119">
        <f t="shared" si="0"/>
        <v>1312</v>
      </c>
      <c r="G13" s="72"/>
      <c r="H13" s="73"/>
    </row>
    <row r="14" spans="1:8" ht="22.5" x14ac:dyDescent="0.2">
      <c r="A14" s="43" t="s">
        <v>47</v>
      </c>
      <c r="B14" s="76" t="s">
        <v>48</v>
      </c>
      <c r="C14" s="78" t="s">
        <v>49</v>
      </c>
      <c r="D14" s="104">
        <v>737</v>
      </c>
      <c r="E14" s="104">
        <v>1117</v>
      </c>
      <c r="F14" s="119">
        <f t="shared" si="0"/>
        <v>1854</v>
      </c>
      <c r="G14" s="72"/>
      <c r="H14" s="73"/>
    </row>
    <row r="15" spans="1:8" ht="15" customHeight="1" x14ac:dyDescent="0.2">
      <c r="A15" s="43" t="s">
        <v>50</v>
      </c>
      <c r="B15" s="76" t="s">
        <v>51</v>
      </c>
      <c r="C15" s="77" t="s">
        <v>52</v>
      </c>
      <c r="D15" s="104">
        <v>219</v>
      </c>
      <c r="E15" s="104">
        <v>134</v>
      </c>
      <c r="F15" s="119">
        <f t="shared" si="0"/>
        <v>353</v>
      </c>
      <c r="G15" s="72"/>
      <c r="H15" s="73"/>
    </row>
    <row r="16" spans="1:8" x14ac:dyDescent="0.2">
      <c r="A16" s="43" t="s">
        <v>53</v>
      </c>
      <c r="B16" s="76" t="s">
        <v>54</v>
      </c>
      <c r="C16" s="77" t="s">
        <v>55</v>
      </c>
      <c r="D16" s="104">
        <v>101</v>
      </c>
      <c r="E16" s="104">
        <v>100</v>
      </c>
      <c r="F16" s="119">
        <f t="shared" si="0"/>
        <v>201</v>
      </c>
      <c r="G16" s="72"/>
      <c r="H16" s="73"/>
    </row>
    <row r="17" spans="1:8" ht="15" customHeight="1" x14ac:dyDescent="0.2">
      <c r="A17" s="43" t="s">
        <v>56</v>
      </c>
      <c r="B17" s="76" t="s">
        <v>57</v>
      </c>
      <c r="C17" s="77" t="s">
        <v>58</v>
      </c>
      <c r="D17" s="104">
        <v>121</v>
      </c>
      <c r="E17" s="104">
        <v>113</v>
      </c>
      <c r="F17" s="119">
        <f t="shared" si="0"/>
        <v>234</v>
      </c>
      <c r="G17" s="72"/>
      <c r="H17" s="73"/>
    </row>
    <row r="18" spans="1:8" ht="15" customHeight="1" x14ac:dyDescent="0.2">
      <c r="A18" s="43" t="s">
        <v>59</v>
      </c>
      <c r="B18" s="76" t="s">
        <v>60</v>
      </c>
      <c r="C18" s="77" t="s">
        <v>61</v>
      </c>
      <c r="D18" s="104">
        <v>1663</v>
      </c>
      <c r="E18" s="104">
        <v>1328</v>
      </c>
      <c r="F18" s="119">
        <f t="shared" si="0"/>
        <v>2991</v>
      </c>
      <c r="G18" s="72"/>
      <c r="H18" s="73"/>
    </row>
    <row r="19" spans="1:8" x14ac:dyDescent="0.2">
      <c r="A19" s="43" t="s">
        <v>62</v>
      </c>
      <c r="B19" s="76" t="s">
        <v>63</v>
      </c>
      <c r="C19" s="78" t="s">
        <v>64</v>
      </c>
      <c r="D19" s="104">
        <v>1162</v>
      </c>
      <c r="E19" s="104">
        <v>727</v>
      </c>
      <c r="F19" s="119">
        <f t="shared" si="0"/>
        <v>1889</v>
      </c>
      <c r="G19" s="72"/>
      <c r="H19" s="73"/>
    </row>
    <row r="20" spans="1:8" x14ac:dyDescent="0.2">
      <c r="A20" s="43" t="s">
        <v>65</v>
      </c>
      <c r="B20" s="76" t="s">
        <v>66</v>
      </c>
      <c r="C20" s="78" t="s">
        <v>67</v>
      </c>
      <c r="D20" s="104">
        <v>13</v>
      </c>
      <c r="E20" s="104">
        <v>36</v>
      </c>
      <c r="F20" s="119">
        <f t="shared" si="0"/>
        <v>49</v>
      </c>
      <c r="G20" s="72"/>
      <c r="H20" s="73"/>
    </row>
    <row r="21" spans="1:8" x14ac:dyDescent="0.2">
      <c r="A21" s="43" t="s">
        <v>68</v>
      </c>
      <c r="B21" s="76" t="s">
        <v>69</v>
      </c>
      <c r="C21" s="77" t="s">
        <v>70</v>
      </c>
      <c r="D21" s="104">
        <v>218</v>
      </c>
      <c r="E21" s="104">
        <v>232</v>
      </c>
      <c r="F21" s="119">
        <f t="shared" si="0"/>
        <v>450</v>
      </c>
      <c r="G21" s="72"/>
      <c r="H21" s="73"/>
    </row>
    <row r="22" spans="1:8" x14ac:dyDescent="0.2">
      <c r="A22" s="43" t="s">
        <v>71</v>
      </c>
      <c r="B22" s="76" t="s">
        <v>72</v>
      </c>
      <c r="C22" s="78" t="s">
        <v>73</v>
      </c>
      <c r="D22" s="104">
        <v>393</v>
      </c>
      <c r="E22" s="104">
        <v>850</v>
      </c>
      <c r="F22" s="119">
        <f t="shared" si="0"/>
        <v>1243</v>
      </c>
      <c r="G22" s="72"/>
      <c r="H22" s="73"/>
    </row>
    <row r="23" spans="1:8" ht="15" customHeight="1" x14ac:dyDescent="0.2">
      <c r="A23" s="43" t="s">
        <v>74</v>
      </c>
      <c r="B23" s="76" t="s">
        <v>75</v>
      </c>
      <c r="C23" s="77" t="s">
        <v>76</v>
      </c>
      <c r="D23" s="104">
        <v>147</v>
      </c>
      <c r="E23" s="104">
        <v>79</v>
      </c>
      <c r="F23" s="119">
        <f t="shared" si="0"/>
        <v>226</v>
      </c>
      <c r="G23" s="72"/>
      <c r="H23" s="73"/>
    </row>
    <row r="24" spans="1:8" ht="15" customHeight="1" x14ac:dyDescent="0.2">
      <c r="A24" s="43" t="s">
        <v>77</v>
      </c>
      <c r="B24" s="76" t="s">
        <v>78</v>
      </c>
      <c r="C24" s="77" t="s">
        <v>79</v>
      </c>
      <c r="D24" s="104">
        <v>222</v>
      </c>
      <c r="E24" s="104">
        <v>358</v>
      </c>
      <c r="F24" s="119">
        <f t="shared" si="0"/>
        <v>580</v>
      </c>
      <c r="G24" s="72"/>
      <c r="H24" s="73"/>
    </row>
    <row r="25" spans="1:8" ht="39" customHeight="1" x14ac:dyDescent="0.2">
      <c r="A25" s="43" t="s">
        <v>80</v>
      </c>
      <c r="B25" s="76" t="s">
        <v>81</v>
      </c>
      <c r="C25" s="78" t="s">
        <v>82</v>
      </c>
      <c r="D25" s="104">
        <v>11</v>
      </c>
      <c r="E25" s="104">
        <v>22</v>
      </c>
      <c r="F25" s="119">
        <f t="shared" si="0"/>
        <v>33</v>
      </c>
      <c r="G25" s="72"/>
      <c r="H25" s="73"/>
    </row>
    <row r="26" spans="1:8" x14ac:dyDescent="0.2">
      <c r="A26" s="43" t="s">
        <v>83</v>
      </c>
      <c r="B26" s="76" t="s">
        <v>84</v>
      </c>
      <c r="C26" s="78" t="s">
        <v>85</v>
      </c>
      <c r="D26" s="104">
        <v>0</v>
      </c>
      <c r="E26" s="104">
        <v>0</v>
      </c>
      <c r="F26" s="119">
        <f t="shared" si="0"/>
        <v>0</v>
      </c>
      <c r="G26" s="72"/>
      <c r="H26" s="73"/>
    </row>
    <row r="27" spans="1:8" ht="15" customHeight="1" x14ac:dyDescent="0.2">
      <c r="A27" s="101" t="s">
        <v>86</v>
      </c>
      <c r="B27" s="79"/>
      <c r="C27" s="96" t="s">
        <v>87</v>
      </c>
      <c r="D27" s="104">
        <v>0</v>
      </c>
      <c r="E27" s="104">
        <v>4</v>
      </c>
      <c r="F27" s="119">
        <f t="shared" si="0"/>
        <v>4</v>
      </c>
      <c r="G27" s="72"/>
      <c r="H27" s="73"/>
    </row>
    <row r="28" spans="1:8" ht="21" customHeight="1" x14ac:dyDescent="0.2">
      <c r="A28" s="157" t="s">
        <v>19</v>
      </c>
      <c r="B28" s="158"/>
      <c r="C28" s="158"/>
      <c r="D28" s="111">
        <f>SUM(D6:D27)</f>
        <v>12302</v>
      </c>
      <c r="E28" s="111">
        <f t="shared" ref="E28:F28" si="1">SUM(E6:E27)</f>
        <v>8137</v>
      </c>
      <c r="F28" s="111">
        <f t="shared" si="1"/>
        <v>20439</v>
      </c>
      <c r="G28" s="73"/>
      <c r="H28" s="73"/>
    </row>
    <row r="29" spans="1:8" ht="10.5" customHeight="1" x14ac:dyDescent="0.2">
      <c r="A29" s="92" t="s">
        <v>129</v>
      </c>
      <c r="G29" s="73"/>
      <c r="H29" s="73"/>
    </row>
    <row r="30" spans="1:8" ht="10.5" customHeight="1" x14ac:dyDescent="0.2">
      <c r="A30" s="159"/>
      <c r="B30" s="159"/>
      <c r="C30" s="159"/>
      <c r="D30" s="159"/>
      <c r="E30" s="159"/>
      <c r="F30" s="159"/>
      <c r="G30" s="73"/>
      <c r="H30" s="73"/>
    </row>
    <row r="31" spans="1:8" x14ac:dyDescent="0.2">
      <c r="A31" s="159"/>
      <c r="B31" s="159"/>
      <c r="C31" s="159"/>
      <c r="D31" s="159"/>
      <c r="E31" s="159"/>
      <c r="F31" s="159"/>
      <c r="G31" s="73"/>
      <c r="H31" s="73"/>
    </row>
  </sheetData>
  <mergeCells count="4">
    <mergeCell ref="A1:F1"/>
    <mergeCell ref="E3:F3"/>
    <mergeCell ref="A28:C28"/>
    <mergeCell ref="A30:F31"/>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E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3" width="11.7109375" style="3" bestFit="1" customWidth="1"/>
    <col min="14" max="16384" width="9.140625" style="3"/>
  </cols>
  <sheetData>
    <row r="1" spans="1:17" ht="10.5" customHeight="1" x14ac:dyDescent="0.2"/>
    <row r="2" spans="1:17" ht="25.5" customHeight="1" x14ac:dyDescent="0.2">
      <c r="A2" s="156" t="s">
        <v>136</v>
      </c>
      <c r="B2" s="156"/>
      <c r="C2" s="156"/>
      <c r="D2" s="156"/>
      <c r="E2" s="156"/>
      <c r="F2" s="156"/>
      <c r="G2" s="156"/>
      <c r="H2" s="156"/>
      <c r="L2" s="156"/>
      <c r="M2" s="156"/>
      <c r="N2" s="156"/>
      <c r="O2" s="156"/>
      <c r="P2" s="156"/>
      <c r="Q2" s="156"/>
    </row>
    <row r="3" spans="1:17" ht="10.5" customHeight="1" x14ac:dyDescent="0.2">
      <c r="B3" s="69"/>
      <c r="C3" s="69"/>
      <c r="D3" s="69"/>
      <c r="E3" s="69"/>
      <c r="F3" s="69"/>
      <c r="G3" s="69"/>
      <c r="H3" s="21"/>
    </row>
    <row r="4" spans="1:17" x14ac:dyDescent="0.2">
      <c r="B4" s="5" t="s">
        <v>120</v>
      </c>
      <c r="C4" s="6"/>
      <c r="D4" s="5"/>
      <c r="E4" s="5"/>
      <c r="F4" s="140" t="s">
        <v>138</v>
      </c>
      <c r="G4" s="140"/>
      <c r="H4" s="18"/>
    </row>
    <row r="5" spans="1:17" ht="22.5" x14ac:dyDescent="0.2">
      <c r="B5" s="24" t="s">
        <v>1</v>
      </c>
      <c r="C5" s="162" t="s">
        <v>89</v>
      </c>
      <c r="D5" s="163"/>
      <c r="E5" s="82" t="s">
        <v>2</v>
      </c>
      <c r="F5" s="83" t="s">
        <v>3</v>
      </c>
      <c r="G5" s="83" t="s">
        <v>4</v>
      </c>
      <c r="H5" s="75"/>
    </row>
    <row r="6" spans="1:17" x14ac:dyDescent="0.2">
      <c r="B6" s="14">
        <v>0</v>
      </c>
      <c r="C6" s="164">
        <v>1</v>
      </c>
      <c r="D6" s="165"/>
      <c r="E6" s="66">
        <v>2</v>
      </c>
      <c r="F6" s="66">
        <v>3</v>
      </c>
      <c r="G6" s="66">
        <v>4</v>
      </c>
      <c r="H6" s="73"/>
    </row>
    <row r="7" spans="1:17" x14ac:dyDescent="0.2">
      <c r="B7" s="16" t="s">
        <v>5</v>
      </c>
      <c r="C7" s="166" t="s">
        <v>95</v>
      </c>
      <c r="D7" s="167"/>
      <c r="E7" s="88">
        <v>697</v>
      </c>
      <c r="F7" s="88">
        <v>431</v>
      </c>
      <c r="G7" s="89">
        <f>SUM(E7:F7)</f>
        <v>1128</v>
      </c>
      <c r="H7" s="72"/>
    </row>
    <row r="8" spans="1:17" x14ac:dyDescent="0.2">
      <c r="B8" s="16" t="s">
        <v>7</v>
      </c>
      <c r="C8" s="160" t="s">
        <v>96</v>
      </c>
      <c r="D8" s="161"/>
      <c r="E8" s="88">
        <v>248</v>
      </c>
      <c r="F8" s="88">
        <v>141</v>
      </c>
      <c r="G8" s="89">
        <f t="shared" ref="G8:G27" si="0">SUM(E8:F8)</f>
        <v>389</v>
      </c>
      <c r="H8" s="72"/>
    </row>
    <row r="9" spans="1:17" x14ac:dyDescent="0.2">
      <c r="B9" s="16" t="s">
        <v>9</v>
      </c>
      <c r="C9" s="160" t="s">
        <v>97</v>
      </c>
      <c r="D9" s="161"/>
      <c r="E9" s="88">
        <v>232</v>
      </c>
      <c r="F9" s="88">
        <v>154</v>
      </c>
      <c r="G9" s="89">
        <f t="shared" si="0"/>
        <v>386</v>
      </c>
      <c r="H9" s="72"/>
    </row>
    <row r="10" spans="1:17" x14ac:dyDescent="0.2">
      <c r="B10" s="16" t="s">
        <v>11</v>
      </c>
      <c r="C10" s="160" t="s">
        <v>98</v>
      </c>
      <c r="D10" s="161"/>
      <c r="E10" s="88">
        <v>280</v>
      </c>
      <c r="F10" s="88">
        <v>168</v>
      </c>
      <c r="G10" s="89">
        <f t="shared" si="0"/>
        <v>448</v>
      </c>
      <c r="H10" s="72"/>
    </row>
    <row r="11" spans="1:17" x14ac:dyDescent="0.2">
      <c r="B11" s="16" t="s">
        <v>13</v>
      </c>
      <c r="C11" s="160" t="s">
        <v>99</v>
      </c>
      <c r="D11" s="161"/>
      <c r="E11" s="88">
        <v>442</v>
      </c>
      <c r="F11" s="88">
        <v>320</v>
      </c>
      <c r="G11" s="89">
        <f t="shared" si="0"/>
        <v>762</v>
      </c>
      <c r="H11" s="72"/>
    </row>
    <row r="12" spans="1:17" x14ac:dyDescent="0.2">
      <c r="B12" s="16" t="s">
        <v>15</v>
      </c>
      <c r="C12" s="160" t="s">
        <v>100</v>
      </c>
      <c r="D12" s="161"/>
      <c r="E12" s="88">
        <v>166</v>
      </c>
      <c r="F12" s="88">
        <v>98</v>
      </c>
      <c r="G12" s="89">
        <f t="shared" si="0"/>
        <v>264</v>
      </c>
      <c r="H12" s="72"/>
    </row>
    <row r="13" spans="1:17" x14ac:dyDescent="0.2">
      <c r="B13" s="16" t="s">
        <v>17</v>
      </c>
      <c r="C13" s="168" t="s">
        <v>101</v>
      </c>
      <c r="D13" s="169"/>
      <c r="E13" s="88">
        <v>186</v>
      </c>
      <c r="F13" s="88">
        <v>116</v>
      </c>
      <c r="G13" s="89">
        <f t="shared" si="0"/>
        <v>302</v>
      </c>
      <c r="H13" s="72"/>
    </row>
    <row r="14" spans="1:17" x14ac:dyDescent="0.2">
      <c r="B14" s="67" t="s">
        <v>44</v>
      </c>
      <c r="C14" s="160" t="s">
        <v>102</v>
      </c>
      <c r="D14" s="161"/>
      <c r="E14" s="88">
        <v>1411</v>
      </c>
      <c r="F14" s="88">
        <v>922</v>
      </c>
      <c r="G14" s="89">
        <f t="shared" si="0"/>
        <v>2333</v>
      </c>
      <c r="H14" s="72"/>
      <c r="J14" s="68"/>
    </row>
    <row r="15" spans="1:17" x14ac:dyDescent="0.2">
      <c r="B15" s="67" t="s">
        <v>47</v>
      </c>
      <c r="C15" s="160" t="s">
        <v>103</v>
      </c>
      <c r="D15" s="161"/>
      <c r="E15" s="88">
        <v>92</v>
      </c>
      <c r="F15" s="88">
        <v>69</v>
      </c>
      <c r="G15" s="89">
        <f t="shared" si="0"/>
        <v>161</v>
      </c>
      <c r="H15" s="72"/>
    </row>
    <row r="16" spans="1:17" x14ac:dyDescent="0.2">
      <c r="B16" s="67" t="s">
        <v>50</v>
      </c>
      <c r="C16" s="160" t="s">
        <v>104</v>
      </c>
      <c r="D16" s="161"/>
      <c r="E16" s="88">
        <v>104</v>
      </c>
      <c r="F16" s="88">
        <v>74</v>
      </c>
      <c r="G16" s="89">
        <f t="shared" si="0"/>
        <v>178</v>
      </c>
      <c r="H16" s="72"/>
    </row>
    <row r="17" spans="2:8" x14ac:dyDescent="0.2">
      <c r="B17" s="67" t="s">
        <v>53</v>
      </c>
      <c r="C17" s="160" t="s">
        <v>105</v>
      </c>
      <c r="D17" s="161"/>
      <c r="E17" s="88">
        <v>98</v>
      </c>
      <c r="F17" s="88">
        <v>59</v>
      </c>
      <c r="G17" s="89">
        <f t="shared" si="0"/>
        <v>157</v>
      </c>
      <c r="H17" s="72"/>
    </row>
    <row r="18" spans="2:8" x14ac:dyDescent="0.2">
      <c r="B18" s="67" t="s">
        <v>56</v>
      </c>
      <c r="C18" s="160" t="s">
        <v>106</v>
      </c>
      <c r="D18" s="161"/>
      <c r="E18" s="88">
        <v>232</v>
      </c>
      <c r="F18" s="88">
        <v>100</v>
      </c>
      <c r="G18" s="89">
        <f t="shared" si="0"/>
        <v>332</v>
      </c>
      <c r="H18" s="72"/>
    </row>
    <row r="19" spans="2:8" x14ac:dyDescent="0.2">
      <c r="B19" s="67" t="s">
        <v>59</v>
      </c>
      <c r="C19" s="160" t="s">
        <v>107</v>
      </c>
      <c r="D19" s="161"/>
      <c r="E19" s="88">
        <v>471</v>
      </c>
      <c r="F19" s="88">
        <v>272</v>
      </c>
      <c r="G19" s="89">
        <f t="shared" si="0"/>
        <v>743</v>
      </c>
      <c r="H19" s="72"/>
    </row>
    <row r="20" spans="2:8" x14ac:dyDescent="0.2">
      <c r="B20" s="67" t="s">
        <v>62</v>
      </c>
      <c r="C20" s="160" t="s">
        <v>108</v>
      </c>
      <c r="D20" s="161"/>
      <c r="E20" s="88">
        <v>543</v>
      </c>
      <c r="F20" s="88">
        <v>326</v>
      </c>
      <c r="G20" s="89">
        <f t="shared" si="0"/>
        <v>869</v>
      </c>
      <c r="H20" s="72"/>
    </row>
    <row r="21" spans="2:8" x14ac:dyDescent="0.2">
      <c r="B21" s="67" t="s">
        <v>65</v>
      </c>
      <c r="C21" s="160" t="s">
        <v>109</v>
      </c>
      <c r="D21" s="161"/>
      <c r="E21" s="88">
        <v>240</v>
      </c>
      <c r="F21" s="88">
        <v>211</v>
      </c>
      <c r="G21" s="89">
        <f t="shared" si="0"/>
        <v>451</v>
      </c>
      <c r="H21" s="72"/>
    </row>
    <row r="22" spans="2:8" x14ac:dyDescent="0.2">
      <c r="B22" s="67" t="s">
        <v>68</v>
      </c>
      <c r="C22" s="160" t="s">
        <v>110</v>
      </c>
      <c r="D22" s="161"/>
      <c r="E22" s="88">
        <v>190</v>
      </c>
      <c r="F22" s="88">
        <v>131</v>
      </c>
      <c r="G22" s="89">
        <f t="shared" si="0"/>
        <v>321</v>
      </c>
      <c r="H22" s="72"/>
    </row>
    <row r="23" spans="2:8" x14ac:dyDescent="0.2">
      <c r="B23" s="67" t="s">
        <v>71</v>
      </c>
      <c r="C23" s="160" t="s">
        <v>111</v>
      </c>
      <c r="D23" s="161"/>
      <c r="E23" s="88">
        <v>1353</v>
      </c>
      <c r="F23" s="88">
        <v>895</v>
      </c>
      <c r="G23" s="89">
        <f t="shared" si="0"/>
        <v>2248</v>
      </c>
      <c r="H23" s="72"/>
    </row>
    <row r="24" spans="2:8" x14ac:dyDescent="0.2">
      <c r="B24" s="67" t="s">
        <v>74</v>
      </c>
      <c r="C24" s="160" t="s">
        <v>112</v>
      </c>
      <c r="D24" s="161"/>
      <c r="E24" s="88">
        <v>1087</v>
      </c>
      <c r="F24" s="88">
        <v>869</v>
      </c>
      <c r="G24" s="89">
        <f t="shared" si="0"/>
        <v>1956</v>
      </c>
      <c r="H24" s="72"/>
    </row>
    <row r="25" spans="2:8" x14ac:dyDescent="0.2">
      <c r="B25" s="67" t="s">
        <v>77</v>
      </c>
      <c r="C25" s="160" t="s">
        <v>113</v>
      </c>
      <c r="D25" s="161"/>
      <c r="E25" s="88">
        <v>411</v>
      </c>
      <c r="F25" s="88">
        <v>290</v>
      </c>
      <c r="G25" s="89">
        <f t="shared" si="0"/>
        <v>701</v>
      </c>
      <c r="H25" s="72"/>
    </row>
    <row r="26" spans="2:8" x14ac:dyDescent="0.2">
      <c r="B26" s="67" t="s">
        <v>80</v>
      </c>
      <c r="C26" s="160" t="s">
        <v>114</v>
      </c>
      <c r="D26" s="161"/>
      <c r="E26" s="88">
        <v>279</v>
      </c>
      <c r="F26" s="88">
        <v>184</v>
      </c>
      <c r="G26" s="89">
        <f t="shared" si="0"/>
        <v>463</v>
      </c>
      <c r="H26" s="72"/>
    </row>
    <row r="27" spans="2:8" x14ac:dyDescent="0.2">
      <c r="B27" s="67" t="s">
        <v>83</v>
      </c>
      <c r="C27" s="160" t="s">
        <v>115</v>
      </c>
      <c r="D27" s="161"/>
      <c r="E27" s="88">
        <v>3540</v>
      </c>
      <c r="F27" s="88">
        <v>2307</v>
      </c>
      <c r="G27" s="89">
        <f t="shared" si="0"/>
        <v>5847</v>
      </c>
      <c r="H27" s="72"/>
    </row>
    <row r="28" spans="2:8" ht="20.25" customHeight="1" x14ac:dyDescent="0.2">
      <c r="B28" s="171" t="s">
        <v>19</v>
      </c>
      <c r="C28" s="172"/>
      <c r="D28" s="173"/>
      <c r="E28" s="90">
        <f>SUM(E7:E27)</f>
        <v>12302</v>
      </c>
      <c r="F28" s="90">
        <f t="shared" ref="F28:G28" si="1">SUM(F7:F27)</f>
        <v>8137</v>
      </c>
      <c r="G28" s="90">
        <f t="shared" si="1"/>
        <v>20439</v>
      </c>
      <c r="H28" s="73"/>
    </row>
    <row r="29" spans="2:8" x14ac:dyDescent="0.2">
      <c r="B29" s="92" t="s">
        <v>129</v>
      </c>
    </row>
    <row r="30" spans="2:8" x14ac:dyDescent="0.2">
      <c r="B30" s="170"/>
      <c r="C30" s="170"/>
      <c r="D30" s="170"/>
      <c r="E30" s="170"/>
      <c r="F30" s="170"/>
      <c r="G30" s="170"/>
    </row>
    <row r="31" spans="2:8" x14ac:dyDescent="0.2">
      <c r="B31" s="170"/>
      <c r="C31" s="170"/>
      <c r="D31" s="170"/>
      <c r="E31" s="170"/>
      <c r="F31" s="170"/>
      <c r="G31" s="170"/>
    </row>
  </sheetData>
  <mergeCells count="28">
    <mergeCell ref="B30:G31"/>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L2:Q2"/>
    <mergeCell ref="A2:H2"/>
    <mergeCell ref="C11:D11"/>
    <mergeCell ref="F4:G4"/>
    <mergeCell ref="C5:D5"/>
    <mergeCell ref="C6:D6"/>
    <mergeCell ref="C7:D7"/>
    <mergeCell ref="C8:D8"/>
    <mergeCell ref="C9:D9"/>
    <mergeCell ref="C10:D10"/>
  </mergeCells>
  <conditionalFormatting sqref="G7:G27">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7">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F27">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G7:G27</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G7:G27</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E7:F27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F1"/>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4" t="s">
        <v>127</v>
      </c>
      <c r="B1" s="174"/>
      <c r="C1" s="174"/>
      <c r="D1" s="174"/>
      <c r="E1" s="174"/>
      <c r="F1" s="174"/>
      <c r="G1" s="21"/>
    </row>
    <row r="2" spans="1:8" ht="7.5" customHeight="1" x14ac:dyDescent="0.2">
      <c r="A2" s="65"/>
      <c r="B2" s="65"/>
      <c r="C2" s="65"/>
      <c r="D2" s="65"/>
      <c r="E2" s="65"/>
      <c r="F2" s="65"/>
      <c r="G2" s="65"/>
    </row>
    <row r="3" spans="1:8" ht="15" customHeight="1" x14ac:dyDescent="0.2">
      <c r="A3" s="5" t="s">
        <v>121</v>
      </c>
      <c r="B3" s="6"/>
      <c r="C3" s="5"/>
      <c r="D3" s="5"/>
      <c r="E3" s="140" t="str">
        <f>'T 2.'!E4:G4</f>
        <v>Stanje: 31. kolovoza 2022.</v>
      </c>
      <c r="F3" s="140"/>
      <c r="G3" s="74"/>
      <c r="H3" s="73"/>
    </row>
    <row r="4" spans="1:8" s="4" customFormat="1" ht="22.5" x14ac:dyDescent="0.25">
      <c r="A4" s="24" t="s">
        <v>1</v>
      </c>
      <c r="B4" s="80" t="s">
        <v>28</v>
      </c>
      <c r="C4" s="81" t="s">
        <v>29</v>
      </c>
      <c r="D4" s="27" t="s">
        <v>2</v>
      </c>
      <c r="E4" s="84" t="s">
        <v>3</v>
      </c>
      <c r="F4" s="84" t="s">
        <v>4</v>
      </c>
      <c r="G4" s="70"/>
      <c r="H4" s="70"/>
    </row>
    <row r="5" spans="1:8" s="15" customFormat="1" ht="9" customHeight="1" x14ac:dyDescent="0.15">
      <c r="A5" s="11">
        <v>0</v>
      </c>
      <c r="B5" s="12">
        <v>1</v>
      </c>
      <c r="C5" s="13">
        <v>2</v>
      </c>
      <c r="D5" s="14">
        <v>3</v>
      </c>
      <c r="E5" s="13">
        <v>4</v>
      </c>
      <c r="F5" s="14">
        <v>5</v>
      </c>
      <c r="G5" s="71"/>
      <c r="H5" s="71"/>
    </row>
    <row r="6" spans="1:8" x14ac:dyDescent="0.2">
      <c r="A6" s="98" t="s">
        <v>5</v>
      </c>
      <c r="B6" s="76" t="s">
        <v>30</v>
      </c>
      <c r="C6" s="77" t="s">
        <v>31</v>
      </c>
      <c r="D6" s="125">
        <v>2232</v>
      </c>
      <c r="E6" s="125">
        <v>1063</v>
      </c>
      <c r="F6" s="126">
        <f>SUM(D6:E6)</f>
        <v>3295</v>
      </c>
      <c r="G6" s="72"/>
      <c r="H6" s="73"/>
    </row>
    <row r="7" spans="1:8" x14ac:dyDescent="0.2">
      <c r="A7" s="99" t="s">
        <v>7</v>
      </c>
      <c r="B7" s="76" t="s">
        <v>32</v>
      </c>
      <c r="C7" s="77" t="s">
        <v>33</v>
      </c>
      <c r="D7" s="125">
        <v>272</v>
      </c>
      <c r="E7" s="125">
        <v>29</v>
      </c>
      <c r="F7" s="126">
        <f t="shared" ref="F7:F27" si="0">SUM(D7:E7)</f>
        <v>301</v>
      </c>
      <c r="G7" s="72"/>
      <c r="H7" s="73"/>
    </row>
    <row r="8" spans="1:8" x14ac:dyDescent="0.2">
      <c r="A8" s="100" t="s">
        <v>9</v>
      </c>
      <c r="B8" s="76" t="s">
        <v>34</v>
      </c>
      <c r="C8" s="77" t="s">
        <v>35</v>
      </c>
      <c r="D8" s="125">
        <v>18726</v>
      </c>
      <c r="E8" s="125">
        <v>8336</v>
      </c>
      <c r="F8" s="126">
        <f t="shared" si="0"/>
        <v>27062</v>
      </c>
      <c r="G8" s="72"/>
      <c r="H8" s="73"/>
    </row>
    <row r="9" spans="1:8" x14ac:dyDescent="0.2">
      <c r="A9" s="100" t="s">
        <v>11</v>
      </c>
      <c r="B9" s="76" t="s">
        <v>36</v>
      </c>
      <c r="C9" s="78" t="s">
        <v>37</v>
      </c>
      <c r="D9" s="125">
        <v>1061</v>
      </c>
      <c r="E9" s="125">
        <v>319</v>
      </c>
      <c r="F9" s="126">
        <f t="shared" si="0"/>
        <v>1380</v>
      </c>
      <c r="G9" s="72"/>
      <c r="H9" s="73"/>
    </row>
    <row r="10" spans="1:8" ht="27.75" customHeight="1" x14ac:dyDescent="0.2">
      <c r="A10" s="100" t="s">
        <v>13</v>
      </c>
      <c r="B10" s="76" t="s">
        <v>38</v>
      </c>
      <c r="C10" s="78" t="s">
        <v>117</v>
      </c>
      <c r="D10" s="125">
        <v>974</v>
      </c>
      <c r="E10" s="125">
        <v>337</v>
      </c>
      <c r="F10" s="126">
        <f t="shared" si="0"/>
        <v>1311</v>
      </c>
      <c r="G10" s="72"/>
      <c r="H10" s="73"/>
    </row>
    <row r="11" spans="1:8" ht="15" customHeight="1" x14ac:dyDescent="0.2">
      <c r="A11" s="100" t="s">
        <v>15</v>
      </c>
      <c r="B11" s="76" t="s">
        <v>40</v>
      </c>
      <c r="C11" s="78" t="s">
        <v>41</v>
      </c>
      <c r="D11" s="125">
        <v>10599</v>
      </c>
      <c r="E11" s="125">
        <v>1680</v>
      </c>
      <c r="F11" s="126">
        <f t="shared" si="0"/>
        <v>12279</v>
      </c>
      <c r="G11" s="72"/>
      <c r="H11" s="73"/>
    </row>
    <row r="12" spans="1:8" ht="22.5" x14ac:dyDescent="0.2">
      <c r="A12" s="100" t="s">
        <v>17</v>
      </c>
      <c r="B12" s="76" t="s">
        <v>42</v>
      </c>
      <c r="C12" s="78" t="s">
        <v>118</v>
      </c>
      <c r="D12" s="125">
        <v>13622</v>
      </c>
      <c r="E12" s="125">
        <v>13837</v>
      </c>
      <c r="F12" s="126">
        <f t="shared" si="0"/>
        <v>27459</v>
      </c>
      <c r="G12" s="72"/>
      <c r="H12" s="73"/>
    </row>
    <row r="13" spans="1:8" x14ac:dyDescent="0.2">
      <c r="A13" s="43" t="s">
        <v>44</v>
      </c>
      <c r="B13" s="76" t="s">
        <v>45</v>
      </c>
      <c r="C13" s="77" t="s">
        <v>46</v>
      </c>
      <c r="D13" s="125">
        <v>5845</v>
      </c>
      <c r="E13" s="125">
        <v>1850</v>
      </c>
      <c r="F13" s="126">
        <f t="shared" si="0"/>
        <v>7695</v>
      </c>
      <c r="G13" s="72"/>
      <c r="H13" s="73"/>
    </row>
    <row r="14" spans="1:8" ht="22.5" x14ac:dyDescent="0.2">
      <c r="A14" s="43" t="s">
        <v>47</v>
      </c>
      <c r="B14" s="76" t="s">
        <v>48</v>
      </c>
      <c r="C14" s="78" t="s">
        <v>49</v>
      </c>
      <c r="D14" s="125">
        <v>6017</v>
      </c>
      <c r="E14" s="125">
        <v>6640</v>
      </c>
      <c r="F14" s="126">
        <f t="shared" si="0"/>
        <v>12657</v>
      </c>
      <c r="G14" s="72"/>
      <c r="H14" s="73"/>
    </row>
    <row r="15" spans="1:8" ht="15" customHeight="1" x14ac:dyDescent="0.2">
      <c r="A15" s="43" t="s">
        <v>50</v>
      </c>
      <c r="B15" s="76" t="s">
        <v>51</v>
      </c>
      <c r="C15" s="77" t="s">
        <v>52</v>
      </c>
      <c r="D15" s="125">
        <v>8197</v>
      </c>
      <c r="E15" s="125">
        <v>4476</v>
      </c>
      <c r="F15" s="126">
        <f t="shared" si="0"/>
        <v>12673</v>
      </c>
      <c r="G15" s="72"/>
      <c r="H15" s="73"/>
    </row>
    <row r="16" spans="1:8" x14ac:dyDescent="0.2">
      <c r="A16" s="43" t="s">
        <v>53</v>
      </c>
      <c r="B16" s="76" t="s">
        <v>54</v>
      </c>
      <c r="C16" s="77" t="s">
        <v>55</v>
      </c>
      <c r="D16" s="125">
        <v>1187</v>
      </c>
      <c r="E16" s="125">
        <v>2269</v>
      </c>
      <c r="F16" s="126">
        <f t="shared" si="0"/>
        <v>3456</v>
      </c>
      <c r="G16" s="72"/>
      <c r="H16" s="73"/>
    </row>
    <row r="17" spans="1:8" ht="15" customHeight="1" x14ac:dyDescent="0.2">
      <c r="A17" s="43" t="s">
        <v>56</v>
      </c>
      <c r="B17" s="76" t="s">
        <v>57</v>
      </c>
      <c r="C17" s="77" t="s">
        <v>58</v>
      </c>
      <c r="D17" s="125">
        <v>525</v>
      </c>
      <c r="E17" s="125">
        <v>421</v>
      </c>
      <c r="F17" s="126">
        <f t="shared" si="0"/>
        <v>946</v>
      </c>
      <c r="G17" s="72"/>
      <c r="H17" s="73"/>
    </row>
    <row r="18" spans="1:8" ht="15" customHeight="1" x14ac:dyDescent="0.2">
      <c r="A18" s="43" t="s">
        <v>59</v>
      </c>
      <c r="B18" s="76" t="s">
        <v>60</v>
      </c>
      <c r="C18" s="77" t="s">
        <v>61</v>
      </c>
      <c r="D18" s="125">
        <v>5978</v>
      </c>
      <c r="E18" s="125">
        <v>6848</v>
      </c>
      <c r="F18" s="126">
        <f t="shared" si="0"/>
        <v>12826</v>
      </c>
      <c r="G18" s="72"/>
      <c r="H18" s="73"/>
    </row>
    <row r="19" spans="1:8" x14ac:dyDescent="0.2">
      <c r="A19" s="43" t="s">
        <v>62</v>
      </c>
      <c r="B19" s="76" t="s">
        <v>63</v>
      </c>
      <c r="C19" s="78" t="s">
        <v>64</v>
      </c>
      <c r="D19" s="125">
        <v>2399</v>
      </c>
      <c r="E19" s="125">
        <v>1967</v>
      </c>
      <c r="F19" s="126">
        <f t="shared" si="0"/>
        <v>4366</v>
      </c>
      <c r="G19" s="72"/>
      <c r="H19" s="73"/>
    </row>
    <row r="20" spans="1:8" x14ac:dyDescent="0.2">
      <c r="A20" s="43" t="s">
        <v>65</v>
      </c>
      <c r="B20" s="76" t="s">
        <v>66</v>
      </c>
      <c r="C20" s="78" t="s">
        <v>67</v>
      </c>
      <c r="D20" s="125">
        <v>3483</v>
      </c>
      <c r="E20" s="125">
        <v>2854</v>
      </c>
      <c r="F20" s="126">
        <f t="shared" si="0"/>
        <v>6337</v>
      </c>
      <c r="G20" s="72"/>
      <c r="H20" s="73"/>
    </row>
    <row r="21" spans="1:8" x14ac:dyDescent="0.2">
      <c r="A21" s="43" t="s">
        <v>68</v>
      </c>
      <c r="B21" s="76" t="s">
        <v>69</v>
      </c>
      <c r="C21" s="77" t="s">
        <v>70</v>
      </c>
      <c r="D21" s="125">
        <v>595</v>
      </c>
      <c r="E21" s="125">
        <v>2668</v>
      </c>
      <c r="F21" s="126">
        <f t="shared" si="0"/>
        <v>3263</v>
      </c>
      <c r="G21" s="72"/>
      <c r="H21" s="73"/>
    </row>
    <row r="22" spans="1:8" x14ac:dyDescent="0.2">
      <c r="A22" s="43" t="s">
        <v>71</v>
      </c>
      <c r="B22" s="76" t="s">
        <v>72</v>
      </c>
      <c r="C22" s="78" t="s">
        <v>73</v>
      </c>
      <c r="D22" s="125">
        <v>3755</v>
      </c>
      <c r="E22" s="125">
        <v>11553</v>
      </c>
      <c r="F22" s="126">
        <f t="shared" si="0"/>
        <v>15308</v>
      </c>
      <c r="G22" s="72"/>
      <c r="H22" s="73"/>
    </row>
    <row r="23" spans="1:8" ht="15" customHeight="1" x14ac:dyDescent="0.2">
      <c r="A23" s="43" t="s">
        <v>74</v>
      </c>
      <c r="B23" s="76" t="s">
        <v>75</v>
      </c>
      <c r="C23" s="77" t="s">
        <v>76</v>
      </c>
      <c r="D23" s="125">
        <v>1033</v>
      </c>
      <c r="E23" s="125">
        <v>1514</v>
      </c>
      <c r="F23" s="126">
        <f t="shared" si="0"/>
        <v>2547</v>
      </c>
      <c r="G23" s="72"/>
      <c r="H23" s="73"/>
    </row>
    <row r="24" spans="1:8" ht="15" customHeight="1" x14ac:dyDescent="0.2">
      <c r="A24" s="43" t="s">
        <v>77</v>
      </c>
      <c r="B24" s="76" t="s">
        <v>78</v>
      </c>
      <c r="C24" s="77" t="s">
        <v>79</v>
      </c>
      <c r="D24" s="125">
        <v>1111</v>
      </c>
      <c r="E24" s="125">
        <v>4123</v>
      </c>
      <c r="F24" s="126">
        <f t="shared" si="0"/>
        <v>5234</v>
      </c>
      <c r="G24" s="72"/>
      <c r="H24" s="73"/>
    </row>
    <row r="25" spans="1:8" ht="39" customHeight="1" x14ac:dyDescent="0.2">
      <c r="A25" s="43" t="s">
        <v>80</v>
      </c>
      <c r="B25" s="76" t="s">
        <v>81</v>
      </c>
      <c r="C25" s="78" t="s">
        <v>82</v>
      </c>
      <c r="D25" s="125">
        <v>22</v>
      </c>
      <c r="E25" s="125">
        <v>127</v>
      </c>
      <c r="F25" s="126">
        <f t="shared" si="0"/>
        <v>149</v>
      </c>
      <c r="G25" s="72"/>
      <c r="H25" s="73"/>
    </row>
    <row r="26" spans="1:8" x14ac:dyDescent="0.2">
      <c r="A26" s="43" t="s">
        <v>83</v>
      </c>
      <c r="B26" s="76" t="s">
        <v>84</v>
      </c>
      <c r="C26" s="78" t="s">
        <v>85</v>
      </c>
      <c r="D26" s="125">
        <v>11</v>
      </c>
      <c r="E26" s="125">
        <v>13</v>
      </c>
      <c r="F26" s="126">
        <f t="shared" si="0"/>
        <v>24</v>
      </c>
      <c r="G26" s="72"/>
      <c r="H26" s="73"/>
    </row>
    <row r="27" spans="1:8" ht="15" customHeight="1" x14ac:dyDescent="0.2">
      <c r="A27" s="101" t="s">
        <v>86</v>
      </c>
      <c r="B27" s="79"/>
      <c r="C27" s="96" t="s">
        <v>87</v>
      </c>
      <c r="D27" s="125">
        <v>48</v>
      </c>
      <c r="E27" s="125">
        <v>34</v>
      </c>
      <c r="F27" s="126">
        <f t="shared" si="0"/>
        <v>82</v>
      </c>
      <c r="G27" s="72"/>
      <c r="H27" s="73"/>
    </row>
    <row r="28" spans="1:8" ht="21" customHeight="1" x14ac:dyDescent="0.2">
      <c r="A28" s="157" t="s">
        <v>19</v>
      </c>
      <c r="B28" s="158"/>
      <c r="C28" s="158"/>
      <c r="D28" s="111">
        <f>SUM(D6:D27)</f>
        <v>87692</v>
      </c>
      <c r="E28" s="111">
        <f t="shared" ref="E28:F28" si="1">SUM(E6:E27)</f>
        <v>72958</v>
      </c>
      <c r="F28" s="111">
        <f t="shared" si="1"/>
        <v>160650</v>
      </c>
      <c r="G28" s="73"/>
      <c r="H28" s="73"/>
    </row>
    <row r="29" spans="1:8" ht="10.5" customHeight="1" x14ac:dyDescent="0.2">
      <c r="G29" s="73"/>
      <c r="H29" s="73"/>
    </row>
    <row r="30" spans="1:8" ht="10.5" customHeight="1" x14ac:dyDescent="0.2">
      <c r="G30" s="73"/>
      <c r="H30" s="73"/>
    </row>
    <row r="31" spans="1:8" x14ac:dyDescent="0.2">
      <c r="G31" s="73"/>
      <c r="H31" s="73"/>
    </row>
    <row r="49" spans="1:9" ht="23.25" customHeight="1" x14ac:dyDescent="0.2">
      <c r="A49" s="176" t="s">
        <v>123</v>
      </c>
      <c r="B49" s="176"/>
      <c r="C49" s="176"/>
      <c r="D49" s="176"/>
      <c r="E49" s="176"/>
      <c r="F49" s="176"/>
      <c r="G49" s="86"/>
    </row>
    <row r="50" spans="1:9" ht="70.5" customHeight="1" x14ac:dyDescent="0.2">
      <c r="A50" s="176" t="s">
        <v>124</v>
      </c>
      <c r="B50" s="176"/>
      <c r="C50" s="176"/>
      <c r="D50" s="176"/>
      <c r="E50" s="176"/>
      <c r="F50" s="176"/>
      <c r="G50" s="87"/>
    </row>
    <row r="51" spans="1:9" ht="22.5" customHeight="1" x14ac:dyDescent="0.2">
      <c r="A51" s="175" t="s">
        <v>125</v>
      </c>
      <c r="B51" s="175"/>
      <c r="C51" s="175"/>
      <c r="D51" s="175"/>
      <c r="E51" s="175"/>
      <c r="F51" s="175"/>
      <c r="G51" s="91"/>
      <c r="H51" s="91"/>
      <c r="I51" s="91"/>
    </row>
  </sheetData>
  <mergeCells count="6">
    <mergeCell ref="A1:F1"/>
    <mergeCell ref="E3:F3"/>
    <mergeCell ref="A28:C28"/>
    <mergeCell ref="A51:F51"/>
    <mergeCell ref="A50:F50"/>
    <mergeCell ref="A49:F49"/>
  </mergeCells>
  <conditionalFormatting sqref="F6:F27">
    <cfRule type="dataBar" priority="2">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E27">
    <cfRule type="dataBar" priority="4">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{F20AF597-49AA-4C01-A6F5-4D2393E8FDE3}</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F20AF597-49AA-4C01-A6F5-4D2393E8FDE3}">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74" t="s">
        <v>128</v>
      </c>
      <c r="B2" s="174"/>
      <c r="C2" s="174"/>
      <c r="D2" s="174"/>
      <c r="E2" s="174"/>
      <c r="F2" s="174"/>
      <c r="G2" s="174"/>
      <c r="H2" s="174"/>
    </row>
    <row r="3" spans="1:16" ht="5.25" customHeight="1" x14ac:dyDescent="0.2">
      <c r="B3" s="85"/>
      <c r="C3" s="85"/>
      <c r="D3" s="85"/>
      <c r="E3" s="85"/>
      <c r="F3" s="85"/>
      <c r="G3" s="85"/>
      <c r="H3" s="21"/>
    </row>
    <row r="4" spans="1:16" x14ac:dyDescent="0.2">
      <c r="B4" s="5" t="s">
        <v>122</v>
      </c>
      <c r="C4" s="6"/>
      <c r="D4" s="5"/>
      <c r="E4" s="5"/>
      <c r="F4" s="140" t="str">
        <f>'T 6.'!F4:G4</f>
        <v>Stanje: 31. kolovoza 2022.</v>
      </c>
      <c r="G4" s="140"/>
      <c r="H4" s="18"/>
    </row>
    <row r="5" spans="1:16" ht="22.5" x14ac:dyDescent="0.2">
      <c r="B5" s="24" t="s">
        <v>1</v>
      </c>
      <c r="C5" s="162" t="s">
        <v>89</v>
      </c>
      <c r="D5" s="163"/>
      <c r="E5" s="82" t="s">
        <v>2</v>
      </c>
      <c r="F5" s="83" t="s">
        <v>3</v>
      </c>
      <c r="G5" s="83" t="s">
        <v>4</v>
      </c>
      <c r="H5" s="75"/>
    </row>
    <row r="6" spans="1:16" x14ac:dyDescent="0.2">
      <c r="B6" s="14">
        <v>0</v>
      </c>
      <c r="C6" s="164">
        <v>1</v>
      </c>
      <c r="D6" s="165"/>
      <c r="E6" s="66">
        <v>2</v>
      </c>
      <c r="F6" s="66">
        <v>3</v>
      </c>
      <c r="G6" s="66">
        <v>4</v>
      </c>
      <c r="H6" s="73"/>
      <c r="K6" s="174"/>
      <c r="L6" s="174"/>
      <c r="M6" s="174"/>
      <c r="N6" s="174"/>
      <c r="O6" s="174"/>
      <c r="P6" s="174"/>
    </row>
    <row r="7" spans="1:16" x14ac:dyDescent="0.2">
      <c r="B7" s="16" t="s">
        <v>5</v>
      </c>
      <c r="C7" s="166" t="s">
        <v>95</v>
      </c>
      <c r="D7" s="167"/>
      <c r="E7" s="88">
        <v>6741</v>
      </c>
      <c r="F7" s="88">
        <v>3961</v>
      </c>
      <c r="G7" s="89">
        <f>SUM(E7:F7)</f>
        <v>10702</v>
      </c>
      <c r="H7" s="72"/>
    </row>
    <row r="8" spans="1:16" x14ac:dyDescent="0.2">
      <c r="B8" s="16" t="s">
        <v>7</v>
      </c>
      <c r="C8" s="160" t="s">
        <v>96</v>
      </c>
      <c r="D8" s="161"/>
      <c r="E8" s="88">
        <v>2695</v>
      </c>
      <c r="F8" s="88">
        <v>1974</v>
      </c>
      <c r="G8" s="89">
        <f t="shared" ref="G8:G27" si="0">SUM(E8:F8)</f>
        <v>4669</v>
      </c>
      <c r="H8" s="72"/>
    </row>
    <row r="9" spans="1:16" x14ac:dyDescent="0.2">
      <c r="B9" s="16" t="s">
        <v>9</v>
      </c>
      <c r="C9" s="160" t="s">
        <v>97</v>
      </c>
      <c r="D9" s="161"/>
      <c r="E9" s="88">
        <v>2127</v>
      </c>
      <c r="F9" s="88">
        <v>1920</v>
      </c>
      <c r="G9" s="89">
        <f t="shared" si="0"/>
        <v>4047</v>
      </c>
      <c r="H9" s="72"/>
    </row>
    <row r="10" spans="1:16" x14ac:dyDescent="0.2">
      <c r="B10" s="16" t="s">
        <v>11</v>
      </c>
      <c r="C10" s="160" t="s">
        <v>98</v>
      </c>
      <c r="D10" s="161"/>
      <c r="E10" s="88">
        <v>1622</v>
      </c>
      <c r="F10" s="88">
        <v>1392</v>
      </c>
      <c r="G10" s="89">
        <f t="shared" si="0"/>
        <v>3014</v>
      </c>
      <c r="H10" s="72"/>
    </row>
    <row r="11" spans="1:16" x14ac:dyDescent="0.2">
      <c r="B11" s="16" t="s">
        <v>13</v>
      </c>
      <c r="C11" s="160" t="s">
        <v>99</v>
      </c>
      <c r="D11" s="161"/>
      <c r="E11" s="88">
        <v>5027</v>
      </c>
      <c r="F11" s="88">
        <v>3727</v>
      </c>
      <c r="G11" s="89">
        <f t="shared" si="0"/>
        <v>8754</v>
      </c>
      <c r="H11" s="72"/>
    </row>
    <row r="12" spans="1:16" x14ac:dyDescent="0.2">
      <c r="B12" s="16" t="s">
        <v>15</v>
      </c>
      <c r="C12" s="160" t="s">
        <v>100</v>
      </c>
      <c r="D12" s="161"/>
      <c r="E12" s="88">
        <v>2108</v>
      </c>
      <c r="F12" s="88">
        <v>1623</v>
      </c>
      <c r="G12" s="89">
        <f t="shared" si="0"/>
        <v>3731</v>
      </c>
      <c r="H12" s="72"/>
    </row>
    <row r="13" spans="1:16" x14ac:dyDescent="0.2">
      <c r="B13" s="16" t="s">
        <v>17</v>
      </c>
      <c r="C13" s="168" t="s">
        <v>101</v>
      </c>
      <c r="D13" s="169"/>
      <c r="E13" s="88">
        <v>1721</v>
      </c>
      <c r="F13" s="88">
        <v>1307</v>
      </c>
      <c r="G13" s="89">
        <f t="shared" si="0"/>
        <v>3028</v>
      </c>
      <c r="H13" s="72"/>
    </row>
    <row r="14" spans="1:16" x14ac:dyDescent="0.2">
      <c r="B14" s="67" t="s">
        <v>44</v>
      </c>
      <c r="C14" s="160" t="s">
        <v>102</v>
      </c>
      <c r="D14" s="161"/>
      <c r="E14" s="88">
        <v>4694</v>
      </c>
      <c r="F14" s="88">
        <v>4469</v>
      </c>
      <c r="G14" s="89">
        <f t="shared" si="0"/>
        <v>9163</v>
      </c>
      <c r="H14" s="72"/>
      <c r="J14" s="68"/>
    </row>
    <row r="15" spans="1:16" x14ac:dyDescent="0.2">
      <c r="B15" s="67" t="s">
        <v>47</v>
      </c>
      <c r="C15" s="160" t="s">
        <v>103</v>
      </c>
      <c r="D15" s="161"/>
      <c r="E15" s="88">
        <v>596</v>
      </c>
      <c r="F15" s="88">
        <v>499</v>
      </c>
      <c r="G15" s="89">
        <f t="shared" si="0"/>
        <v>1095</v>
      </c>
      <c r="H15" s="72"/>
    </row>
    <row r="16" spans="1:16" x14ac:dyDescent="0.2">
      <c r="B16" s="67" t="s">
        <v>50</v>
      </c>
      <c r="C16" s="160" t="s">
        <v>104</v>
      </c>
      <c r="D16" s="161"/>
      <c r="E16" s="88">
        <v>1172</v>
      </c>
      <c r="F16" s="88">
        <v>905</v>
      </c>
      <c r="G16" s="89">
        <f t="shared" si="0"/>
        <v>2077</v>
      </c>
      <c r="H16" s="72"/>
    </row>
    <row r="17" spans="2:8" x14ac:dyDescent="0.2">
      <c r="B17" s="67" t="s">
        <v>53</v>
      </c>
      <c r="C17" s="160" t="s">
        <v>105</v>
      </c>
      <c r="D17" s="161"/>
      <c r="E17" s="88">
        <v>1048</v>
      </c>
      <c r="F17" s="88">
        <v>747</v>
      </c>
      <c r="G17" s="89">
        <f t="shared" si="0"/>
        <v>1795</v>
      </c>
      <c r="H17" s="72"/>
    </row>
    <row r="18" spans="2:8" x14ac:dyDescent="0.2">
      <c r="B18" s="67" t="s">
        <v>56</v>
      </c>
      <c r="C18" s="160" t="s">
        <v>106</v>
      </c>
      <c r="D18" s="161"/>
      <c r="E18" s="88">
        <v>2709</v>
      </c>
      <c r="F18" s="88">
        <v>1683</v>
      </c>
      <c r="G18" s="89">
        <f t="shared" si="0"/>
        <v>4392</v>
      </c>
      <c r="H18" s="72"/>
    </row>
    <row r="19" spans="2:8" x14ac:dyDescent="0.2">
      <c r="B19" s="67" t="s">
        <v>59</v>
      </c>
      <c r="C19" s="160" t="s">
        <v>107</v>
      </c>
      <c r="D19" s="161"/>
      <c r="E19" s="88">
        <v>2597</v>
      </c>
      <c r="F19" s="88">
        <v>2432</v>
      </c>
      <c r="G19" s="89">
        <f t="shared" si="0"/>
        <v>5029</v>
      </c>
      <c r="H19" s="72"/>
    </row>
    <row r="20" spans="2:8" x14ac:dyDescent="0.2">
      <c r="B20" s="67" t="s">
        <v>62</v>
      </c>
      <c r="C20" s="160" t="s">
        <v>108</v>
      </c>
      <c r="D20" s="161"/>
      <c r="E20" s="88">
        <v>5546</v>
      </c>
      <c r="F20" s="88">
        <v>4137</v>
      </c>
      <c r="G20" s="89">
        <f t="shared" si="0"/>
        <v>9683</v>
      </c>
      <c r="H20" s="72"/>
    </row>
    <row r="21" spans="2:8" x14ac:dyDescent="0.2">
      <c r="B21" s="67" t="s">
        <v>65</v>
      </c>
      <c r="C21" s="160" t="s">
        <v>109</v>
      </c>
      <c r="D21" s="161"/>
      <c r="E21" s="88">
        <v>1334</v>
      </c>
      <c r="F21" s="88">
        <v>1253</v>
      </c>
      <c r="G21" s="89">
        <f t="shared" si="0"/>
        <v>2587</v>
      </c>
      <c r="H21" s="72"/>
    </row>
    <row r="22" spans="2:8" x14ac:dyDescent="0.2">
      <c r="B22" s="67" t="s">
        <v>68</v>
      </c>
      <c r="C22" s="160" t="s">
        <v>110</v>
      </c>
      <c r="D22" s="161"/>
      <c r="E22" s="88">
        <v>2313</v>
      </c>
      <c r="F22" s="88">
        <v>1828</v>
      </c>
      <c r="G22" s="89">
        <f t="shared" si="0"/>
        <v>4141</v>
      </c>
      <c r="H22" s="72"/>
    </row>
    <row r="23" spans="2:8" x14ac:dyDescent="0.2">
      <c r="B23" s="67" t="s">
        <v>71</v>
      </c>
      <c r="C23" s="160" t="s">
        <v>111</v>
      </c>
      <c r="D23" s="161"/>
      <c r="E23" s="88">
        <v>7133</v>
      </c>
      <c r="F23" s="88">
        <v>6538</v>
      </c>
      <c r="G23" s="89">
        <f t="shared" si="0"/>
        <v>13671</v>
      </c>
      <c r="H23" s="72"/>
    </row>
    <row r="24" spans="2:8" x14ac:dyDescent="0.2">
      <c r="B24" s="67" t="s">
        <v>74</v>
      </c>
      <c r="C24" s="160" t="s">
        <v>112</v>
      </c>
      <c r="D24" s="161"/>
      <c r="E24" s="88">
        <v>3641</v>
      </c>
      <c r="F24" s="88">
        <v>3120</v>
      </c>
      <c r="G24" s="89">
        <f t="shared" si="0"/>
        <v>6761</v>
      </c>
      <c r="H24" s="72"/>
    </row>
    <row r="25" spans="2:8" x14ac:dyDescent="0.2">
      <c r="B25" s="67" t="s">
        <v>77</v>
      </c>
      <c r="C25" s="160" t="s">
        <v>113</v>
      </c>
      <c r="D25" s="161"/>
      <c r="E25" s="88">
        <v>1697</v>
      </c>
      <c r="F25" s="88">
        <v>1334</v>
      </c>
      <c r="G25" s="89">
        <f t="shared" si="0"/>
        <v>3031</v>
      </c>
      <c r="H25" s="72"/>
    </row>
    <row r="26" spans="2:8" x14ac:dyDescent="0.2">
      <c r="B26" s="67" t="s">
        <v>80</v>
      </c>
      <c r="C26" s="160" t="s">
        <v>114</v>
      </c>
      <c r="D26" s="161"/>
      <c r="E26" s="88">
        <v>3144</v>
      </c>
      <c r="F26" s="88">
        <v>2207</v>
      </c>
      <c r="G26" s="89">
        <f t="shared" si="0"/>
        <v>5351</v>
      </c>
      <c r="H26" s="72"/>
    </row>
    <row r="27" spans="2:8" x14ac:dyDescent="0.2">
      <c r="B27" s="67" t="s">
        <v>83</v>
      </c>
      <c r="C27" s="160" t="s">
        <v>115</v>
      </c>
      <c r="D27" s="161"/>
      <c r="E27" s="88">
        <v>28027</v>
      </c>
      <c r="F27" s="88">
        <v>25902</v>
      </c>
      <c r="G27" s="89">
        <f t="shared" si="0"/>
        <v>53929</v>
      </c>
      <c r="H27" s="72"/>
    </row>
    <row r="28" spans="2:8" ht="20.25" customHeight="1" x14ac:dyDescent="0.2">
      <c r="B28" s="171" t="s">
        <v>19</v>
      </c>
      <c r="C28" s="172"/>
      <c r="D28" s="173"/>
      <c r="E28" s="90">
        <f>SUM(E7:E27)</f>
        <v>87692</v>
      </c>
      <c r="F28" s="90">
        <f t="shared" ref="F28:G28" si="1">SUM(F7:F27)</f>
        <v>72958</v>
      </c>
      <c r="G28" s="90">
        <f t="shared" si="1"/>
        <v>160650</v>
      </c>
      <c r="H28" s="73"/>
    </row>
    <row r="54" spans="1:8" ht="24.75" customHeight="1" x14ac:dyDescent="0.2">
      <c r="A54" s="177" t="s">
        <v>123</v>
      </c>
      <c r="B54" s="177"/>
      <c r="C54" s="177"/>
      <c r="D54" s="177"/>
      <c r="E54" s="177"/>
      <c r="F54" s="177"/>
      <c r="G54" s="177"/>
      <c r="H54" s="177"/>
    </row>
    <row r="55" spans="1:8" ht="68.25" customHeight="1" x14ac:dyDescent="0.2">
      <c r="A55" s="176" t="s">
        <v>124</v>
      </c>
      <c r="B55" s="176"/>
      <c r="C55" s="176"/>
      <c r="D55" s="176"/>
      <c r="E55" s="176"/>
      <c r="F55" s="176"/>
      <c r="G55" s="176"/>
      <c r="H55" s="176"/>
    </row>
    <row r="56" spans="1:8" ht="25.5" customHeight="1" x14ac:dyDescent="0.2">
      <c r="A56" s="178" t="s">
        <v>126</v>
      </c>
      <c r="B56" s="178"/>
      <c r="C56" s="178"/>
      <c r="D56" s="178"/>
      <c r="E56" s="178"/>
      <c r="F56" s="178"/>
      <c r="G56" s="178"/>
      <c r="H56" s="178"/>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G7:G26">
    <cfRule type="dataBar" priority="12">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F26">
    <cfRule type="dataBar" priority="10">
      <dataBar>
        <cfvo type="min"/>
        <cfvo type="max"/>
        <color rgb="FF008AEF"/>
      </dataBar>
      <extLst>
        <ext xmlns:x14="http://schemas.microsoft.com/office/spreadsheetml/2009/9/main" uri="{B025F937-C7B1-47D3-B67F-A62EFF666E3E}">
          <x14:id>{1D420719-DC1C-4841-B4E5-CB51F65DBE18}</x14:id>
        </ext>
      </extLst>
    </cfRule>
  </conditionalFormatting>
  <conditionalFormatting sqref="G7:G26">
    <cfRule type="dataBar" priority="8">
      <dataBar>
        <cfvo type="min"/>
        <cfvo type="max"/>
        <color rgb="FFFFB628"/>
      </dataBar>
      <extLst>
        <ext xmlns:x14="http://schemas.microsoft.com/office/spreadsheetml/2009/9/main" uri="{B025F937-C7B1-47D3-B67F-A62EFF666E3E}">
          <x14:id>{481A2B16-45A9-4C41-8A87-C969D5FEFF91}</x14:id>
        </ext>
      </extLst>
    </cfRule>
  </conditionalFormatting>
  <conditionalFormatting sqref="G27">
    <cfRule type="dataBar" priority="4">
      <dataBar>
        <cfvo type="min"/>
        <cfvo type="max"/>
        <color rgb="FFFFB628"/>
      </dataBar>
      <extLst>
        <ext xmlns:x14="http://schemas.microsoft.com/office/spreadsheetml/2009/9/main" uri="{B025F937-C7B1-47D3-B67F-A62EFF666E3E}">
          <x14:id>{7BE18D06-6B5E-4D78-B3E9-EFF058B07BAC}</x14:id>
        </ext>
      </extLst>
    </cfRule>
  </conditionalFormatting>
  <conditionalFormatting sqref="E27">
    <cfRule type="dataBar" priority="3">
      <dataBar>
        <cfvo type="min"/>
        <cfvo type="max"/>
        <color rgb="FF008AEF"/>
      </dataBar>
      <extLst>
        <ext xmlns:x14="http://schemas.microsoft.com/office/spreadsheetml/2009/9/main" uri="{B025F937-C7B1-47D3-B67F-A62EFF666E3E}">
          <x14:id>{4E20EBDC-3156-4A08-B7E8-DFFB48F68D4B}</x14:id>
        </ext>
      </extLst>
    </cfRule>
  </conditionalFormatting>
  <conditionalFormatting sqref="F27">
    <cfRule type="dataBar" priority="2">
      <dataBar>
        <cfvo type="min"/>
        <cfvo type="max"/>
        <color rgb="FFFF555A"/>
      </dataBar>
      <extLst>
        <ext xmlns:x14="http://schemas.microsoft.com/office/spreadsheetml/2009/9/main" uri="{B025F937-C7B1-47D3-B67F-A62EFF666E3E}">
          <x14:id>{2674CD45-AE8F-4ADA-8A81-E0D96EB4EAA4}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{9B1A78DE-F50C-4345-A2D9-7C4653DED6C5}</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7BE18D06-6B5E-4D78-B3E9-EFF058B07BAC}">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 xmlns:xm="http://schemas.microsoft.com/office/excel/2006/main">
          <x14:cfRule type="dataBar" id="{4E20EBDC-3156-4A08-B7E8-DFFB48F68D4B}">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2674CD45-AE8F-4ADA-8A81-E0D96EB4EAA4}">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9B1A78DE-F50C-4345-A2D9-7C4653DED6C5}">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2022-09-08T06:59:30Z</cp:lastPrinted>
  <dcterms:created xsi:type="dcterms:W3CDTF">2016-10-06T08:05:06Z</dcterms:created>
  <dcterms:modified xsi:type="dcterms:W3CDTF">2022-09-08T07:00:33Z</dcterms:modified>
</cp:coreProperties>
</file>