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2\"/>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F6" i="7" l="1"/>
  <c r="F7" i="7"/>
  <c r="F8" i="7"/>
  <c r="F9" i="7"/>
  <c r="F10" i="7"/>
  <c r="F11" i="7"/>
  <c r="F12" i="7"/>
  <c r="F13" i="7"/>
  <c r="F14" i="7"/>
  <c r="F15" i="7"/>
  <c r="F16" i="7"/>
  <c r="F17" i="7"/>
  <c r="F18" i="7"/>
  <c r="F19" i="7"/>
  <c r="F20" i="7"/>
  <c r="F21" i="7"/>
  <c r="F22" i="7"/>
  <c r="F23" i="7"/>
  <c r="F24" i="7"/>
  <c r="F25" i="7"/>
  <c r="F26" i="7"/>
  <c r="F27" i="7"/>
  <c r="F9" i="1"/>
  <c r="F10" i="1"/>
  <c r="F11" i="1"/>
  <c r="F12" i="1"/>
  <c r="F13" i="1"/>
  <c r="F14" i="1"/>
  <c r="F8" i="1"/>
  <c r="G9" i="8" l="1"/>
  <c r="G11" i="8"/>
  <c r="G13" i="8"/>
  <c r="G15" i="8"/>
  <c r="G17" i="8"/>
  <c r="G19" i="8"/>
  <c r="G21" i="8"/>
  <c r="G23" i="8"/>
  <c r="G25" i="8"/>
  <c r="G27" i="8"/>
  <c r="G7" i="8"/>
  <c r="F28" i="8"/>
  <c r="G8" i="8"/>
  <c r="G10" i="8"/>
  <c r="G12" i="8"/>
  <c r="G14" i="8"/>
  <c r="G16" i="8"/>
  <c r="G18" i="8"/>
  <c r="G20" i="8"/>
  <c r="G22" i="8"/>
  <c r="G24" i="8"/>
  <c r="G26" i="8"/>
  <c r="G8" i="6"/>
  <c r="G10" i="6"/>
  <c r="G12" i="6"/>
  <c r="G14" i="6"/>
  <c r="G16" i="6"/>
  <c r="G18" i="6"/>
  <c r="G20" i="6"/>
  <c r="G22" i="6"/>
  <c r="G24" i="6"/>
  <c r="G26" i="6"/>
  <c r="F28" i="6"/>
  <c r="F8" i="5"/>
  <c r="F12" i="5"/>
  <c r="F13" i="5"/>
  <c r="F16" i="5"/>
  <c r="F20" i="5"/>
  <c r="F21" i="5"/>
  <c r="F24" i="5"/>
  <c r="F9" i="5"/>
  <c r="F17" i="5"/>
  <c r="F25" i="5"/>
  <c r="K17" i="4"/>
  <c r="K21" i="4"/>
  <c r="H28" i="4"/>
  <c r="G8" i="3"/>
  <c r="G10" i="3"/>
  <c r="G12" i="3"/>
  <c r="G14" i="3"/>
  <c r="G16" i="3"/>
  <c r="G18" i="3"/>
  <c r="G20" i="3"/>
  <c r="G22" i="3"/>
  <c r="G24" i="3"/>
  <c r="G26" i="3"/>
  <c r="G28" i="3"/>
  <c r="E14" i="2"/>
  <c r="F14" i="2"/>
  <c r="E15" i="1"/>
  <c r="K25" i="4" l="1"/>
  <c r="F15" i="1"/>
  <c r="D14" i="2"/>
  <c r="G28" i="4"/>
  <c r="K22" i="4"/>
  <c r="K18" i="4"/>
  <c r="K14" i="4"/>
  <c r="H13" i="2"/>
  <c r="H12" i="2"/>
  <c r="H11" i="2"/>
  <c r="H10" i="2"/>
  <c r="H9" i="2"/>
  <c r="G7" i="3"/>
  <c r="G27" i="3"/>
  <c r="G25" i="3"/>
  <c r="G23" i="3"/>
  <c r="G21" i="3"/>
  <c r="G19" i="3"/>
  <c r="G17" i="3"/>
  <c r="G15" i="3"/>
  <c r="G13" i="3"/>
  <c r="G11" i="3"/>
  <c r="G9" i="3"/>
  <c r="J28" i="4"/>
  <c r="F28" i="4"/>
  <c r="K27" i="4"/>
  <c r="K23" i="4"/>
  <c r="K19" i="4"/>
  <c r="K15" i="4"/>
  <c r="K11" i="4"/>
  <c r="F27" i="5"/>
  <c r="F23" i="5"/>
  <c r="F19" i="5"/>
  <c r="F15" i="5"/>
  <c r="F11" i="5"/>
  <c r="F7" i="5"/>
  <c r="G27" i="6"/>
  <c r="G25" i="6"/>
  <c r="G23" i="6"/>
  <c r="G21" i="6"/>
  <c r="G19" i="6"/>
  <c r="G17" i="6"/>
  <c r="G15" i="6"/>
  <c r="G13" i="6"/>
  <c r="G11" i="6"/>
  <c r="G9" i="6"/>
  <c r="E29" i="3"/>
  <c r="D28" i="4"/>
  <c r="K26" i="4"/>
  <c r="K10" i="4"/>
  <c r="D15" i="1"/>
  <c r="I28" i="4"/>
  <c r="E28" i="4"/>
  <c r="K24" i="4"/>
  <c r="K20" i="4"/>
  <c r="K16" i="4"/>
  <c r="K13" i="4"/>
  <c r="K12" i="4"/>
  <c r="K9" i="4"/>
  <c r="K8" i="4"/>
  <c r="F26" i="5"/>
  <c r="F22" i="5"/>
  <c r="F18" i="5"/>
  <c r="F14" i="5"/>
  <c r="F10" i="5"/>
  <c r="E28" i="6"/>
  <c r="F29" i="3"/>
  <c r="K7" i="4"/>
  <c r="E28" i="5"/>
  <c r="G7" i="6"/>
  <c r="D28" i="7"/>
  <c r="E28" i="7"/>
  <c r="G28" i="8"/>
  <c r="E28" i="8"/>
  <c r="D28" i="5"/>
  <c r="F6" i="5"/>
  <c r="H7" i="2"/>
  <c r="H8" i="2"/>
  <c r="F28" i="7" l="1"/>
  <c r="F28" i="5"/>
  <c r="G29" i="3"/>
  <c r="K28" i="4"/>
  <c r="G28" i="6"/>
  <c r="H14" i="2"/>
  <c r="G14" i="2"/>
  <c r="M28" i="3" l="1"/>
  <c r="M29" i="3"/>
  <c r="I3" i="4" l="1"/>
  <c r="E4" i="3"/>
  <c r="P23" i="4"/>
  <c r="P24" i="4" l="1"/>
  <c r="P28" i="4"/>
  <c r="P27" i="4"/>
  <c r="P25" i="4"/>
  <c r="P26" i="4"/>
  <c r="P22" i="4"/>
  <c r="P8" i="2"/>
  <c r="P9" i="2"/>
  <c r="P11" i="2"/>
  <c r="P14" i="2"/>
  <c r="S8" i="4"/>
  <c r="S10" i="4"/>
  <c r="S12" i="4"/>
  <c r="S14" i="4"/>
  <c r="P10" i="2"/>
  <c r="S9" i="4"/>
  <c r="S11" i="4"/>
  <c r="S13" i="4"/>
  <c r="P13" i="2"/>
  <c r="S15" i="4" l="1"/>
  <c r="O28" i="4"/>
  <c r="P12" i="2" l="1"/>
  <c r="F4" i="8"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<sst xmlns="http://schemas.openxmlformats.org/spreadsheetml/2006/main" count="440" uniqueCount="139">
  <si>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</si>
  <si>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</si>
  <si>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</si>
  <si>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</si>
  <si>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</si>
  <si>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</si>
  <si>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</si>
  <si>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</si>
  <si>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</si>
  <si>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</si>
  <si>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</si>
  <si>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</si>
  <si>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</si>
  <si>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</si>
  <si>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</si>
  <si>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</si>
  <si>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</si>
  <si>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</si>
  <si>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</si>
  <si>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</si>
  <si>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</si>
  <si>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</si>
  <si>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</si>
  <si>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</si>
  <si>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</si>
  <si>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</si>
  <si>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</si>
  <si>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</si>
  <si>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</si>
  <si>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</si>
  <si>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</si>
  <si>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</si>
  <si>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</si>
  <si>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</si>
  <si>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</si>
  <si>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</si>
  <si>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</si>
  <si>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</si>
  <si>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</si>
  <si>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</si>
  <si>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</si>
  <si>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</si>
  <si>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</si>
  <si>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</si>
  <si>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</si>
  <si>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</si>
  <si>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</si>
  <si>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</si>
  <si>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</si>
  <si>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</si>
  <si>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</si>
  <si>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</si>
  <si>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</si>
  <si>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</si>
  <si>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</si>
  <si>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</si>
  <si>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</si>
  <si>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</si>
  <si>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</si>
  <si>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</si>
  <si>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</si>
  <si>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</si>
  <si>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</si>
  <si>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</si>
  <si>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</si>
  <si>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</si>
  <si>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</si>
  <si>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</si>
  <si>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</si>
  <si>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</si>
  <si>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</si>
  <si>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</si>
  <si>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</si>
  <si>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</si>
  <si>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</si>
  <si>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</si>
  <si>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</si>
  <si>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</si>
  <si>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</si>
  <si>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</si>
  <si>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</si>
  <si>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</si>
  <si>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</si>
  <si>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</si>
  <si>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</si>
  <si>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</si>
  <si>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</si>
  <si>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</si>
  <si>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</si>
  <si>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</si>
  <si>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</si>
  <si>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</si>
  <si>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</si>
  <si>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</si>
  <si>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</si>
  <si>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</si>
  <si>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</si>
  <si>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</si>
  <si>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</si>
  <si>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</si>
  <si>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</si>
  <si>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</si>
  <si>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</si>
  <si>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</si>
  <si>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</si>
  <si>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</si>
  <si>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</si>
  <si>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</si>
  <si>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</si>
  <si>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</si>
  <si>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</si>
  <si>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</si>
  <si>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</si>
  <si>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</si>
  <si>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</si>
  <si>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</si>
  <si>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</si>
  <si>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</si>
  <si>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</si>
  <si>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</si>
  <si>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</si>
  <si>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</si>
  <si>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</si>
  <si>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</si>
  <si>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</si>
  <si>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</si>
  <si>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</si>
  <si>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</si>
  <si>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</si>
  <si>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</si>
  <si>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</si>
  <si>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</si>
  <si>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</si>
  <si>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</si>
  <si>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</si>
  <si>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</si>
  <si>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</si>
  <si>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31. prosinca 2022.</t>
  </si>
  <si>
    <t>Stanje: 31. prosinca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</si>
</sst>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3">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0" fontId="50" fillId="0" borderId="0" xfId="0" applyFont="1" applyAlignment="1">
      <alignment horizontal="left" vertical="top"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1389388</c:v>
                </c:pt>
                <c:pt idx="1">
                  <c:v>100500</c:v>
                </c:pt>
                <c:pt idx="2">
                  <c:v>73742</c:v>
                </c:pt>
                <c:pt idx="3">
                  <c:v>18577</c:v>
                </c:pt>
                <c:pt idx="4">
                  <c:v>17584</c:v>
                </c:pt>
                <c:pt idx="5">
                  <c:v>86</c:v>
                </c:pt>
                <c:pt idx="6">
                  <c:v>7857</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687505</c:v>
                </c:pt>
                <c:pt idx="1">
                  <c:v>440611</c:v>
                </c:pt>
                <c:pt idx="2">
                  <c:v>355521</c:v>
                </c:pt>
                <c:pt idx="3">
                  <c:v>124097</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850504</c:v>
                </c:pt>
                <c:pt idx="1">
                  <c:v>757230</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90700</c:v>
                </c:pt>
                <c:pt idx="1">
                  <c:v>39801</c:v>
                </c:pt>
                <c:pt idx="2">
                  <c:v>42277</c:v>
                </c:pt>
                <c:pt idx="3">
                  <c:v>37604</c:v>
                </c:pt>
                <c:pt idx="4">
                  <c:v>68982</c:v>
                </c:pt>
                <c:pt idx="5">
                  <c:v>35575</c:v>
                </c:pt>
                <c:pt idx="6">
                  <c:v>32165</c:v>
                </c:pt>
                <c:pt idx="7">
                  <c:v>116730</c:v>
                </c:pt>
                <c:pt idx="8">
                  <c:v>15601</c:v>
                </c:pt>
                <c:pt idx="9">
                  <c:v>21913</c:v>
                </c:pt>
                <c:pt idx="10">
                  <c:v>20039</c:v>
                </c:pt>
                <c:pt idx="11">
                  <c:v>41716</c:v>
                </c:pt>
                <c:pt idx="12">
                  <c:v>59210</c:v>
                </c:pt>
                <c:pt idx="13">
                  <c:v>91376</c:v>
                </c:pt>
                <c:pt idx="14">
                  <c:v>32945</c:v>
                </c:pt>
                <c:pt idx="15">
                  <c:v>44219</c:v>
                </c:pt>
                <c:pt idx="16">
                  <c:v>157226</c:v>
                </c:pt>
                <c:pt idx="17">
                  <c:v>92482</c:v>
                </c:pt>
                <c:pt idx="18">
                  <c:v>45568</c:v>
                </c:pt>
                <c:pt idx="19">
                  <c:v>43296</c:v>
                </c:pt>
                <c:pt idx="20">
                  <c:v>478309</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351</c:v>
                </c:pt>
                <c:pt idx="1">
                  <c:v>52</c:v>
                </c:pt>
                <c:pt idx="2">
                  <c:v>2329</c:v>
                </c:pt>
                <c:pt idx="3">
                  <c:v>41</c:v>
                </c:pt>
                <c:pt idx="4">
                  <c:v>279</c:v>
                </c:pt>
                <c:pt idx="5">
                  <c:v>2266</c:v>
                </c:pt>
                <c:pt idx="6">
                  <c:v>2434</c:v>
                </c:pt>
                <c:pt idx="7">
                  <c:v>1654</c:v>
                </c:pt>
                <c:pt idx="8">
                  <c:v>639</c:v>
                </c:pt>
                <c:pt idx="9">
                  <c:v>277</c:v>
                </c:pt>
                <c:pt idx="10">
                  <c:v>116</c:v>
                </c:pt>
                <c:pt idx="11">
                  <c:v>158</c:v>
                </c:pt>
                <c:pt idx="12">
                  <c:v>1840</c:v>
                </c:pt>
                <c:pt idx="13">
                  <c:v>1762</c:v>
                </c:pt>
                <c:pt idx="14">
                  <c:v>32</c:v>
                </c:pt>
                <c:pt idx="15">
                  <c:v>280</c:v>
                </c:pt>
                <c:pt idx="16">
                  <c:v>453</c:v>
                </c:pt>
                <c:pt idx="17">
                  <c:v>178</c:v>
                </c:pt>
                <c:pt idx="18">
                  <c:v>269</c:v>
                </c:pt>
                <c:pt idx="19">
                  <c:v>9</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155</c:v>
                </c:pt>
                <c:pt idx="1">
                  <c:v>9</c:v>
                </c:pt>
                <c:pt idx="2">
                  <c:v>809</c:v>
                </c:pt>
                <c:pt idx="3">
                  <c:v>3</c:v>
                </c:pt>
                <c:pt idx="4">
                  <c:v>32</c:v>
                </c:pt>
                <c:pt idx="5">
                  <c:v>312</c:v>
                </c:pt>
                <c:pt idx="6">
                  <c:v>1662</c:v>
                </c:pt>
                <c:pt idx="7">
                  <c:v>137</c:v>
                </c:pt>
                <c:pt idx="8">
                  <c:v>602</c:v>
                </c:pt>
                <c:pt idx="9">
                  <c:v>150</c:v>
                </c:pt>
                <c:pt idx="10">
                  <c:v>98</c:v>
                </c:pt>
                <c:pt idx="11">
                  <c:v>106</c:v>
                </c:pt>
                <c:pt idx="12">
                  <c:v>1401</c:v>
                </c:pt>
                <c:pt idx="13">
                  <c:v>776</c:v>
                </c:pt>
                <c:pt idx="14">
                  <c:v>34</c:v>
                </c:pt>
                <c:pt idx="15">
                  <c:v>327</c:v>
                </c:pt>
                <c:pt idx="16">
                  <c:v>919</c:v>
                </c:pt>
                <c:pt idx="17">
                  <c:v>75</c:v>
                </c:pt>
                <c:pt idx="18">
                  <c:v>353</c:v>
                </c:pt>
                <c:pt idx="19">
                  <c:v>15</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905</c:v>
                </c:pt>
                <c:pt idx="1">
                  <c:v>323</c:v>
                </c:pt>
                <c:pt idx="2">
                  <c:v>338</c:v>
                </c:pt>
                <c:pt idx="3">
                  <c:v>451</c:v>
                </c:pt>
                <c:pt idx="4">
                  <c:v>575</c:v>
                </c:pt>
                <c:pt idx="5">
                  <c:v>206</c:v>
                </c:pt>
                <c:pt idx="6">
                  <c:v>257</c:v>
                </c:pt>
                <c:pt idx="7">
                  <c:v>1497</c:v>
                </c:pt>
                <c:pt idx="8">
                  <c:v>113</c:v>
                </c:pt>
                <c:pt idx="9">
                  <c:v>159</c:v>
                </c:pt>
                <c:pt idx="10">
                  <c:v>150</c:v>
                </c:pt>
                <c:pt idx="11">
                  <c:v>411</c:v>
                </c:pt>
                <c:pt idx="12">
                  <c:v>565</c:v>
                </c:pt>
                <c:pt idx="13">
                  <c:v>816</c:v>
                </c:pt>
                <c:pt idx="14">
                  <c:v>289</c:v>
                </c:pt>
                <c:pt idx="15">
                  <c:v>321</c:v>
                </c:pt>
                <c:pt idx="16">
                  <c:v>1652</c:v>
                </c:pt>
                <c:pt idx="17">
                  <c:v>1044</c:v>
                </c:pt>
                <c:pt idx="18">
                  <c:v>421</c:v>
                </c:pt>
                <c:pt idx="19">
                  <c:v>369</c:v>
                </c:pt>
                <c:pt idx="20">
                  <c:v>4558</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480</c:v>
                </c:pt>
                <c:pt idx="1">
                  <c:v>143</c:v>
                </c:pt>
                <c:pt idx="2">
                  <c:v>179</c:v>
                </c:pt>
                <c:pt idx="3">
                  <c:v>191</c:v>
                </c:pt>
                <c:pt idx="4">
                  <c:v>343</c:v>
                </c:pt>
                <c:pt idx="5">
                  <c:v>112</c:v>
                </c:pt>
                <c:pt idx="6">
                  <c:v>126</c:v>
                </c:pt>
                <c:pt idx="7">
                  <c:v>832</c:v>
                </c:pt>
                <c:pt idx="8">
                  <c:v>51</c:v>
                </c:pt>
                <c:pt idx="9">
                  <c:v>87</c:v>
                </c:pt>
                <c:pt idx="10">
                  <c:v>62</c:v>
                </c:pt>
                <c:pt idx="11">
                  <c:v>119</c:v>
                </c:pt>
                <c:pt idx="12">
                  <c:v>212</c:v>
                </c:pt>
                <c:pt idx="13">
                  <c:v>339</c:v>
                </c:pt>
                <c:pt idx="14">
                  <c:v>152</c:v>
                </c:pt>
                <c:pt idx="15">
                  <c:v>140</c:v>
                </c:pt>
                <c:pt idx="16">
                  <c:v>756</c:v>
                </c:pt>
                <c:pt idx="17">
                  <c:v>678</c:v>
                </c:pt>
                <c:pt idx="18">
                  <c:v>216</c:v>
                </c:pt>
                <c:pt idx="19">
                  <c:v>208</c:v>
                </c:pt>
                <c:pt idx="20">
                  <c:v>2553</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2270</c:v>
                </c:pt>
                <c:pt idx="1">
                  <c:v>296</c:v>
                </c:pt>
                <c:pt idx="2">
                  <c:v>19302</c:v>
                </c:pt>
                <c:pt idx="3">
                  <c:v>1122</c:v>
                </c:pt>
                <c:pt idx="4">
                  <c:v>995</c:v>
                </c:pt>
                <c:pt idx="5">
                  <c:v>11188</c:v>
                </c:pt>
                <c:pt idx="6">
                  <c:v>13849</c:v>
                </c:pt>
                <c:pt idx="7">
                  <c:v>5857</c:v>
                </c:pt>
                <c:pt idx="8">
                  <c:v>6135</c:v>
                </c:pt>
                <c:pt idx="9">
                  <c:v>8797</c:v>
                </c:pt>
                <c:pt idx="10">
                  <c:v>1192</c:v>
                </c:pt>
                <c:pt idx="11">
                  <c:v>518</c:v>
                </c:pt>
                <c:pt idx="12">
                  <c:v>6404</c:v>
                </c:pt>
                <c:pt idx="13">
                  <c:v>2495</c:v>
                </c:pt>
                <c:pt idx="14">
                  <c:v>3835</c:v>
                </c:pt>
                <c:pt idx="15">
                  <c:v>618</c:v>
                </c:pt>
                <c:pt idx="16">
                  <c:v>3883</c:v>
                </c:pt>
                <c:pt idx="17">
                  <c:v>1065</c:v>
                </c:pt>
                <c:pt idx="18">
                  <c:v>1130</c:v>
                </c:pt>
                <c:pt idx="19">
                  <c:v>20</c:v>
                </c:pt>
                <c:pt idx="20">
                  <c:v>10</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1111</c:v>
                </c:pt>
                <c:pt idx="1">
                  <c:v>31</c:v>
                </c:pt>
                <c:pt idx="2">
                  <c:v>8581</c:v>
                </c:pt>
                <c:pt idx="3">
                  <c:v>330</c:v>
                </c:pt>
                <c:pt idx="4">
                  <c:v>343</c:v>
                </c:pt>
                <c:pt idx="5">
                  <c:v>1734</c:v>
                </c:pt>
                <c:pt idx="6">
                  <c:v>14339</c:v>
                </c:pt>
                <c:pt idx="7">
                  <c:v>1919</c:v>
                </c:pt>
                <c:pt idx="8">
                  <c:v>6611</c:v>
                </c:pt>
                <c:pt idx="9">
                  <c:v>4663</c:v>
                </c:pt>
                <c:pt idx="10">
                  <c:v>2336</c:v>
                </c:pt>
                <c:pt idx="11">
                  <c:v>420</c:v>
                </c:pt>
                <c:pt idx="12">
                  <c:v>7188</c:v>
                </c:pt>
                <c:pt idx="13">
                  <c:v>2109</c:v>
                </c:pt>
                <c:pt idx="14">
                  <c:v>3065</c:v>
                </c:pt>
                <c:pt idx="15">
                  <c:v>2869</c:v>
                </c:pt>
                <c:pt idx="16">
                  <c:v>12028</c:v>
                </c:pt>
                <c:pt idx="17">
                  <c:v>1544</c:v>
                </c:pt>
                <c:pt idx="18">
                  <c:v>4184</c:v>
                </c:pt>
                <c:pt idx="19">
                  <c:v>125</c:v>
                </c:pt>
                <c:pt idx="20">
                  <c:v>15</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7007</c:v>
                </c:pt>
                <c:pt idx="1">
                  <c:v>2725</c:v>
                </c:pt>
                <c:pt idx="2">
                  <c:v>2222</c:v>
                </c:pt>
                <c:pt idx="3">
                  <c:v>1672</c:v>
                </c:pt>
                <c:pt idx="4">
                  <c:v>5198</c:v>
                </c:pt>
                <c:pt idx="5">
                  <c:v>2157</c:v>
                </c:pt>
                <c:pt idx="6">
                  <c:v>1810</c:v>
                </c:pt>
                <c:pt idx="7">
                  <c:v>4814</c:v>
                </c:pt>
                <c:pt idx="8">
                  <c:v>607</c:v>
                </c:pt>
                <c:pt idx="9">
                  <c:v>1184</c:v>
                </c:pt>
                <c:pt idx="10">
                  <c:v>1079</c:v>
                </c:pt>
                <c:pt idx="11">
                  <c:v>2825</c:v>
                </c:pt>
                <c:pt idx="12">
                  <c:v>2695</c:v>
                </c:pt>
                <c:pt idx="13">
                  <c:v>5827</c:v>
                </c:pt>
                <c:pt idx="14">
                  <c:v>1386</c:v>
                </c:pt>
                <c:pt idx="15">
                  <c:v>2359</c:v>
                </c:pt>
                <c:pt idx="16">
                  <c:v>7406</c:v>
                </c:pt>
                <c:pt idx="17">
                  <c:v>3725</c:v>
                </c:pt>
                <c:pt idx="18">
                  <c:v>1692</c:v>
                </c:pt>
                <c:pt idx="19">
                  <c:v>3206</c:v>
                </c:pt>
                <c:pt idx="20">
                  <c:v>29476</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4097</c:v>
                </c:pt>
                <c:pt idx="1">
                  <c:v>2035</c:v>
                </c:pt>
                <c:pt idx="2">
                  <c:v>1920</c:v>
                </c:pt>
                <c:pt idx="3">
                  <c:v>1397</c:v>
                </c:pt>
                <c:pt idx="4">
                  <c:v>3831</c:v>
                </c:pt>
                <c:pt idx="5">
                  <c:v>1680</c:v>
                </c:pt>
                <c:pt idx="6">
                  <c:v>1389</c:v>
                </c:pt>
                <c:pt idx="7">
                  <c:v>4587</c:v>
                </c:pt>
                <c:pt idx="8">
                  <c:v>506</c:v>
                </c:pt>
                <c:pt idx="9">
                  <c:v>936</c:v>
                </c:pt>
                <c:pt idx="10">
                  <c:v>801</c:v>
                </c:pt>
                <c:pt idx="11">
                  <c:v>1719</c:v>
                </c:pt>
                <c:pt idx="12">
                  <c:v>2497</c:v>
                </c:pt>
                <c:pt idx="13">
                  <c:v>4327</c:v>
                </c:pt>
                <c:pt idx="14">
                  <c:v>1280</c:v>
                </c:pt>
                <c:pt idx="15">
                  <c:v>1862</c:v>
                </c:pt>
                <c:pt idx="16">
                  <c:v>6762</c:v>
                </c:pt>
                <c:pt idx="17">
                  <c:v>3185</c:v>
                </c:pt>
                <c:pt idx="18">
                  <c:v>1328</c:v>
                </c:pt>
                <c:pt idx="19">
                  <c:v>2293</c:v>
                </c:pt>
                <c:pt idx="20">
                  <c:v>27177</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election activeCell="H15" sqref="H15"/>
    </sheetView>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4" t="s">
        <v>131</v>
      </c>
      <c r="C2" s="124"/>
      <c r="D2" s="124"/>
      <c r="E2" s="124"/>
      <c r="F2" s="124"/>
      <c r="G2" s="21"/>
      <c r="H2" s="21"/>
      <c r="I2" s="46"/>
      <c r="J2" s="47"/>
    </row>
    <row r="3" spans="1:12" ht="13.5" customHeight="1" x14ac:dyDescent="0.2"/>
    <row r="4" spans="1:12" x14ac:dyDescent="0.2">
      <c r="B4" s="5" t="s">
        <v>116</v>
      </c>
      <c r="C4" s="5"/>
      <c r="D4" s="5"/>
      <c r="E4" s="5"/>
      <c r="F4" s="5"/>
      <c r="I4" s="48"/>
    </row>
    <row r="5" spans="1:12" ht="25.5" customHeight="1" x14ac:dyDescent="0.2">
      <c r="B5" s="125" t="s">
        <v>1</v>
      </c>
      <c r="C5" s="127" t="s">
        <v>132</v>
      </c>
      <c r="D5" s="129" t="s">
        <v>137</v>
      </c>
      <c r="E5" s="130"/>
      <c r="F5" s="131"/>
    </row>
    <row r="6" spans="1:12" ht="15.75" customHeight="1" x14ac:dyDescent="0.2">
      <c r="B6" s="126"/>
      <c r="C6" s="128"/>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723818</v>
      </c>
      <c r="E8" s="103">
        <v>665570</v>
      </c>
      <c r="F8" s="104">
        <f>SUM(D8:E8)</f>
        <v>1389388</v>
      </c>
      <c r="H8" s="29"/>
      <c r="J8" s="53"/>
      <c r="L8" s="31"/>
    </row>
    <row r="9" spans="1:12" ht="15" customHeight="1" x14ac:dyDescent="0.2">
      <c r="B9" s="39" t="s">
        <v>7</v>
      </c>
      <c r="C9" s="40" t="s">
        <v>8</v>
      </c>
      <c r="D9" s="105">
        <v>51449</v>
      </c>
      <c r="E9" s="105">
        <v>49051</v>
      </c>
      <c r="F9" s="106">
        <f t="shared" ref="F9:F14" si="0">SUM(D9:E9)</f>
        <v>100500</v>
      </c>
      <c r="H9" s="29"/>
      <c r="J9" s="53"/>
      <c r="L9" s="31"/>
    </row>
    <row r="10" spans="1:12" ht="15" customHeight="1" x14ac:dyDescent="0.2">
      <c r="B10" s="39" t="s">
        <v>9</v>
      </c>
      <c r="C10" s="40" t="s">
        <v>10</v>
      </c>
      <c r="D10" s="105">
        <v>47958</v>
      </c>
      <c r="E10" s="105">
        <v>25784</v>
      </c>
      <c r="F10" s="106">
        <f t="shared" si="0"/>
        <v>73742</v>
      </c>
      <c r="H10" s="29"/>
      <c r="J10" s="53"/>
      <c r="L10" s="31"/>
    </row>
    <row r="11" spans="1:12" ht="15" customHeight="1" x14ac:dyDescent="0.2">
      <c r="B11" s="39" t="s">
        <v>11</v>
      </c>
      <c r="C11" s="40" t="s">
        <v>12</v>
      </c>
      <c r="D11" s="105">
        <v>12718</v>
      </c>
      <c r="E11" s="105">
        <v>5859</v>
      </c>
      <c r="F11" s="106">
        <f t="shared" si="0"/>
        <v>18577</v>
      </c>
      <c r="H11" s="29"/>
      <c r="J11" s="53"/>
      <c r="L11" s="31"/>
    </row>
    <row r="12" spans="1:12" ht="15" customHeight="1" x14ac:dyDescent="0.2">
      <c r="B12" s="39" t="s">
        <v>13</v>
      </c>
      <c r="C12" s="40" t="s">
        <v>14</v>
      </c>
      <c r="D12" s="105">
        <v>11043</v>
      </c>
      <c r="E12" s="105">
        <v>6541</v>
      </c>
      <c r="F12" s="106">
        <f t="shared" si="0"/>
        <v>17584</v>
      </c>
      <c r="H12" s="29"/>
      <c r="J12" s="53"/>
      <c r="L12" s="31"/>
    </row>
    <row r="13" spans="1:12" ht="51" customHeight="1" x14ac:dyDescent="0.2">
      <c r="B13" s="39" t="s">
        <v>15</v>
      </c>
      <c r="C13" s="88" t="s">
        <v>16</v>
      </c>
      <c r="D13" s="105">
        <v>62</v>
      </c>
      <c r="E13" s="105">
        <v>24</v>
      </c>
      <c r="F13" s="106">
        <f t="shared" si="0"/>
        <v>86</v>
      </c>
      <c r="H13" s="29"/>
      <c r="J13" s="54"/>
      <c r="L13" s="31"/>
    </row>
    <row r="14" spans="1:12" ht="15" customHeight="1" x14ac:dyDescent="0.2">
      <c r="B14" s="39" t="s">
        <v>17</v>
      </c>
      <c r="C14" s="40" t="s">
        <v>18</v>
      </c>
      <c r="D14" s="107">
        <v>3456</v>
      </c>
      <c r="E14" s="107">
        <v>4401</v>
      </c>
      <c r="F14" s="108">
        <f t="shared" si="0"/>
        <v>7857</v>
      </c>
      <c r="H14" s="29"/>
      <c r="J14" s="53"/>
      <c r="L14" s="31"/>
    </row>
    <row r="15" spans="1:12" ht="15" customHeight="1" x14ac:dyDescent="0.2">
      <c r="B15" s="132" t="s">
        <v>19</v>
      </c>
      <c r="C15" s="133"/>
      <c r="D15" s="109">
        <f>SUM(D8:D14)</f>
        <v>850504</v>
      </c>
      <c r="E15" s="109">
        <f t="shared" ref="E15:F15" si="1">SUM(E8:E14)</f>
        <v>757230</v>
      </c>
      <c r="F15" s="109">
        <f t="shared" si="1"/>
        <v>1607734</v>
      </c>
      <c r="L15" s="55"/>
    </row>
    <row r="16" spans="1:12" ht="12.75" customHeight="1" x14ac:dyDescent="0.2">
      <c r="A16" s="119"/>
      <c r="B16" s="122" t="s">
        <v>134</v>
      </c>
      <c r="C16" s="122"/>
      <c r="D16" s="122"/>
      <c r="E16" s="122"/>
      <c r="F16" s="122"/>
      <c r="G16" s="119"/>
    </row>
    <row r="17" spans="1:19" x14ac:dyDescent="0.2">
      <c r="A17" s="119"/>
      <c r="B17" s="123"/>
      <c r="C17" s="123"/>
      <c r="D17" s="123"/>
      <c r="E17" s="123"/>
      <c r="F17" s="123"/>
      <c r="G17" s="119"/>
    </row>
    <row r="18" spans="1:19" x14ac:dyDescent="0.2">
      <c r="A18" s="119"/>
      <c r="B18" s="123"/>
      <c r="C18" s="123"/>
      <c r="D18" s="123"/>
      <c r="E18" s="123"/>
      <c r="F18" s="123"/>
      <c r="G18" s="119"/>
      <c r="J18" s="120"/>
      <c r="K18" s="121"/>
      <c r="L18" s="121"/>
      <c r="M18" s="121"/>
      <c r="N18" s="121"/>
      <c r="O18" s="121"/>
      <c r="P18" s="121"/>
      <c r="Q18" s="121"/>
      <c r="R18" s="121"/>
      <c r="S18" s="121"/>
    </row>
    <row r="19" spans="1:19" x14ac:dyDescent="0.2">
      <c r="A19" s="119"/>
      <c r="B19" s="123"/>
      <c r="C19" s="123"/>
      <c r="D19" s="123"/>
      <c r="E19" s="123"/>
      <c r="F19" s="123"/>
      <c r="G19" s="119"/>
    </row>
    <row r="20" spans="1:19" x14ac:dyDescent="0.2">
      <c r="A20" s="119"/>
      <c r="B20" s="123"/>
      <c r="C20" s="123"/>
      <c r="D20" s="123"/>
      <c r="E20" s="123"/>
      <c r="F20" s="123"/>
      <c r="G20" s="119"/>
    </row>
    <row r="21" spans="1:19" x14ac:dyDescent="0.2">
      <c r="A21" s="119"/>
      <c r="B21" s="123"/>
      <c r="C21" s="123"/>
      <c r="D21" s="123"/>
      <c r="E21" s="123"/>
      <c r="F21" s="123"/>
      <c r="G21" s="119"/>
    </row>
    <row r="22" spans="1:19" x14ac:dyDescent="0.2">
      <c r="A22" s="119"/>
      <c r="B22" s="123"/>
      <c r="C22" s="123"/>
      <c r="D22" s="123"/>
      <c r="E22" s="123"/>
      <c r="F22" s="123"/>
      <c r="G22" s="119"/>
    </row>
    <row r="23" spans="1:19" x14ac:dyDescent="0.2">
      <c r="A23" s="119"/>
      <c r="B23" s="123"/>
      <c r="C23" s="123"/>
      <c r="D23" s="123"/>
      <c r="E23" s="123"/>
      <c r="F23" s="123"/>
      <c r="G23" s="119"/>
    </row>
    <row r="24" spans="1:19" x14ac:dyDescent="0.2">
      <c r="A24" s="118"/>
      <c r="B24" s="123"/>
      <c r="C24" s="123"/>
      <c r="D24" s="123"/>
      <c r="E24" s="123"/>
      <c r="F24" s="123"/>
      <c r="G24" s="118"/>
    </row>
    <row r="25" spans="1:19" x14ac:dyDescent="0.2">
      <c r="B25" s="123"/>
      <c r="C25" s="123"/>
      <c r="D25" s="123"/>
      <c r="E25" s="123"/>
      <c r="F25" s="123"/>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election activeCell="J7" sqref="J7"/>
    </sheetView>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4" t="s">
        <v>130</v>
      </c>
      <c r="C2" s="124"/>
      <c r="D2" s="124"/>
      <c r="E2" s="124"/>
      <c r="F2" s="124"/>
      <c r="G2" s="124"/>
      <c r="H2" s="124"/>
    </row>
    <row r="4" spans="2:16" ht="15" customHeight="1" x14ac:dyDescent="0.2">
      <c r="B4" s="5" t="s">
        <v>0</v>
      </c>
      <c r="C4" s="5"/>
      <c r="D4" s="5"/>
      <c r="E4" s="5"/>
      <c r="F4" s="134" t="s">
        <v>138</v>
      </c>
      <c r="G4" s="134"/>
      <c r="H4" s="134"/>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596933</v>
      </c>
      <c r="E7" s="96">
        <v>380193</v>
      </c>
      <c r="F7" s="96">
        <v>307645</v>
      </c>
      <c r="G7" s="96">
        <v>104616</v>
      </c>
      <c r="H7" s="97">
        <f>SUM(D7:G7)</f>
        <v>1389387</v>
      </c>
      <c r="K7" s="42"/>
      <c r="L7" s="42"/>
      <c r="M7" s="42"/>
      <c r="N7" s="43"/>
      <c r="P7" s="1" t="s">
        <v>25</v>
      </c>
    </row>
    <row r="8" spans="2:16" ht="21.95" customHeight="1" x14ac:dyDescent="0.2">
      <c r="B8" s="39" t="s">
        <v>7</v>
      </c>
      <c r="C8" s="40" t="s">
        <v>8</v>
      </c>
      <c r="D8" s="98">
        <v>53384</v>
      </c>
      <c r="E8" s="98">
        <v>24656</v>
      </c>
      <c r="F8" s="98">
        <v>16924</v>
      </c>
      <c r="G8" s="98">
        <v>5537</v>
      </c>
      <c r="H8" s="99">
        <f t="shared" ref="H8:H13" si="0">SUM(D8:G8)</f>
        <v>100501</v>
      </c>
      <c r="K8" s="42"/>
      <c r="L8" s="41"/>
      <c r="M8" s="41"/>
      <c r="P8" s="2">
        <f>H7-'T 1.'!F8</f>
        <v>-1</v>
      </c>
    </row>
    <row r="9" spans="2:16" ht="21.95" customHeight="1" x14ac:dyDescent="0.2">
      <c r="B9" s="39" t="s">
        <v>9</v>
      </c>
      <c r="C9" s="40" t="s">
        <v>10</v>
      </c>
      <c r="D9" s="98">
        <v>24526</v>
      </c>
      <c r="E9" s="98">
        <v>23954</v>
      </c>
      <c r="F9" s="98">
        <v>18008</v>
      </c>
      <c r="G9" s="98">
        <v>7254</v>
      </c>
      <c r="H9" s="99">
        <f t="shared" si="0"/>
        <v>73742</v>
      </c>
      <c r="K9" s="42"/>
      <c r="L9" s="41"/>
      <c r="M9" s="41"/>
      <c r="P9" s="2">
        <f>H8-'T 1.'!F9</f>
        <v>1</v>
      </c>
    </row>
    <row r="10" spans="2:16" ht="21.95" customHeight="1" x14ac:dyDescent="0.2">
      <c r="B10" s="39" t="s">
        <v>11</v>
      </c>
      <c r="C10" s="40" t="s">
        <v>12</v>
      </c>
      <c r="D10" s="98">
        <v>5345</v>
      </c>
      <c r="E10" s="98">
        <v>4785</v>
      </c>
      <c r="F10" s="98">
        <v>5998</v>
      </c>
      <c r="G10" s="98">
        <v>2449</v>
      </c>
      <c r="H10" s="99">
        <f t="shared" si="0"/>
        <v>18577</v>
      </c>
      <c r="K10" s="43"/>
      <c r="L10" s="44"/>
      <c r="M10" s="41"/>
      <c r="P10" s="2">
        <f>H9-'T 1.'!F10</f>
        <v>0</v>
      </c>
    </row>
    <row r="11" spans="2:16" ht="21.95" customHeight="1" x14ac:dyDescent="0.2">
      <c r="B11" s="39" t="s">
        <v>13</v>
      </c>
      <c r="C11" s="40" t="s">
        <v>14</v>
      </c>
      <c r="D11" s="98">
        <v>5005</v>
      </c>
      <c r="E11" s="98">
        <v>5134</v>
      </c>
      <c r="F11" s="98">
        <v>4253</v>
      </c>
      <c r="G11" s="98">
        <v>3192</v>
      </c>
      <c r="H11" s="99">
        <f t="shared" si="0"/>
        <v>17584</v>
      </c>
      <c r="K11" s="45"/>
      <c r="L11" s="44"/>
      <c r="M11" s="41"/>
      <c r="P11" s="2">
        <f>H10-'T 1.'!F11</f>
        <v>0</v>
      </c>
    </row>
    <row r="12" spans="2:16" ht="51" customHeight="1" x14ac:dyDescent="0.2">
      <c r="B12" s="39" t="s">
        <v>15</v>
      </c>
      <c r="C12" s="88" t="s">
        <v>16</v>
      </c>
      <c r="D12" s="98">
        <v>27</v>
      </c>
      <c r="E12" s="98">
        <v>31</v>
      </c>
      <c r="F12" s="98">
        <v>11</v>
      </c>
      <c r="G12" s="98">
        <v>17</v>
      </c>
      <c r="H12" s="99">
        <f t="shared" si="0"/>
        <v>86</v>
      </c>
      <c r="K12" s="45"/>
      <c r="L12" s="44"/>
      <c r="M12" s="41"/>
      <c r="P12" s="2">
        <f>H11-'T 1.'!F12</f>
        <v>0</v>
      </c>
    </row>
    <row r="13" spans="2:16" ht="21.95" customHeight="1" x14ac:dyDescent="0.2">
      <c r="B13" s="39" t="s">
        <v>17</v>
      </c>
      <c r="C13" s="40" t="s">
        <v>18</v>
      </c>
      <c r="D13" s="100">
        <v>2285</v>
      </c>
      <c r="E13" s="100">
        <v>1858</v>
      </c>
      <c r="F13" s="100">
        <v>2682</v>
      </c>
      <c r="G13" s="100">
        <v>1032</v>
      </c>
      <c r="H13" s="101">
        <f t="shared" si="0"/>
        <v>7857</v>
      </c>
      <c r="K13" s="45"/>
      <c r="L13" s="44"/>
      <c r="M13" s="41"/>
      <c r="P13" s="2">
        <f>H12-'T 1.'!F13</f>
        <v>0</v>
      </c>
    </row>
    <row r="14" spans="2:16" ht="21.95" customHeight="1" x14ac:dyDescent="0.2">
      <c r="B14" s="135" t="s">
        <v>19</v>
      </c>
      <c r="C14" s="136"/>
      <c r="D14" s="102">
        <f>SUM(D7:D13)</f>
        <v>687505</v>
      </c>
      <c r="E14" s="102">
        <f t="shared" ref="E14:H14" si="1">SUM(E7:E13)</f>
        <v>440611</v>
      </c>
      <c r="F14" s="102">
        <f t="shared" si="1"/>
        <v>355521</v>
      </c>
      <c r="G14" s="102">
        <f t="shared" si="1"/>
        <v>124097</v>
      </c>
      <c r="H14" s="102">
        <f t="shared" si="1"/>
        <v>1607734</v>
      </c>
      <c r="K14" s="44"/>
      <c r="L14" s="44"/>
      <c r="M14" s="41"/>
      <c r="P14" s="2">
        <f>H13-'T 1.'!F14</f>
        <v>0</v>
      </c>
    </row>
    <row r="15" spans="2:16" x14ac:dyDescent="0.2">
      <c r="B15" s="93"/>
      <c r="C15" s="94"/>
      <c r="D15" s="94"/>
      <c r="E15" s="94"/>
      <c r="F15" s="94"/>
      <c r="G15" s="94"/>
      <c r="H15" s="94"/>
    </row>
    <row r="17" spans="2:8" x14ac:dyDescent="0.2">
      <c r="B17" s="137"/>
      <c r="C17" s="137"/>
      <c r="D17" s="137"/>
      <c r="E17" s="137"/>
      <c r="F17" s="137"/>
      <c r="G17" s="137"/>
      <c r="H17" s="137"/>
    </row>
    <row r="18" spans="2:8" x14ac:dyDescent="0.2">
      <c r="B18" s="138"/>
      <c r="C18" s="138"/>
      <c r="D18" s="138"/>
      <c r="E18" s="138"/>
      <c r="F18" s="138"/>
      <c r="G18" s="138"/>
      <c r="H18" s="138"/>
    </row>
  </sheetData>
  <mergeCells count="5">
    <mergeCell ref="B2:H2"/>
    <mergeCell ref="F4:H4"/>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heetViews>
  <sheetFormatPr defaultColWidth="9.140625" defaultRowHeight="12.75" x14ac:dyDescent="0.2"/>
  <cols>
    <col min="1" max="1" width="9.140625" style="3"/>
    <col min="2" max="2" width="4.28515625" style="3" customWidth="1"/>
    <col min="3" max="3" width="8.140625" style="4" customWidth="1"/>
    <col min="4" max="4" width="49"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4" t="s">
        <v>26</v>
      </c>
      <c r="C2" s="124"/>
      <c r="D2" s="124"/>
      <c r="E2" s="124"/>
      <c r="F2" s="124"/>
      <c r="G2" s="124"/>
      <c r="H2" s="21"/>
    </row>
    <row r="3" spans="2:8" ht="13.5" customHeight="1" x14ac:dyDescent="0.2"/>
    <row r="4" spans="2:8" ht="15" customHeight="1" x14ac:dyDescent="0.2">
      <c r="B4" s="5" t="s">
        <v>20</v>
      </c>
      <c r="C4" s="6"/>
      <c r="D4" s="5"/>
      <c r="E4" s="134" t="str">
        <f>+'T 2.'!F4</f>
        <v>Stanje: 31. prosinca 2022.</v>
      </c>
      <c r="F4" s="134"/>
      <c r="G4" s="134"/>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38731</v>
      </c>
      <c r="F7" s="95">
        <v>18487</v>
      </c>
      <c r="G7" s="110">
        <f>SUM(E7:F7)</f>
        <v>57218</v>
      </c>
    </row>
    <row r="8" spans="2:8" ht="15" customHeight="1" x14ac:dyDescent="0.2">
      <c r="B8" s="90" t="s">
        <v>7</v>
      </c>
      <c r="C8" s="85" t="s">
        <v>32</v>
      </c>
      <c r="D8" s="27" t="s">
        <v>33</v>
      </c>
      <c r="E8" s="95">
        <v>3522</v>
      </c>
      <c r="F8" s="95">
        <v>460</v>
      </c>
      <c r="G8" s="110">
        <f>SUM(E8:F8)</f>
        <v>3982</v>
      </c>
    </row>
    <row r="9" spans="2:8" ht="15" customHeight="1" x14ac:dyDescent="0.2">
      <c r="B9" s="91" t="s">
        <v>9</v>
      </c>
      <c r="C9" s="85" t="s">
        <v>34</v>
      </c>
      <c r="D9" s="27" t="s">
        <v>35</v>
      </c>
      <c r="E9" s="95">
        <v>159323</v>
      </c>
      <c r="F9" s="95">
        <v>90278</v>
      </c>
      <c r="G9" s="110">
        <f t="shared" ref="G9:G28" si="0">SUM(E9:F9)</f>
        <v>249601</v>
      </c>
    </row>
    <row r="10" spans="2:8" ht="15" customHeight="1" x14ac:dyDescent="0.2">
      <c r="B10" s="91" t="s">
        <v>11</v>
      </c>
      <c r="C10" s="85" t="s">
        <v>36</v>
      </c>
      <c r="D10" s="27" t="s">
        <v>37</v>
      </c>
      <c r="E10" s="95">
        <v>11552</v>
      </c>
      <c r="F10" s="95">
        <v>3494</v>
      </c>
      <c r="G10" s="110">
        <f t="shared" si="0"/>
        <v>15046</v>
      </c>
    </row>
    <row r="11" spans="2:8" ht="27" customHeight="1" x14ac:dyDescent="0.2">
      <c r="B11" s="91" t="s">
        <v>13</v>
      </c>
      <c r="C11" s="85" t="s">
        <v>38</v>
      </c>
      <c r="D11" s="30" t="s">
        <v>39</v>
      </c>
      <c r="E11" s="95">
        <v>18296</v>
      </c>
      <c r="F11" s="95">
        <v>5342</v>
      </c>
      <c r="G11" s="110">
        <f t="shared" si="0"/>
        <v>23638</v>
      </c>
    </row>
    <row r="12" spans="2:8" ht="15" customHeight="1" x14ac:dyDescent="0.2">
      <c r="B12" s="91" t="s">
        <v>15</v>
      </c>
      <c r="C12" s="85" t="s">
        <v>40</v>
      </c>
      <c r="D12" s="30" t="s">
        <v>41</v>
      </c>
      <c r="E12" s="95">
        <v>116582</v>
      </c>
      <c r="F12" s="95">
        <v>14872</v>
      </c>
      <c r="G12" s="110">
        <f t="shared" si="0"/>
        <v>131454</v>
      </c>
    </row>
    <row r="13" spans="2:8" ht="27" customHeight="1" x14ac:dyDescent="0.2">
      <c r="B13" s="91" t="s">
        <v>17</v>
      </c>
      <c r="C13" s="85" t="s">
        <v>42</v>
      </c>
      <c r="D13" s="30" t="s">
        <v>43</v>
      </c>
      <c r="E13" s="95">
        <v>113754</v>
      </c>
      <c r="F13" s="95">
        <v>129104</v>
      </c>
      <c r="G13" s="110">
        <f t="shared" si="0"/>
        <v>242858</v>
      </c>
    </row>
    <row r="14" spans="2:8" ht="15" customHeight="1" x14ac:dyDescent="0.2">
      <c r="B14" s="39" t="s">
        <v>44</v>
      </c>
      <c r="C14" s="85" t="s">
        <v>45</v>
      </c>
      <c r="D14" s="27" t="s">
        <v>46</v>
      </c>
      <c r="E14" s="95">
        <v>65800</v>
      </c>
      <c r="F14" s="95">
        <v>18202</v>
      </c>
      <c r="G14" s="110">
        <f t="shared" si="0"/>
        <v>84002</v>
      </c>
    </row>
    <row r="15" spans="2:8" ht="15" customHeight="1" x14ac:dyDescent="0.2">
      <c r="B15" s="39" t="s">
        <v>47</v>
      </c>
      <c r="C15" s="85" t="s">
        <v>48</v>
      </c>
      <c r="D15" s="27" t="s">
        <v>49</v>
      </c>
      <c r="E15" s="95">
        <v>44233</v>
      </c>
      <c r="F15" s="95">
        <v>49524</v>
      </c>
      <c r="G15" s="110">
        <f t="shared" si="0"/>
        <v>93757</v>
      </c>
    </row>
    <row r="16" spans="2:8" ht="15" customHeight="1" x14ac:dyDescent="0.2">
      <c r="B16" s="39" t="s">
        <v>50</v>
      </c>
      <c r="C16" s="85" t="s">
        <v>51</v>
      </c>
      <c r="D16" s="27" t="s">
        <v>52</v>
      </c>
      <c r="E16" s="95">
        <v>37362</v>
      </c>
      <c r="F16" s="95">
        <v>20556</v>
      </c>
      <c r="G16" s="110">
        <f t="shared" si="0"/>
        <v>57918</v>
      </c>
    </row>
    <row r="17" spans="2:13" ht="15" customHeight="1" x14ac:dyDescent="0.2">
      <c r="B17" s="39" t="s">
        <v>53</v>
      </c>
      <c r="C17" s="85" t="s">
        <v>54</v>
      </c>
      <c r="D17" s="27" t="s">
        <v>55</v>
      </c>
      <c r="E17" s="95">
        <v>13690</v>
      </c>
      <c r="F17" s="95">
        <v>28260</v>
      </c>
      <c r="G17" s="110">
        <f t="shared" si="0"/>
        <v>41950</v>
      </c>
    </row>
    <row r="18" spans="2:13" ht="15" customHeight="1" x14ac:dyDescent="0.2">
      <c r="B18" s="39" t="s">
        <v>56</v>
      </c>
      <c r="C18" s="85" t="s">
        <v>57</v>
      </c>
      <c r="D18" s="27" t="s">
        <v>58</v>
      </c>
      <c r="E18" s="95">
        <v>8691</v>
      </c>
      <c r="F18" s="95">
        <v>5708</v>
      </c>
      <c r="G18" s="110">
        <f t="shared" si="0"/>
        <v>14399</v>
      </c>
    </row>
    <row r="19" spans="2:13" ht="15" customHeight="1" x14ac:dyDescent="0.2">
      <c r="B19" s="39" t="s">
        <v>59</v>
      </c>
      <c r="C19" s="85" t="s">
        <v>60</v>
      </c>
      <c r="D19" s="27" t="s">
        <v>61</v>
      </c>
      <c r="E19" s="95">
        <v>51955</v>
      </c>
      <c r="F19" s="95">
        <v>52054</v>
      </c>
      <c r="G19" s="110">
        <f t="shared" si="0"/>
        <v>104009</v>
      </c>
    </row>
    <row r="20" spans="2:13" ht="15" customHeight="1" x14ac:dyDescent="0.2">
      <c r="B20" s="39" t="s">
        <v>62</v>
      </c>
      <c r="C20" s="85" t="s">
        <v>63</v>
      </c>
      <c r="D20" s="27" t="s">
        <v>64</v>
      </c>
      <c r="E20" s="95">
        <v>29654</v>
      </c>
      <c r="F20" s="95">
        <v>24692</v>
      </c>
      <c r="G20" s="110">
        <f t="shared" si="0"/>
        <v>54346</v>
      </c>
    </row>
    <row r="21" spans="2:13" ht="15" customHeight="1" x14ac:dyDescent="0.2">
      <c r="B21" s="39" t="s">
        <v>65</v>
      </c>
      <c r="C21" s="85" t="s">
        <v>66</v>
      </c>
      <c r="D21" s="27" t="s">
        <v>67</v>
      </c>
      <c r="E21" s="95">
        <v>59914</v>
      </c>
      <c r="F21" s="95">
        <v>59013</v>
      </c>
      <c r="G21" s="110">
        <f t="shared" si="0"/>
        <v>118927</v>
      </c>
    </row>
    <row r="22" spans="2:13" ht="15" customHeight="1" x14ac:dyDescent="0.2">
      <c r="B22" s="39" t="s">
        <v>68</v>
      </c>
      <c r="C22" s="85" t="s">
        <v>69</v>
      </c>
      <c r="D22" s="27" t="s">
        <v>70</v>
      </c>
      <c r="E22" s="95">
        <v>25081</v>
      </c>
      <c r="F22" s="95">
        <v>97699</v>
      </c>
      <c r="G22" s="110">
        <f t="shared" si="0"/>
        <v>122780</v>
      </c>
    </row>
    <row r="23" spans="2:13" ht="15" customHeight="1" x14ac:dyDescent="0.2">
      <c r="B23" s="39" t="s">
        <v>71</v>
      </c>
      <c r="C23" s="85" t="s">
        <v>72</v>
      </c>
      <c r="D23" s="27" t="s">
        <v>73</v>
      </c>
      <c r="E23" s="95">
        <v>24037</v>
      </c>
      <c r="F23" s="95">
        <v>91019</v>
      </c>
      <c r="G23" s="110">
        <f t="shared" si="0"/>
        <v>115056</v>
      </c>
    </row>
    <row r="24" spans="2:13" ht="15" customHeight="1" x14ac:dyDescent="0.2">
      <c r="B24" s="39" t="s">
        <v>74</v>
      </c>
      <c r="C24" s="85" t="s">
        <v>75</v>
      </c>
      <c r="D24" s="27" t="s">
        <v>76</v>
      </c>
      <c r="E24" s="95">
        <v>14286</v>
      </c>
      <c r="F24" s="95">
        <v>16766</v>
      </c>
      <c r="G24" s="110">
        <f t="shared" si="0"/>
        <v>31052</v>
      </c>
    </row>
    <row r="25" spans="2:13" ht="15" customHeight="1" x14ac:dyDescent="0.2">
      <c r="B25" s="39" t="s">
        <v>77</v>
      </c>
      <c r="C25" s="85" t="s">
        <v>78</v>
      </c>
      <c r="D25" s="27" t="s">
        <v>79</v>
      </c>
      <c r="E25" s="95">
        <v>12711</v>
      </c>
      <c r="F25" s="95">
        <v>29486</v>
      </c>
      <c r="G25" s="110">
        <f t="shared" si="0"/>
        <v>42197</v>
      </c>
    </row>
    <row r="26" spans="2:13" ht="39" customHeight="1" x14ac:dyDescent="0.2">
      <c r="B26" s="39" t="s">
        <v>80</v>
      </c>
      <c r="C26" s="85" t="s">
        <v>81</v>
      </c>
      <c r="D26" s="30" t="s">
        <v>82</v>
      </c>
      <c r="E26" s="95">
        <v>302</v>
      </c>
      <c r="F26" s="95">
        <v>1308</v>
      </c>
      <c r="G26" s="110">
        <f t="shared" si="0"/>
        <v>1610</v>
      </c>
    </row>
    <row r="27" spans="2:13" ht="15" customHeight="1" x14ac:dyDescent="0.2">
      <c r="B27" s="39" t="s">
        <v>83</v>
      </c>
      <c r="C27" s="85" t="s">
        <v>84</v>
      </c>
      <c r="D27" s="27" t="s">
        <v>85</v>
      </c>
      <c r="E27" s="95">
        <v>156</v>
      </c>
      <c r="F27" s="95">
        <v>217</v>
      </c>
      <c r="G27" s="110">
        <f t="shared" si="0"/>
        <v>373</v>
      </c>
      <c r="M27" s="3" t="s">
        <v>25</v>
      </c>
    </row>
    <row r="28" spans="2:13" ht="15" customHeight="1" x14ac:dyDescent="0.2">
      <c r="B28" s="92" t="s">
        <v>86</v>
      </c>
      <c r="C28" s="84"/>
      <c r="D28" s="86" t="s">
        <v>87</v>
      </c>
      <c r="E28" s="95">
        <v>872</v>
      </c>
      <c r="F28" s="95">
        <v>689</v>
      </c>
      <c r="G28" s="110">
        <f t="shared" si="0"/>
        <v>1561</v>
      </c>
      <c r="M28" s="42">
        <f>F29-'T 1.'!E15</f>
        <v>0</v>
      </c>
    </row>
    <row r="29" spans="2:13" ht="15" customHeight="1" x14ac:dyDescent="0.2">
      <c r="B29" s="139" t="s">
        <v>19</v>
      </c>
      <c r="C29" s="140"/>
      <c r="D29" s="140"/>
      <c r="E29" s="109">
        <f>SUM(E7:E28)</f>
        <v>850504</v>
      </c>
      <c r="F29" s="109">
        <f t="shared" ref="F29:G29" si="1">SUM(F7:F28)</f>
        <v>757230</v>
      </c>
      <c r="G29" s="109">
        <f t="shared" si="1"/>
        <v>1607734</v>
      </c>
      <c r="M29" s="42">
        <f>E29-'T 1.'!D15</f>
        <v>0</v>
      </c>
    </row>
    <row r="32" spans="2:13" x14ac:dyDescent="0.2">
      <c r="B32" s="141"/>
      <c r="C32" s="141"/>
      <c r="D32" s="141"/>
      <c r="E32" s="141"/>
      <c r="F32" s="141"/>
      <c r="G32" s="141"/>
    </row>
  </sheetData>
  <mergeCells count="4">
    <mergeCell ref="B2:G2"/>
    <mergeCell ref="E4:G4"/>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4.140625" style="3" customWidth="1"/>
    <col min="10" max="10" width="5.28515625" style="3" bestFit="1"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4" t="s">
        <v>129</v>
      </c>
      <c r="C1" s="124"/>
      <c r="D1" s="124"/>
      <c r="E1" s="124"/>
      <c r="F1" s="124"/>
      <c r="G1" s="124"/>
      <c r="H1" s="124"/>
      <c r="I1" s="124"/>
      <c r="J1" s="124"/>
      <c r="K1" s="124"/>
    </row>
    <row r="2" spans="2:19" ht="13.5" customHeight="1" x14ac:dyDescent="0.2"/>
    <row r="3" spans="2:19" ht="15" customHeight="1" x14ac:dyDescent="0.2">
      <c r="B3" s="5" t="s">
        <v>27</v>
      </c>
      <c r="C3" s="6"/>
      <c r="D3" s="5"/>
      <c r="E3" s="5"/>
      <c r="F3" s="5"/>
      <c r="G3" s="5"/>
      <c r="H3" s="5"/>
      <c r="I3" s="134" t="str">
        <f>+'T 2.'!F4</f>
        <v>Stanje: 31. prosinca 2022.</v>
      </c>
      <c r="J3" s="134"/>
      <c r="K3" s="134"/>
    </row>
    <row r="4" spans="2:19" x14ac:dyDescent="0.2">
      <c r="B4" s="143" t="s">
        <v>88</v>
      </c>
      <c r="C4" s="145" t="s">
        <v>89</v>
      </c>
      <c r="D4" s="147" t="s">
        <v>133</v>
      </c>
      <c r="E4" s="148"/>
      <c r="F4" s="148"/>
      <c r="G4" s="148"/>
      <c r="H4" s="148"/>
      <c r="I4" s="148"/>
      <c r="J4" s="148"/>
      <c r="K4" s="149"/>
    </row>
    <row r="5" spans="2:19" s="4" customFormat="1" ht="121.5" customHeight="1" x14ac:dyDescent="0.25">
      <c r="B5" s="144"/>
      <c r="C5" s="146"/>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77236</v>
      </c>
      <c r="E7" s="111">
        <v>6767</v>
      </c>
      <c r="F7" s="111">
        <v>4746</v>
      </c>
      <c r="G7" s="111">
        <v>1108</v>
      </c>
      <c r="H7" s="111">
        <v>584</v>
      </c>
      <c r="I7" s="111">
        <v>6</v>
      </c>
      <c r="J7" s="111">
        <v>253</v>
      </c>
      <c r="K7" s="112">
        <f>SUM(D7:J7)</f>
        <v>90700</v>
      </c>
      <c r="S7" s="3" t="s">
        <v>25</v>
      </c>
    </row>
    <row r="8" spans="2:19" ht="15" customHeight="1" x14ac:dyDescent="0.2">
      <c r="B8" s="16" t="s">
        <v>7</v>
      </c>
      <c r="C8" s="17" t="s">
        <v>96</v>
      </c>
      <c r="D8" s="113">
        <v>32627</v>
      </c>
      <c r="E8" s="113">
        <v>4260</v>
      </c>
      <c r="F8" s="113">
        <v>2346</v>
      </c>
      <c r="G8" s="113">
        <v>278</v>
      </c>
      <c r="H8" s="113">
        <v>210</v>
      </c>
      <c r="I8" s="113">
        <v>0</v>
      </c>
      <c r="J8" s="113">
        <v>80</v>
      </c>
      <c r="K8" s="112">
        <f t="shared" ref="K8:K27" si="0">SUM(D8:J8)</f>
        <v>39801</v>
      </c>
      <c r="S8" s="3">
        <f>D28-'T 1.'!F8</f>
        <v>0</v>
      </c>
    </row>
    <row r="9" spans="2:19" ht="15" customHeight="1" x14ac:dyDescent="0.2">
      <c r="B9" s="16" t="s">
        <v>9</v>
      </c>
      <c r="C9" s="17" t="s">
        <v>97</v>
      </c>
      <c r="D9" s="113">
        <v>35440</v>
      </c>
      <c r="E9" s="113">
        <v>3566</v>
      </c>
      <c r="F9" s="113">
        <v>2010</v>
      </c>
      <c r="G9" s="113">
        <v>857</v>
      </c>
      <c r="H9" s="113">
        <v>291</v>
      </c>
      <c r="I9" s="113">
        <v>1</v>
      </c>
      <c r="J9" s="113">
        <v>112</v>
      </c>
      <c r="K9" s="112">
        <f t="shared" si="0"/>
        <v>42277</v>
      </c>
      <c r="S9" s="3">
        <f>E28-'T 1.'!F9</f>
        <v>0</v>
      </c>
    </row>
    <row r="10" spans="2:19" ht="15" customHeight="1" x14ac:dyDescent="0.2">
      <c r="B10" s="16" t="s">
        <v>11</v>
      </c>
      <c r="C10" s="17" t="s">
        <v>98</v>
      </c>
      <c r="D10" s="113">
        <v>31753</v>
      </c>
      <c r="E10" s="113">
        <v>3373</v>
      </c>
      <c r="F10" s="113">
        <v>1666</v>
      </c>
      <c r="G10" s="113">
        <v>441</v>
      </c>
      <c r="H10" s="113">
        <v>256</v>
      </c>
      <c r="I10" s="113">
        <v>1</v>
      </c>
      <c r="J10" s="113">
        <v>114</v>
      </c>
      <c r="K10" s="112">
        <f t="shared" si="0"/>
        <v>37604</v>
      </c>
      <c r="S10" s="3">
        <f>F28-'T 1.'!F10</f>
        <v>0</v>
      </c>
    </row>
    <row r="11" spans="2:19" ht="15" customHeight="1" x14ac:dyDescent="0.2">
      <c r="B11" s="16" t="s">
        <v>13</v>
      </c>
      <c r="C11" s="17" t="s">
        <v>99</v>
      </c>
      <c r="D11" s="113">
        <v>59965</v>
      </c>
      <c r="E11" s="113">
        <v>5280</v>
      </c>
      <c r="F11" s="113">
        <v>2560</v>
      </c>
      <c r="G11" s="113">
        <v>672</v>
      </c>
      <c r="H11" s="113">
        <v>368</v>
      </c>
      <c r="I11" s="113">
        <v>1</v>
      </c>
      <c r="J11" s="113">
        <v>136</v>
      </c>
      <c r="K11" s="112">
        <f t="shared" si="0"/>
        <v>68982</v>
      </c>
      <c r="S11" s="3">
        <f>G28-'T 1.'!F11</f>
        <v>0</v>
      </c>
    </row>
    <row r="12" spans="2:19" ht="15" customHeight="1" x14ac:dyDescent="0.2">
      <c r="B12" s="16" t="s">
        <v>15</v>
      </c>
      <c r="C12" s="17" t="s">
        <v>100</v>
      </c>
      <c r="D12" s="113">
        <v>29674</v>
      </c>
      <c r="E12" s="113">
        <v>2227</v>
      </c>
      <c r="F12" s="113">
        <v>1427</v>
      </c>
      <c r="G12" s="113">
        <v>1932</v>
      </c>
      <c r="H12" s="113">
        <v>236</v>
      </c>
      <c r="I12" s="113">
        <v>2</v>
      </c>
      <c r="J12" s="113">
        <v>77</v>
      </c>
      <c r="K12" s="112">
        <f t="shared" si="0"/>
        <v>35575</v>
      </c>
      <c r="S12" s="3">
        <f>H28-'T 1.'!F12</f>
        <v>0</v>
      </c>
    </row>
    <row r="13" spans="2:19" ht="15" customHeight="1" x14ac:dyDescent="0.2">
      <c r="B13" s="16" t="s">
        <v>17</v>
      </c>
      <c r="C13" s="17" t="s">
        <v>101</v>
      </c>
      <c r="D13" s="113">
        <v>26407</v>
      </c>
      <c r="E13" s="113">
        <v>2696</v>
      </c>
      <c r="F13" s="113">
        <v>1064</v>
      </c>
      <c r="G13" s="113">
        <v>1667</v>
      </c>
      <c r="H13" s="113">
        <v>247</v>
      </c>
      <c r="I13" s="113">
        <v>2</v>
      </c>
      <c r="J13" s="113">
        <v>82</v>
      </c>
      <c r="K13" s="112">
        <f t="shared" si="0"/>
        <v>32165</v>
      </c>
      <c r="S13" s="3">
        <f>I28-'T 1.'!F13</f>
        <v>0</v>
      </c>
    </row>
    <row r="14" spans="2:19" ht="15" customHeight="1" x14ac:dyDescent="0.2">
      <c r="B14" s="16" t="s">
        <v>44</v>
      </c>
      <c r="C14" s="17" t="s">
        <v>102</v>
      </c>
      <c r="D14" s="113">
        <v>99106</v>
      </c>
      <c r="E14" s="113">
        <v>7079</v>
      </c>
      <c r="F14" s="113">
        <v>7169</v>
      </c>
      <c r="G14" s="113">
        <v>289</v>
      </c>
      <c r="H14" s="113">
        <v>2268</v>
      </c>
      <c r="I14" s="113">
        <v>14</v>
      </c>
      <c r="J14" s="113">
        <v>805</v>
      </c>
      <c r="K14" s="112">
        <f t="shared" si="0"/>
        <v>116730</v>
      </c>
      <c r="S14" s="3">
        <f>J28-'T 1.'!F14</f>
        <v>0</v>
      </c>
    </row>
    <row r="15" spans="2:19" ht="15" customHeight="1" x14ac:dyDescent="0.2">
      <c r="B15" s="16" t="s">
        <v>47</v>
      </c>
      <c r="C15" s="17" t="s">
        <v>103</v>
      </c>
      <c r="D15" s="113">
        <v>12672</v>
      </c>
      <c r="E15" s="113">
        <v>1416</v>
      </c>
      <c r="F15" s="113">
        <v>753</v>
      </c>
      <c r="G15" s="113">
        <v>517</v>
      </c>
      <c r="H15" s="113">
        <v>81</v>
      </c>
      <c r="I15" s="113">
        <v>0</v>
      </c>
      <c r="J15" s="113">
        <v>162</v>
      </c>
      <c r="K15" s="112">
        <f t="shared" si="0"/>
        <v>15601</v>
      </c>
      <c r="S15" s="3">
        <f>K28-'T 1.'!F15</f>
        <v>0</v>
      </c>
    </row>
    <row r="16" spans="2:19" ht="15" customHeight="1" x14ac:dyDescent="0.2">
      <c r="B16" s="16" t="s">
        <v>50</v>
      </c>
      <c r="C16" s="17" t="s">
        <v>104</v>
      </c>
      <c r="D16" s="113">
        <v>16761</v>
      </c>
      <c r="E16" s="113">
        <v>2392</v>
      </c>
      <c r="F16" s="113">
        <v>1036</v>
      </c>
      <c r="G16" s="113">
        <v>1507</v>
      </c>
      <c r="H16" s="113">
        <v>124</v>
      </c>
      <c r="I16" s="113">
        <v>1</v>
      </c>
      <c r="J16" s="113">
        <v>92</v>
      </c>
      <c r="K16" s="112">
        <f t="shared" si="0"/>
        <v>21913</v>
      </c>
    </row>
    <row r="17" spans="2:16" ht="15" customHeight="1" x14ac:dyDescent="0.2">
      <c r="B17" s="16" t="s">
        <v>53</v>
      </c>
      <c r="C17" s="17" t="s">
        <v>105</v>
      </c>
      <c r="D17" s="113">
        <v>16432</v>
      </c>
      <c r="E17" s="113">
        <v>1832</v>
      </c>
      <c r="F17" s="113">
        <v>980</v>
      </c>
      <c r="G17" s="113">
        <v>563</v>
      </c>
      <c r="H17" s="113">
        <v>174</v>
      </c>
      <c r="I17" s="113">
        <v>1</v>
      </c>
      <c r="J17" s="113">
        <v>57</v>
      </c>
      <c r="K17" s="112">
        <f t="shared" si="0"/>
        <v>20039</v>
      </c>
    </row>
    <row r="18" spans="2:16" ht="15" customHeight="1" x14ac:dyDescent="0.2">
      <c r="B18" s="16" t="s">
        <v>56</v>
      </c>
      <c r="C18" s="17" t="s">
        <v>106</v>
      </c>
      <c r="D18" s="113">
        <v>34598</v>
      </c>
      <c r="E18" s="113">
        <v>3933</v>
      </c>
      <c r="F18" s="113">
        <v>2051</v>
      </c>
      <c r="G18" s="113">
        <v>832</v>
      </c>
      <c r="H18" s="113">
        <v>238</v>
      </c>
      <c r="I18" s="113">
        <v>0</v>
      </c>
      <c r="J18" s="113">
        <v>64</v>
      </c>
      <c r="K18" s="112">
        <f t="shared" si="0"/>
        <v>41716</v>
      </c>
    </row>
    <row r="19" spans="2:16" ht="15" customHeight="1" x14ac:dyDescent="0.2">
      <c r="B19" s="16" t="s">
        <v>59</v>
      </c>
      <c r="C19" s="17" t="s">
        <v>107</v>
      </c>
      <c r="D19" s="113">
        <v>47934</v>
      </c>
      <c r="E19" s="113">
        <v>5211</v>
      </c>
      <c r="F19" s="113">
        <v>3496</v>
      </c>
      <c r="G19" s="113">
        <v>699</v>
      </c>
      <c r="H19" s="113">
        <v>1127</v>
      </c>
      <c r="I19" s="113">
        <v>4</v>
      </c>
      <c r="J19" s="113">
        <v>739</v>
      </c>
      <c r="K19" s="112">
        <f t="shared" si="0"/>
        <v>59210</v>
      </c>
    </row>
    <row r="20" spans="2:16" ht="15" customHeight="1" x14ac:dyDescent="0.2">
      <c r="B20" s="16" t="s">
        <v>62</v>
      </c>
      <c r="C20" s="17" t="s">
        <v>108</v>
      </c>
      <c r="D20" s="113">
        <v>78303</v>
      </c>
      <c r="E20" s="113">
        <v>6147</v>
      </c>
      <c r="F20" s="113">
        <v>4176</v>
      </c>
      <c r="G20" s="113">
        <v>1909</v>
      </c>
      <c r="H20" s="113">
        <v>635</v>
      </c>
      <c r="I20" s="113">
        <v>2</v>
      </c>
      <c r="J20" s="113">
        <v>204</v>
      </c>
      <c r="K20" s="112">
        <f t="shared" si="0"/>
        <v>91376</v>
      </c>
    </row>
    <row r="21" spans="2:16" ht="15" customHeight="1" x14ac:dyDescent="0.2">
      <c r="B21" s="16" t="s">
        <v>65</v>
      </c>
      <c r="C21" s="17" t="s">
        <v>109</v>
      </c>
      <c r="D21" s="113">
        <v>26837</v>
      </c>
      <c r="E21" s="113">
        <v>2826</v>
      </c>
      <c r="F21" s="113">
        <v>2317</v>
      </c>
      <c r="G21" s="113">
        <v>312</v>
      </c>
      <c r="H21" s="113">
        <v>436</v>
      </c>
      <c r="I21" s="113">
        <v>1</v>
      </c>
      <c r="J21" s="113">
        <v>216</v>
      </c>
      <c r="K21" s="112">
        <f t="shared" si="0"/>
        <v>32945</v>
      </c>
    </row>
    <row r="22" spans="2:16" ht="15" customHeight="1" x14ac:dyDescent="0.2">
      <c r="B22" s="16" t="s">
        <v>68</v>
      </c>
      <c r="C22" s="17" t="s">
        <v>110</v>
      </c>
      <c r="D22" s="113">
        <v>35960</v>
      </c>
      <c r="E22" s="113">
        <v>4083</v>
      </c>
      <c r="F22" s="113">
        <v>2131</v>
      </c>
      <c r="G22" s="113">
        <v>1715</v>
      </c>
      <c r="H22" s="113">
        <v>253</v>
      </c>
      <c r="I22" s="113">
        <v>2</v>
      </c>
      <c r="J22" s="113">
        <v>75</v>
      </c>
      <c r="K22" s="112">
        <f t="shared" si="0"/>
        <v>44219</v>
      </c>
      <c r="P22" s="3">
        <f>+D28-'T 1.'!F8</f>
        <v>0</v>
      </c>
    </row>
    <row r="23" spans="2:16" ht="15" customHeight="1" x14ac:dyDescent="0.2">
      <c r="B23" s="16" t="s">
        <v>71</v>
      </c>
      <c r="C23" s="17" t="s">
        <v>111</v>
      </c>
      <c r="D23" s="113">
        <v>130892</v>
      </c>
      <c r="E23" s="113">
        <v>11722</v>
      </c>
      <c r="F23" s="113">
        <v>8479</v>
      </c>
      <c r="G23" s="113">
        <v>791</v>
      </c>
      <c r="H23" s="113">
        <v>3730</v>
      </c>
      <c r="I23" s="113">
        <v>15</v>
      </c>
      <c r="J23" s="113">
        <v>1597</v>
      </c>
      <c r="K23" s="112">
        <f t="shared" si="0"/>
        <v>157226</v>
      </c>
      <c r="P23" s="3">
        <f>+E28-'T 1.'!F9</f>
        <v>0</v>
      </c>
    </row>
    <row r="24" spans="2:16" ht="15" customHeight="1" x14ac:dyDescent="0.2">
      <c r="B24" s="16" t="s">
        <v>74</v>
      </c>
      <c r="C24" s="17" t="s">
        <v>112</v>
      </c>
      <c r="D24" s="113">
        <v>74326</v>
      </c>
      <c r="E24" s="113">
        <v>8151</v>
      </c>
      <c r="F24" s="113">
        <v>7075</v>
      </c>
      <c r="G24" s="113">
        <v>776</v>
      </c>
      <c r="H24" s="113">
        <v>884</v>
      </c>
      <c r="I24" s="113">
        <v>4</v>
      </c>
      <c r="J24" s="113">
        <v>1266</v>
      </c>
      <c r="K24" s="112">
        <f t="shared" si="0"/>
        <v>92482</v>
      </c>
      <c r="P24" s="3">
        <f>+F28-'T 1.'!F10</f>
        <v>0</v>
      </c>
    </row>
    <row r="25" spans="2:16" ht="15" customHeight="1" x14ac:dyDescent="0.2">
      <c r="B25" s="16" t="s">
        <v>77</v>
      </c>
      <c r="C25" s="17" t="s">
        <v>113</v>
      </c>
      <c r="D25" s="113">
        <v>37271</v>
      </c>
      <c r="E25" s="113">
        <v>3147</v>
      </c>
      <c r="F25" s="113">
        <v>2877</v>
      </c>
      <c r="G25" s="113">
        <v>486</v>
      </c>
      <c r="H25" s="113">
        <v>1007</v>
      </c>
      <c r="I25" s="113">
        <v>1</v>
      </c>
      <c r="J25" s="113">
        <v>779</v>
      </c>
      <c r="K25" s="112">
        <f t="shared" si="0"/>
        <v>45568</v>
      </c>
      <c r="P25" s="3">
        <f>+G28-'T 1.'!F11</f>
        <v>0</v>
      </c>
    </row>
    <row r="26" spans="2:16" ht="15" customHeight="1" x14ac:dyDescent="0.2">
      <c r="B26" s="16" t="s">
        <v>80</v>
      </c>
      <c r="C26" s="17" t="s">
        <v>114</v>
      </c>
      <c r="D26" s="113">
        <v>38927</v>
      </c>
      <c r="E26" s="113">
        <v>2124</v>
      </c>
      <c r="F26" s="113">
        <v>1210</v>
      </c>
      <c r="G26" s="113">
        <v>757</v>
      </c>
      <c r="H26" s="113">
        <v>193</v>
      </c>
      <c r="I26" s="113">
        <v>0</v>
      </c>
      <c r="J26" s="113">
        <v>85</v>
      </c>
      <c r="K26" s="112">
        <f t="shared" si="0"/>
        <v>43296</v>
      </c>
      <c r="P26" s="3">
        <f>+H28-'T 1.'!F12</f>
        <v>0</v>
      </c>
    </row>
    <row r="27" spans="2:16" ht="15" customHeight="1" x14ac:dyDescent="0.2">
      <c r="B27" s="16" t="s">
        <v>83</v>
      </c>
      <c r="C27" s="19" t="s">
        <v>115</v>
      </c>
      <c r="D27" s="114">
        <v>446267</v>
      </c>
      <c r="E27" s="114">
        <v>12268</v>
      </c>
      <c r="F27" s="114">
        <v>14173</v>
      </c>
      <c r="G27" s="114">
        <v>469</v>
      </c>
      <c r="H27" s="114">
        <v>4242</v>
      </c>
      <c r="I27" s="114">
        <v>28</v>
      </c>
      <c r="J27" s="114">
        <v>862</v>
      </c>
      <c r="K27" s="112">
        <f t="shared" si="0"/>
        <v>478309</v>
      </c>
      <c r="P27" s="3">
        <f>+I28-'T 1.'!F13</f>
        <v>0</v>
      </c>
    </row>
    <row r="28" spans="2:16" ht="15" customHeight="1" x14ac:dyDescent="0.2">
      <c r="B28" s="132" t="s">
        <v>19</v>
      </c>
      <c r="C28" s="142"/>
      <c r="D28" s="115">
        <f>SUM(D7:D27)</f>
        <v>1389388</v>
      </c>
      <c r="E28" s="115">
        <f t="shared" ref="E28:K28" si="1">SUM(E7:E27)</f>
        <v>100500</v>
      </c>
      <c r="F28" s="115">
        <f t="shared" si="1"/>
        <v>73742</v>
      </c>
      <c r="G28" s="115">
        <f t="shared" si="1"/>
        <v>18577</v>
      </c>
      <c r="H28" s="115">
        <f t="shared" si="1"/>
        <v>17584</v>
      </c>
      <c r="I28" s="115">
        <f t="shared" si="1"/>
        <v>86</v>
      </c>
      <c r="J28" s="115">
        <f t="shared" si="1"/>
        <v>7857</v>
      </c>
      <c r="K28" s="109">
        <f t="shared" si="1"/>
        <v>1607734</v>
      </c>
      <c r="N28" s="3" t="s">
        <v>25</v>
      </c>
      <c r="O28" s="20">
        <f>+K28-'T 1.'!F15</f>
        <v>0</v>
      </c>
      <c r="P28" s="3">
        <f>+J28-'T 1.'!F14</f>
        <v>0</v>
      </c>
    </row>
    <row r="29" spans="2:16" ht="14.25" customHeight="1" x14ac:dyDescent="0.2">
      <c r="B29" s="93"/>
      <c r="C29" s="94"/>
      <c r="D29" s="94"/>
      <c r="E29" s="94"/>
      <c r="F29" s="94"/>
      <c r="G29" s="94"/>
      <c r="H29" s="94"/>
      <c r="I29" s="5"/>
      <c r="J29" s="5"/>
      <c r="K29" s="5"/>
    </row>
  </sheetData>
  <mergeCells count="6">
    <mergeCell ref="B28:C28"/>
    <mergeCell ref="B1:K1"/>
    <mergeCell ref="I3:K3"/>
    <mergeCell ref="B4:B5"/>
    <mergeCell ref="C4:C5"/>
    <mergeCell ref="D4:K4"/>
  </mergeCells>
  <conditionalFormatting sqref="K7:K26">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6">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conditionalFormatting sqref="K27">
    <cfRule type="dataBar" priority="1">
      <dataBar>
        <cfvo type="min"/>
        <cfvo type="max"/>
        <color rgb="FF008AEF"/>
      </dataBar>
      <extLst>
        <ext xmlns:x14="http://schemas.microsoft.com/office/spreadsheetml/2009/9/main" uri="{B025F937-C7B1-47D3-B67F-A62EFF666E3E}">
          <x14:id>{B1345BE7-030D-420A-AB61-A53CA848E711}</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B1345BE7-030D-420A-AB61-A53CA848E711}">
            <x14:dataBar minLength="0" maxLength="100" border="1" negativeBarBorderColorSameAsPositive="0">
              <x14:cfvo type="autoMin"/>
              <x14:cfvo type="autoMax"/>
              <x14:borderColor rgb="FF008AEF"/>
              <x14:negativeFillColor rgb="FFFF0000"/>
              <x14:negativeBorderColor rgb="FFFF0000"/>
              <x14:axisColor rgb="FF000000"/>
            </x14:dataBar>
          </x14:cfRule>
          <xm:sqref>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sqref="A1:F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3" t="s">
        <v>135</v>
      </c>
      <c r="B1" s="153"/>
      <c r="C1" s="153"/>
      <c r="D1" s="153"/>
      <c r="E1" s="153"/>
      <c r="F1" s="153"/>
      <c r="G1" s="21"/>
    </row>
    <row r="2" spans="1:8" ht="16.5" customHeight="1" x14ac:dyDescent="0.2">
      <c r="A2" s="153"/>
      <c r="B2" s="153"/>
      <c r="C2" s="153"/>
      <c r="D2" s="153"/>
      <c r="E2" s="153"/>
      <c r="F2" s="153"/>
      <c r="G2" s="57"/>
    </row>
    <row r="3" spans="1:8" ht="15" customHeight="1" x14ac:dyDescent="0.2">
      <c r="A3" s="5" t="s">
        <v>119</v>
      </c>
      <c r="B3" s="6"/>
      <c r="C3" s="5"/>
      <c r="D3" s="5"/>
      <c r="E3" s="134" t="s">
        <v>138</v>
      </c>
      <c r="F3" s="134"/>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351</v>
      </c>
      <c r="E6" s="95">
        <v>155</v>
      </c>
      <c r="F6" s="110">
        <f>SUM(D6:E6)</f>
        <v>506</v>
      </c>
      <c r="G6" s="63"/>
      <c r="H6" s="64"/>
    </row>
    <row r="7" spans="1:8" x14ac:dyDescent="0.2">
      <c r="A7" s="90" t="s">
        <v>7</v>
      </c>
      <c r="B7" s="67" t="s">
        <v>32</v>
      </c>
      <c r="C7" s="68" t="s">
        <v>33</v>
      </c>
      <c r="D7" s="95">
        <v>52</v>
      </c>
      <c r="E7" s="95">
        <v>9</v>
      </c>
      <c r="F7" s="110">
        <f t="shared" ref="F7:F27" si="0">SUM(D7:E7)</f>
        <v>61</v>
      </c>
      <c r="G7" s="63"/>
      <c r="H7" s="64"/>
    </row>
    <row r="8" spans="1:8" x14ac:dyDescent="0.2">
      <c r="A8" s="91" t="s">
        <v>9</v>
      </c>
      <c r="B8" s="67" t="s">
        <v>34</v>
      </c>
      <c r="C8" s="68" t="s">
        <v>35</v>
      </c>
      <c r="D8" s="95">
        <v>2329</v>
      </c>
      <c r="E8" s="95">
        <v>809</v>
      </c>
      <c r="F8" s="110">
        <f t="shared" si="0"/>
        <v>3138</v>
      </c>
      <c r="G8" s="63"/>
      <c r="H8" s="64"/>
    </row>
    <row r="9" spans="1:8" x14ac:dyDescent="0.2">
      <c r="A9" s="91" t="s">
        <v>11</v>
      </c>
      <c r="B9" s="67" t="s">
        <v>36</v>
      </c>
      <c r="C9" s="69" t="s">
        <v>37</v>
      </c>
      <c r="D9" s="95">
        <v>41</v>
      </c>
      <c r="E9" s="95">
        <v>3</v>
      </c>
      <c r="F9" s="110">
        <f t="shared" si="0"/>
        <v>44</v>
      </c>
      <c r="G9" s="63"/>
      <c r="H9" s="64"/>
    </row>
    <row r="10" spans="1:8" ht="27.75" customHeight="1" x14ac:dyDescent="0.2">
      <c r="A10" s="91" t="s">
        <v>13</v>
      </c>
      <c r="B10" s="67" t="s">
        <v>38</v>
      </c>
      <c r="C10" s="69" t="s">
        <v>117</v>
      </c>
      <c r="D10" s="95">
        <v>279</v>
      </c>
      <c r="E10" s="95">
        <v>32</v>
      </c>
      <c r="F10" s="110">
        <f t="shared" si="0"/>
        <v>311</v>
      </c>
      <c r="G10" s="63"/>
      <c r="H10" s="64"/>
    </row>
    <row r="11" spans="1:8" ht="15" customHeight="1" x14ac:dyDescent="0.2">
      <c r="A11" s="91" t="s">
        <v>15</v>
      </c>
      <c r="B11" s="67" t="s">
        <v>40</v>
      </c>
      <c r="C11" s="69" t="s">
        <v>41</v>
      </c>
      <c r="D11" s="95">
        <v>2266</v>
      </c>
      <c r="E11" s="95">
        <v>312</v>
      </c>
      <c r="F11" s="110">
        <f t="shared" si="0"/>
        <v>2578</v>
      </c>
      <c r="G11" s="63"/>
      <c r="H11" s="64"/>
    </row>
    <row r="12" spans="1:8" ht="22.5" x14ac:dyDescent="0.2">
      <c r="A12" s="91" t="s">
        <v>17</v>
      </c>
      <c r="B12" s="67" t="s">
        <v>42</v>
      </c>
      <c r="C12" s="69" t="s">
        <v>118</v>
      </c>
      <c r="D12" s="95">
        <v>2434</v>
      </c>
      <c r="E12" s="95">
        <v>1662</v>
      </c>
      <c r="F12" s="110">
        <f t="shared" si="0"/>
        <v>4096</v>
      </c>
      <c r="G12" s="63"/>
      <c r="H12" s="64"/>
    </row>
    <row r="13" spans="1:8" x14ac:dyDescent="0.2">
      <c r="A13" s="39" t="s">
        <v>44</v>
      </c>
      <c r="B13" s="67" t="s">
        <v>45</v>
      </c>
      <c r="C13" s="68" t="s">
        <v>46</v>
      </c>
      <c r="D13" s="95">
        <v>1654</v>
      </c>
      <c r="E13" s="95">
        <v>137</v>
      </c>
      <c r="F13" s="110">
        <f t="shared" si="0"/>
        <v>1791</v>
      </c>
      <c r="G13" s="63"/>
      <c r="H13" s="64"/>
    </row>
    <row r="14" spans="1:8" ht="22.5" x14ac:dyDescent="0.2">
      <c r="A14" s="39" t="s">
        <v>47</v>
      </c>
      <c r="B14" s="67" t="s">
        <v>48</v>
      </c>
      <c r="C14" s="69" t="s">
        <v>49</v>
      </c>
      <c r="D14" s="95">
        <v>639</v>
      </c>
      <c r="E14" s="95">
        <v>602</v>
      </c>
      <c r="F14" s="110">
        <f t="shared" si="0"/>
        <v>1241</v>
      </c>
      <c r="G14" s="63"/>
      <c r="H14" s="64"/>
    </row>
    <row r="15" spans="1:8" ht="15" customHeight="1" x14ac:dyDescent="0.2">
      <c r="A15" s="39" t="s">
        <v>50</v>
      </c>
      <c r="B15" s="67" t="s">
        <v>51</v>
      </c>
      <c r="C15" s="68" t="s">
        <v>52</v>
      </c>
      <c r="D15" s="95">
        <v>277</v>
      </c>
      <c r="E15" s="95">
        <v>150</v>
      </c>
      <c r="F15" s="110">
        <f t="shared" si="0"/>
        <v>427</v>
      </c>
      <c r="G15" s="63"/>
      <c r="H15" s="64"/>
    </row>
    <row r="16" spans="1:8" x14ac:dyDescent="0.2">
      <c r="A16" s="39" t="s">
        <v>53</v>
      </c>
      <c r="B16" s="67" t="s">
        <v>54</v>
      </c>
      <c r="C16" s="68" t="s">
        <v>55</v>
      </c>
      <c r="D16" s="95">
        <v>116</v>
      </c>
      <c r="E16" s="95">
        <v>98</v>
      </c>
      <c r="F16" s="110">
        <f t="shared" si="0"/>
        <v>214</v>
      </c>
      <c r="G16" s="63"/>
      <c r="H16" s="64"/>
    </row>
    <row r="17" spans="1:8" ht="15" customHeight="1" x14ac:dyDescent="0.2">
      <c r="A17" s="39" t="s">
        <v>56</v>
      </c>
      <c r="B17" s="67" t="s">
        <v>57</v>
      </c>
      <c r="C17" s="68" t="s">
        <v>58</v>
      </c>
      <c r="D17" s="95">
        <v>158</v>
      </c>
      <c r="E17" s="95">
        <v>106</v>
      </c>
      <c r="F17" s="110">
        <f t="shared" si="0"/>
        <v>264</v>
      </c>
      <c r="G17" s="63"/>
      <c r="H17" s="64"/>
    </row>
    <row r="18" spans="1:8" ht="15" customHeight="1" x14ac:dyDescent="0.2">
      <c r="A18" s="39" t="s">
        <v>59</v>
      </c>
      <c r="B18" s="67" t="s">
        <v>60</v>
      </c>
      <c r="C18" s="68" t="s">
        <v>61</v>
      </c>
      <c r="D18" s="95">
        <v>1840</v>
      </c>
      <c r="E18" s="95">
        <v>1401</v>
      </c>
      <c r="F18" s="110">
        <f t="shared" si="0"/>
        <v>3241</v>
      </c>
      <c r="G18" s="63"/>
      <c r="H18" s="64"/>
    </row>
    <row r="19" spans="1:8" x14ac:dyDescent="0.2">
      <c r="A19" s="39" t="s">
        <v>62</v>
      </c>
      <c r="B19" s="67" t="s">
        <v>63</v>
      </c>
      <c r="C19" s="69" t="s">
        <v>64</v>
      </c>
      <c r="D19" s="95">
        <v>1762</v>
      </c>
      <c r="E19" s="95">
        <v>776</v>
      </c>
      <c r="F19" s="110">
        <f t="shared" si="0"/>
        <v>2538</v>
      </c>
      <c r="G19" s="63"/>
      <c r="H19" s="64"/>
    </row>
    <row r="20" spans="1:8" x14ac:dyDescent="0.2">
      <c r="A20" s="39" t="s">
        <v>65</v>
      </c>
      <c r="B20" s="67" t="s">
        <v>66</v>
      </c>
      <c r="C20" s="69" t="s">
        <v>67</v>
      </c>
      <c r="D20" s="95">
        <v>32</v>
      </c>
      <c r="E20" s="95">
        <v>34</v>
      </c>
      <c r="F20" s="110">
        <f t="shared" si="0"/>
        <v>66</v>
      </c>
      <c r="G20" s="63"/>
      <c r="H20" s="64"/>
    </row>
    <row r="21" spans="1:8" x14ac:dyDescent="0.2">
      <c r="A21" s="39" t="s">
        <v>68</v>
      </c>
      <c r="B21" s="67" t="s">
        <v>69</v>
      </c>
      <c r="C21" s="68" t="s">
        <v>70</v>
      </c>
      <c r="D21" s="95">
        <v>280</v>
      </c>
      <c r="E21" s="95">
        <v>327</v>
      </c>
      <c r="F21" s="110">
        <f t="shared" si="0"/>
        <v>607</v>
      </c>
      <c r="G21" s="63"/>
      <c r="H21" s="64"/>
    </row>
    <row r="22" spans="1:8" x14ac:dyDescent="0.2">
      <c r="A22" s="39" t="s">
        <v>71</v>
      </c>
      <c r="B22" s="67" t="s">
        <v>72</v>
      </c>
      <c r="C22" s="69" t="s">
        <v>73</v>
      </c>
      <c r="D22" s="95">
        <v>453</v>
      </c>
      <c r="E22" s="95">
        <v>919</v>
      </c>
      <c r="F22" s="110">
        <f t="shared" si="0"/>
        <v>1372</v>
      </c>
      <c r="G22" s="63"/>
      <c r="H22" s="64"/>
    </row>
    <row r="23" spans="1:8" ht="15" customHeight="1" x14ac:dyDescent="0.2">
      <c r="A23" s="39" t="s">
        <v>74</v>
      </c>
      <c r="B23" s="67" t="s">
        <v>75</v>
      </c>
      <c r="C23" s="68" t="s">
        <v>76</v>
      </c>
      <c r="D23" s="95">
        <v>178</v>
      </c>
      <c r="E23" s="95">
        <v>75</v>
      </c>
      <c r="F23" s="110">
        <f t="shared" si="0"/>
        <v>253</v>
      </c>
      <c r="G23" s="63"/>
      <c r="H23" s="64"/>
    </row>
    <row r="24" spans="1:8" ht="15" customHeight="1" x14ac:dyDescent="0.2">
      <c r="A24" s="39" t="s">
        <v>77</v>
      </c>
      <c r="B24" s="67" t="s">
        <v>78</v>
      </c>
      <c r="C24" s="68" t="s">
        <v>79</v>
      </c>
      <c r="D24" s="95">
        <v>269</v>
      </c>
      <c r="E24" s="95">
        <v>353</v>
      </c>
      <c r="F24" s="110">
        <f t="shared" si="0"/>
        <v>622</v>
      </c>
      <c r="G24" s="63"/>
      <c r="H24" s="64"/>
    </row>
    <row r="25" spans="1:8" ht="39" customHeight="1" x14ac:dyDescent="0.2">
      <c r="A25" s="39" t="s">
        <v>80</v>
      </c>
      <c r="B25" s="67" t="s">
        <v>81</v>
      </c>
      <c r="C25" s="69" t="s">
        <v>82</v>
      </c>
      <c r="D25" s="95">
        <v>9</v>
      </c>
      <c r="E25" s="95">
        <v>15</v>
      </c>
      <c r="F25" s="110">
        <f t="shared" si="0"/>
        <v>24</v>
      </c>
      <c r="G25" s="63"/>
      <c r="H25" s="64"/>
    </row>
    <row r="26" spans="1:8" x14ac:dyDescent="0.2">
      <c r="A26" s="39" t="s">
        <v>83</v>
      </c>
      <c r="B26" s="67" t="s">
        <v>84</v>
      </c>
      <c r="C26" s="69" t="s">
        <v>85</v>
      </c>
      <c r="D26" s="95">
        <v>0</v>
      </c>
      <c r="E26" s="95">
        <v>0</v>
      </c>
      <c r="F26" s="110">
        <f t="shared" si="0"/>
        <v>0</v>
      </c>
      <c r="G26" s="63"/>
      <c r="H26" s="64"/>
    </row>
    <row r="27" spans="1:8" ht="15" customHeight="1" x14ac:dyDescent="0.2">
      <c r="A27" s="92" t="s">
        <v>86</v>
      </c>
      <c r="B27" s="70"/>
      <c r="C27" s="87" t="s">
        <v>87</v>
      </c>
      <c r="D27" s="95">
        <v>1</v>
      </c>
      <c r="E27" s="95">
        <v>4</v>
      </c>
      <c r="F27" s="110">
        <f t="shared" si="0"/>
        <v>5</v>
      </c>
      <c r="G27" s="63"/>
      <c r="H27" s="64"/>
    </row>
    <row r="28" spans="1:8" ht="21" customHeight="1" x14ac:dyDescent="0.2">
      <c r="A28" s="150" t="s">
        <v>19</v>
      </c>
      <c r="B28" s="151"/>
      <c r="C28" s="151"/>
      <c r="D28" s="102">
        <f>SUM(D6:D27)</f>
        <v>15420</v>
      </c>
      <c r="E28" s="102">
        <f t="shared" ref="E28:F28" si="1">SUM(E6:E27)</f>
        <v>7979</v>
      </c>
      <c r="F28" s="102">
        <f t="shared" si="1"/>
        <v>23399</v>
      </c>
      <c r="G28" s="64"/>
      <c r="H28" s="64"/>
    </row>
    <row r="29" spans="1:8" ht="10.5" customHeight="1" x14ac:dyDescent="0.2">
      <c r="A29" s="83"/>
      <c r="G29" s="64"/>
      <c r="H29" s="64"/>
    </row>
    <row r="30" spans="1:8" ht="10.5" customHeight="1" x14ac:dyDescent="0.2">
      <c r="A30" s="152"/>
      <c r="B30" s="152"/>
      <c r="C30" s="152"/>
      <c r="D30" s="152"/>
      <c r="E30" s="152"/>
      <c r="F30" s="152"/>
      <c r="G30" s="64"/>
      <c r="H30" s="64"/>
    </row>
    <row r="31" spans="1:8" x14ac:dyDescent="0.2">
      <c r="A31" s="152"/>
      <c r="B31" s="152"/>
      <c r="C31" s="152"/>
      <c r="D31" s="152"/>
      <c r="E31" s="152"/>
      <c r="F31" s="152"/>
      <c r="G31" s="64"/>
      <c r="H31" s="64"/>
    </row>
  </sheetData>
  <mergeCells count="4">
    <mergeCell ref="E3:F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3" t="s">
        <v>136</v>
      </c>
      <c r="B2" s="153"/>
      <c r="C2" s="153"/>
      <c r="D2" s="153"/>
      <c r="E2" s="153"/>
      <c r="F2" s="153"/>
      <c r="G2" s="153"/>
      <c r="H2" s="153"/>
      <c r="L2" s="153"/>
      <c r="M2" s="153"/>
      <c r="N2" s="153"/>
      <c r="O2" s="153"/>
      <c r="P2" s="153"/>
      <c r="Q2" s="153"/>
    </row>
    <row r="3" spans="1:17" ht="19.5" customHeight="1" x14ac:dyDescent="0.2">
      <c r="A3" s="153"/>
      <c r="B3" s="153"/>
      <c r="C3" s="153"/>
      <c r="D3" s="153"/>
      <c r="E3" s="153"/>
      <c r="F3" s="153"/>
      <c r="G3" s="153"/>
      <c r="H3" s="153"/>
    </row>
    <row r="4" spans="1:17" x14ac:dyDescent="0.2">
      <c r="B4" s="5" t="s">
        <v>120</v>
      </c>
      <c r="C4" s="6"/>
      <c r="D4" s="5"/>
      <c r="E4" s="5"/>
      <c r="F4" s="134" t="s">
        <v>138</v>
      </c>
      <c r="G4" s="134"/>
      <c r="H4" s="18"/>
    </row>
    <row r="5" spans="1:17" ht="22.5" x14ac:dyDescent="0.2">
      <c r="B5" s="22" t="s">
        <v>1</v>
      </c>
      <c r="C5" s="162" t="s">
        <v>89</v>
      </c>
      <c r="D5" s="163"/>
      <c r="E5" s="73" t="s">
        <v>2</v>
      </c>
      <c r="F5" s="74" t="s">
        <v>3</v>
      </c>
      <c r="G5" s="74" t="s">
        <v>4</v>
      </c>
      <c r="H5" s="66"/>
    </row>
    <row r="6" spans="1:17" x14ac:dyDescent="0.2">
      <c r="B6" s="14">
        <v>0</v>
      </c>
      <c r="C6" s="164">
        <v>1</v>
      </c>
      <c r="D6" s="165"/>
      <c r="E6" s="58">
        <v>2</v>
      </c>
      <c r="F6" s="58">
        <v>3</v>
      </c>
      <c r="G6" s="58">
        <v>4</v>
      </c>
      <c r="H6" s="64"/>
    </row>
    <row r="7" spans="1:17" x14ac:dyDescent="0.2">
      <c r="B7" s="16" t="s">
        <v>5</v>
      </c>
      <c r="C7" s="166" t="s">
        <v>95</v>
      </c>
      <c r="D7" s="167"/>
      <c r="E7" s="79">
        <v>905</v>
      </c>
      <c r="F7" s="79">
        <v>480</v>
      </c>
      <c r="G7" s="80">
        <f>SUM(E7:F7)</f>
        <v>1385</v>
      </c>
      <c r="H7" s="63"/>
    </row>
    <row r="8" spans="1:17" x14ac:dyDescent="0.2">
      <c r="B8" s="16" t="s">
        <v>7</v>
      </c>
      <c r="C8" s="155" t="s">
        <v>96</v>
      </c>
      <c r="D8" s="156"/>
      <c r="E8" s="79">
        <v>323</v>
      </c>
      <c r="F8" s="79">
        <v>143</v>
      </c>
      <c r="G8" s="80">
        <f t="shared" ref="G8:G27" si="0">SUM(E8:F8)</f>
        <v>466</v>
      </c>
      <c r="H8" s="63"/>
    </row>
    <row r="9" spans="1:17" x14ac:dyDescent="0.2">
      <c r="B9" s="16" t="s">
        <v>9</v>
      </c>
      <c r="C9" s="155" t="s">
        <v>97</v>
      </c>
      <c r="D9" s="156"/>
      <c r="E9" s="79">
        <v>338</v>
      </c>
      <c r="F9" s="79">
        <v>179</v>
      </c>
      <c r="G9" s="80">
        <f t="shared" si="0"/>
        <v>517</v>
      </c>
      <c r="H9" s="63"/>
    </row>
    <row r="10" spans="1:17" x14ac:dyDescent="0.2">
      <c r="B10" s="16" t="s">
        <v>11</v>
      </c>
      <c r="C10" s="155" t="s">
        <v>98</v>
      </c>
      <c r="D10" s="156"/>
      <c r="E10" s="79">
        <v>451</v>
      </c>
      <c r="F10" s="79">
        <v>191</v>
      </c>
      <c r="G10" s="80">
        <f t="shared" si="0"/>
        <v>642</v>
      </c>
      <c r="H10" s="63"/>
    </row>
    <row r="11" spans="1:17" x14ac:dyDescent="0.2">
      <c r="B11" s="16" t="s">
        <v>13</v>
      </c>
      <c r="C11" s="155" t="s">
        <v>99</v>
      </c>
      <c r="D11" s="156"/>
      <c r="E11" s="79">
        <v>575</v>
      </c>
      <c r="F11" s="79">
        <v>343</v>
      </c>
      <c r="G11" s="80">
        <f t="shared" si="0"/>
        <v>918</v>
      </c>
      <c r="H11" s="63"/>
    </row>
    <row r="12" spans="1:17" x14ac:dyDescent="0.2">
      <c r="B12" s="16" t="s">
        <v>15</v>
      </c>
      <c r="C12" s="155" t="s">
        <v>100</v>
      </c>
      <c r="D12" s="156"/>
      <c r="E12" s="79">
        <v>206</v>
      </c>
      <c r="F12" s="79">
        <v>112</v>
      </c>
      <c r="G12" s="80">
        <f t="shared" si="0"/>
        <v>318</v>
      </c>
      <c r="H12" s="63"/>
    </row>
    <row r="13" spans="1:17" x14ac:dyDescent="0.2">
      <c r="B13" s="16" t="s">
        <v>17</v>
      </c>
      <c r="C13" s="160" t="s">
        <v>101</v>
      </c>
      <c r="D13" s="161"/>
      <c r="E13" s="79">
        <v>257</v>
      </c>
      <c r="F13" s="79">
        <v>126</v>
      </c>
      <c r="G13" s="80">
        <f t="shared" si="0"/>
        <v>383</v>
      </c>
      <c r="H13" s="63"/>
    </row>
    <row r="14" spans="1:17" x14ac:dyDescent="0.2">
      <c r="B14" s="59" t="s">
        <v>44</v>
      </c>
      <c r="C14" s="155" t="s">
        <v>102</v>
      </c>
      <c r="D14" s="156"/>
      <c r="E14" s="79">
        <v>1497</v>
      </c>
      <c r="F14" s="79">
        <v>832</v>
      </c>
      <c r="G14" s="80">
        <f t="shared" si="0"/>
        <v>2329</v>
      </c>
      <c r="H14" s="63"/>
      <c r="J14" s="60"/>
    </row>
    <row r="15" spans="1:17" x14ac:dyDescent="0.2">
      <c r="B15" s="59" t="s">
        <v>47</v>
      </c>
      <c r="C15" s="155" t="s">
        <v>103</v>
      </c>
      <c r="D15" s="156"/>
      <c r="E15" s="79">
        <v>113</v>
      </c>
      <c r="F15" s="79">
        <v>51</v>
      </c>
      <c r="G15" s="80">
        <f t="shared" si="0"/>
        <v>164</v>
      </c>
      <c r="H15" s="63"/>
    </row>
    <row r="16" spans="1:17" x14ac:dyDescent="0.2">
      <c r="B16" s="59" t="s">
        <v>50</v>
      </c>
      <c r="C16" s="155" t="s">
        <v>104</v>
      </c>
      <c r="D16" s="156"/>
      <c r="E16" s="79">
        <v>159</v>
      </c>
      <c r="F16" s="79">
        <v>87</v>
      </c>
      <c r="G16" s="80">
        <f t="shared" si="0"/>
        <v>246</v>
      </c>
      <c r="H16" s="63"/>
    </row>
    <row r="17" spans="2:8" x14ac:dyDescent="0.2">
      <c r="B17" s="59" t="s">
        <v>53</v>
      </c>
      <c r="C17" s="155" t="s">
        <v>105</v>
      </c>
      <c r="D17" s="156"/>
      <c r="E17" s="79">
        <v>150</v>
      </c>
      <c r="F17" s="79">
        <v>62</v>
      </c>
      <c r="G17" s="80">
        <f t="shared" si="0"/>
        <v>212</v>
      </c>
      <c r="H17" s="63"/>
    </row>
    <row r="18" spans="2:8" x14ac:dyDescent="0.2">
      <c r="B18" s="59" t="s">
        <v>56</v>
      </c>
      <c r="C18" s="155" t="s">
        <v>106</v>
      </c>
      <c r="D18" s="156"/>
      <c r="E18" s="79">
        <v>411</v>
      </c>
      <c r="F18" s="79">
        <v>119</v>
      </c>
      <c r="G18" s="80">
        <f t="shared" si="0"/>
        <v>530</v>
      </c>
      <c r="H18" s="63"/>
    </row>
    <row r="19" spans="2:8" x14ac:dyDescent="0.2">
      <c r="B19" s="59" t="s">
        <v>59</v>
      </c>
      <c r="C19" s="155" t="s">
        <v>107</v>
      </c>
      <c r="D19" s="156"/>
      <c r="E19" s="79">
        <v>565</v>
      </c>
      <c r="F19" s="79">
        <v>212</v>
      </c>
      <c r="G19" s="80">
        <f t="shared" si="0"/>
        <v>777</v>
      </c>
      <c r="H19" s="63"/>
    </row>
    <row r="20" spans="2:8" x14ac:dyDescent="0.2">
      <c r="B20" s="59" t="s">
        <v>62</v>
      </c>
      <c r="C20" s="155" t="s">
        <v>108</v>
      </c>
      <c r="D20" s="156"/>
      <c r="E20" s="79">
        <v>816</v>
      </c>
      <c r="F20" s="79">
        <v>339</v>
      </c>
      <c r="G20" s="80">
        <f t="shared" si="0"/>
        <v>1155</v>
      </c>
      <c r="H20" s="63"/>
    </row>
    <row r="21" spans="2:8" x14ac:dyDescent="0.2">
      <c r="B21" s="59" t="s">
        <v>65</v>
      </c>
      <c r="C21" s="155" t="s">
        <v>109</v>
      </c>
      <c r="D21" s="156"/>
      <c r="E21" s="79">
        <v>289</v>
      </c>
      <c r="F21" s="79">
        <v>152</v>
      </c>
      <c r="G21" s="80">
        <f t="shared" si="0"/>
        <v>441</v>
      </c>
      <c r="H21" s="63"/>
    </row>
    <row r="22" spans="2:8" x14ac:dyDescent="0.2">
      <c r="B22" s="59" t="s">
        <v>68</v>
      </c>
      <c r="C22" s="155" t="s">
        <v>110</v>
      </c>
      <c r="D22" s="156"/>
      <c r="E22" s="79">
        <v>321</v>
      </c>
      <c r="F22" s="79">
        <v>140</v>
      </c>
      <c r="G22" s="80">
        <f t="shared" si="0"/>
        <v>461</v>
      </c>
      <c r="H22" s="63"/>
    </row>
    <row r="23" spans="2:8" x14ac:dyDescent="0.2">
      <c r="B23" s="59" t="s">
        <v>71</v>
      </c>
      <c r="C23" s="155" t="s">
        <v>111</v>
      </c>
      <c r="D23" s="156"/>
      <c r="E23" s="79">
        <v>1652</v>
      </c>
      <c r="F23" s="79">
        <v>756</v>
      </c>
      <c r="G23" s="80">
        <f t="shared" si="0"/>
        <v>2408</v>
      </c>
      <c r="H23" s="63"/>
    </row>
    <row r="24" spans="2:8" x14ac:dyDescent="0.2">
      <c r="B24" s="59" t="s">
        <v>74</v>
      </c>
      <c r="C24" s="155" t="s">
        <v>112</v>
      </c>
      <c r="D24" s="156"/>
      <c r="E24" s="79">
        <v>1044</v>
      </c>
      <c r="F24" s="79">
        <v>678</v>
      </c>
      <c r="G24" s="80">
        <f t="shared" si="0"/>
        <v>1722</v>
      </c>
      <c r="H24" s="63"/>
    </row>
    <row r="25" spans="2:8" x14ac:dyDescent="0.2">
      <c r="B25" s="59" t="s">
        <v>77</v>
      </c>
      <c r="C25" s="155" t="s">
        <v>113</v>
      </c>
      <c r="D25" s="156"/>
      <c r="E25" s="79">
        <v>421</v>
      </c>
      <c r="F25" s="79">
        <v>216</v>
      </c>
      <c r="G25" s="80">
        <f t="shared" si="0"/>
        <v>637</v>
      </c>
      <c r="H25" s="63"/>
    </row>
    <row r="26" spans="2:8" x14ac:dyDescent="0.2">
      <c r="B26" s="59" t="s">
        <v>80</v>
      </c>
      <c r="C26" s="155" t="s">
        <v>114</v>
      </c>
      <c r="D26" s="156"/>
      <c r="E26" s="79">
        <v>369</v>
      </c>
      <c r="F26" s="79">
        <v>208</v>
      </c>
      <c r="G26" s="80">
        <f t="shared" si="0"/>
        <v>577</v>
      </c>
      <c r="H26" s="63"/>
    </row>
    <row r="27" spans="2:8" x14ac:dyDescent="0.2">
      <c r="B27" s="59" t="s">
        <v>83</v>
      </c>
      <c r="C27" s="155" t="s">
        <v>115</v>
      </c>
      <c r="D27" s="156"/>
      <c r="E27" s="79">
        <v>4558</v>
      </c>
      <c r="F27" s="79">
        <v>2553</v>
      </c>
      <c r="G27" s="80">
        <f t="shared" si="0"/>
        <v>7111</v>
      </c>
      <c r="H27" s="63"/>
    </row>
    <row r="28" spans="2:8" ht="20.25" customHeight="1" x14ac:dyDescent="0.2">
      <c r="B28" s="157" t="s">
        <v>19</v>
      </c>
      <c r="C28" s="158"/>
      <c r="D28" s="159"/>
      <c r="E28" s="81">
        <f>SUM(E7:E27)</f>
        <v>15420</v>
      </c>
      <c r="F28" s="81">
        <f t="shared" ref="F28:G28" si="1">SUM(F7:F27)</f>
        <v>7979</v>
      </c>
      <c r="G28" s="81">
        <f t="shared" si="1"/>
        <v>23399</v>
      </c>
      <c r="H28" s="64"/>
    </row>
    <row r="29" spans="2:8" x14ac:dyDescent="0.2">
      <c r="B29" s="83"/>
    </row>
    <row r="30" spans="2:8" x14ac:dyDescent="0.2">
      <c r="B30" s="154"/>
      <c r="C30" s="154"/>
      <c r="D30" s="154"/>
      <c r="E30" s="154"/>
      <c r="F30" s="154"/>
      <c r="G30" s="154"/>
    </row>
    <row r="31" spans="2:8" x14ac:dyDescent="0.2">
      <c r="B31" s="154"/>
      <c r="C31" s="154"/>
      <c r="D31" s="154"/>
      <c r="E31" s="154"/>
      <c r="F31" s="154"/>
      <c r="G31" s="154"/>
    </row>
  </sheetData>
  <mergeCells count="28">
    <mergeCell ref="L2:Q2"/>
    <mergeCell ref="C11:D11"/>
    <mergeCell ref="F4:G4"/>
    <mergeCell ref="C5:D5"/>
    <mergeCell ref="C6:D6"/>
    <mergeCell ref="C7:D7"/>
    <mergeCell ref="C8:D8"/>
    <mergeCell ref="C9:D9"/>
    <mergeCell ref="C10:D10"/>
    <mergeCell ref="A2:H3"/>
    <mergeCell ref="C23:D23"/>
    <mergeCell ref="C12:D12"/>
    <mergeCell ref="C13:D13"/>
    <mergeCell ref="C14:D14"/>
    <mergeCell ref="C15:D15"/>
    <mergeCell ref="C16:D16"/>
    <mergeCell ref="C17:D17"/>
    <mergeCell ref="C18:D18"/>
    <mergeCell ref="C19:D19"/>
    <mergeCell ref="C20:D20"/>
    <mergeCell ref="C21:D21"/>
    <mergeCell ref="C22:D22"/>
    <mergeCell ref="B30:G31"/>
    <mergeCell ref="C24:D24"/>
    <mergeCell ref="C25:D25"/>
    <mergeCell ref="C26:D26"/>
    <mergeCell ref="C27:D27"/>
    <mergeCell ref="B28:D28"/>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K22" sqref="K2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8" t="s">
        <v>127</v>
      </c>
      <c r="B1" s="168"/>
      <c r="C1" s="168"/>
      <c r="D1" s="168"/>
      <c r="E1" s="168"/>
      <c r="F1" s="168"/>
      <c r="G1" s="21"/>
    </row>
    <row r="2" spans="1:8" ht="7.5" customHeight="1" x14ac:dyDescent="0.2">
      <c r="A2" s="57"/>
      <c r="B2" s="57"/>
      <c r="C2" s="57"/>
      <c r="D2" s="57"/>
      <c r="E2" s="57"/>
      <c r="F2" s="57"/>
      <c r="G2" s="57"/>
    </row>
    <row r="3" spans="1:8" ht="15" customHeight="1" x14ac:dyDescent="0.2">
      <c r="A3" s="5" t="s">
        <v>121</v>
      </c>
      <c r="B3" s="6"/>
      <c r="C3" s="5"/>
      <c r="D3" s="5"/>
      <c r="E3" s="134" t="s">
        <v>138</v>
      </c>
      <c r="F3" s="134"/>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2270</v>
      </c>
      <c r="E6" s="116">
        <v>1111</v>
      </c>
      <c r="F6" s="117">
        <f>SUM(D6:E6)</f>
        <v>3381</v>
      </c>
      <c r="G6" s="63"/>
      <c r="H6" s="64"/>
    </row>
    <row r="7" spans="1:8" x14ac:dyDescent="0.2">
      <c r="A7" s="90" t="s">
        <v>7</v>
      </c>
      <c r="B7" s="67" t="s">
        <v>32</v>
      </c>
      <c r="C7" s="68" t="s">
        <v>33</v>
      </c>
      <c r="D7" s="116">
        <v>296</v>
      </c>
      <c r="E7" s="116">
        <v>31</v>
      </c>
      <c r="F7" s="117">
        <f t="shared" ref="F7:F27" si="0">SUM(D7:E7)</f>
        <v>327</v>
      </c>
      <c r="G7" s="63"/>
      <c r="H7" s="64"/>
    </row>
    <row r="8" spans="1:8" x14ac:dyDescent="0.2">
      <c r="A8" s="91" t="s">
        <v>9</v>
      </c>
      <c r="B8" s="67" t="s">
        <v>34</v>
      </c>
      <c r="C8" s="68" t="s">
        <v>35</v>
      </c>
      <c r="D8" s="116">
        <v>19302</v>
      </c>
      <c r="E8" s="116">
        <v>8581</v>
      </c>
      <c r="F8" s="117">
        <f t="shared" si="0"/>
        <v>27883</v>
      </c>
      <c r="G8" s="63"/>
      <c r="H8" s="64"/>
    </row>
    <row r="9" spans="1:8" x14ac:dyDescent="0.2">
      <c r="A9" s="91" t="s">
        <v>11</v>
      </c>
      <c r="B9" s="67" t="s">
        <v>36</v>
      </c>
      <c r="C9" s="69" t="s">
        <v>37</v>
      </c>
      <c r="D9" s="116">
        <v>1122</v>
      </c>
      <c r="E9" s="116">
        <v>330</v>
      </c>
      <c r="F9" s="117">
        <f t="shared" si="0"/>
        <v>1452</v>
      </c>
      <c r="G9" s="63"/>
      <c r="H9" s="64"/>
    </row>
    <row r="10" spans="1:8" ht="27.75" customHeight="1" x14ac:dyDescent="0.2">
      <c r="A10" s="91" t="s">
        <v>13</v>
      </c>
      <c r="B10" s="67" t="s">
        <v>38</v>
      </c>
      <c r="C10" s="69" t="s">
        <v>117</v>
      </c>
      <c r="D10" s="116">
        <v>995</v>
      </c>
      <c r="E10" s="116">
        <v>343</v>
      </c>
      <c r="F10" s="117">
        <f t="shared" si="0"/>
        <v>1338</v>
      </c>
      <c r="G10" s="63"/>
      <c r="H10" s="64"/>
    </row>
    <row r="11" spans="1:8" ht="15" customHeight="1" x14ac:dyDescent="0.2">
      <c r="A11" s="91" t="s">
        <v>15</v>
      </c>
      <c r="B11" s="67" t="s">
        <v>40</v>
      </c>
      <c r="C11" s="69" t="s">
        <v>41</v>
      </c>
      <c r="D11" s="116">
        <v>11188</v>
      </c>
      <c r="E11" s="116">
        <v>1734</v>
      </c>
      <c r="F11" s="117">
        <f t="shared" si="0"/>
        <v>12922</v>
      </c>
      <c r="G11" s="63"/>
      <c r="H11" s="64"/>
    </row>
    <row r="12" spans="1:8" ht="22.5" x14ac:dyDescent="0.2">
      <c r="A12" s="91" t="s">
        <v>17</v>
      </c>
      <c r="B12" s="67" t="s">
        <v>42</v>
      </c>
      <c r="C12" s="69" t="s">
        <v>118</v>
      </c>
      <c r="D12" s="116">
        <v>13849</v>
      </c>
      <c r="E12" s="116">
        <v>14339</v>
      </c>
      <c r="F12" s="117">
        <f t="shared" si="0"/>
        <v>28188</v>
      </c>
      <c r="G12" s="63"/>
      <c r="H12" s="64"/>
    </row>
    <row r="13" spans="1:8" x14ac:dyDescent="0.2">
      <c r="A13" s="39" t="s">
        <v>44</v>
      </c>
      <c r="B13" s="67" t="s">
        <v>45</v>
      </c>
      <c r="C13" s="68" t="s">
        <v>46</v>
      </c>
      <c r="D13" s="116">
        <v>5857</v>
      </c>
      <c r="E13" s="116">
        <v>1919</v>
      </c>
      <c r="F13" s="117">
        <f t="shared" si="0"/>
        <v>7776</v>
      </c>
      <c r="G13" s="63"/>
      <c r="H13" s="64"/>
    </row>
    <row r="14" spans="1:8" ht="22.5" x14ac:dyDescent="0.2">
      <c r="A14" s="39" t="s">
        <v>47</v>
      </c>
      <c r="B14" s="67" t="s">
        <v>48</v>
      </c>
      <c r="C14" s="69" t="s">
        <v>49</v>
      </c>
      <c r="D14" s="116">
        <v>6135</v>
      </c>
      <c r="E14" s="116">
        <v>6611</v>
      </c>
      <c r="F14" s="117">
        <f t="shared" si="0"/>
        <v>12746</v>
      </c>
      <c r="G14" s="63"/>
      <c r="H14" s="64"/>
    </row>
    <row r="15" spans="1:8" ht="15" customHeight="1" x14ac:dyDescent="0.2">
      <c r="A15" s="39" t="s">
        <v>50</v>
      </c>
      <c r="B15" s="67" t="s">
        <v>51</v>
      </c>
      <c r="C15" s="68" t="s">
        <v>52</v>
      </c>
      <c r="D15" s="116">
        <v>8797</v>
      </c>
      <c r="E15" s="116">
        <v>4663</v>
      </c>
      <c r="F15" s="117">
        <f t="shared" si="0"/>
        <v>13460</v>
      </c>
      <c r="G15" s="63"/>
      <c r="H15" s="64"/>
    </row>
    <row r="16" spans="1:8" x14ac:dyDescent="0.2">
      <c r="A16" s="39" t="s">
        <v>53</v>
      </c>
      <c r="B16" s="67" t="s">
        <v>54</v>
      </c>
      <c r="C16" s="68" t="s">
        <v>55</v>
      </c>
      <c r="D16" s="116">
        <v>1192</v>
      </c>
      <c r="E16" s="116">
        <v>2336</v>
      </c>
      <c r="F16" s="117">
        <f t="shared" si="0"/>
        <v>3528</v>
      </c>
      <c r="G16" s="63"/>
      <c r="H16" s="64"/>
    </row>
    <row r="17" spans="1:8" ht="15" customHeight="1" x14ac:dyDescent="0.2">
      <c r="A17" s="39" t="s">
        <v>56</v>
      </c>
      <c r="B17" s="67" t="s">
        <v>57</v>
      </c>
      <c r="C17" s="68" t="s">
        <v>58</v>
      </c>
      <c r="D17" s="116">
        <v>518</v>
      </c>
      <c r="E17" s="116">
        <v>420</v>
      </c>
      <c r="F17" s="117">
        <f t="shared" si="0"/>
        <v>938</v>
      </c>
      <c r="G17" s="63"/>
      <c r="H17" s="64"/>
    </row>
    <row r="18" spans="1:8" ht="15" customHeight="1" x14ac:dyDescent="0.2">
      <c r="A18" s="39" t="s">
        <v>59</v>
      </c>
      <c r="B18" s="67" t="s">
        <v>60</v>
      </c>
      <c r="C18" s="68" t="s">
        <v>61</v>
      </c>
      <c r="D18" s="116">
        <v>6404</v>
      </c>
      <c r="E18" s="116">
        <v>7188</v>
      </c>
      <c r="F18" s="117">
        <f t="shared" si="0"/>
        <v>13592</v>
      </c>
      <c r="G18" s="63"/>
      <c r="H18" s="64"/>
    </row>
    <row r="19" spans="1:8" x14ac:dyDescent="0.2">
      <c r="A19" s="39" t="s">
        <v>62</v>
      </c>
      <c r="B19" s="67" t="s">
        <v>63</v>
      </c>
      <c r="C19" s="69" t="s">
        <v>64</v>
      </c>
      <c r="D19" s="116">
        <v>2495</v>
      </c>
      <c r="E19" s="116">
        <v>2109</v>
      </c>
      <c r="F19" s="117">
        <f t="shared" si="0"/>
        <v>4604</v>
      </c>
      <c r="G19" s="63"/>
      <c r="H19" s="64"/>
    </row>
    <row r="20" spans="1:8" x14ac:dyDescent="0.2">
      <c r="A20" s="39" t="s">
        <v>65</v>
      </c>
      <c r="B20" s="67" t="s">
        <v>66</v>
      </c>
      <c r="C20" s="69" t="s">
        <v>67</v>
      </c>
      <c r="D20" s="116">
        <v>3835</v>
      </c>
      <c r="E20" s="116">
        <v>3065</v>
      </c>
      <c r="F20" s="117">
        <f t="shared" si="0"/>
        <v>6900</v>
      </c>
      <c r="G20" s="63"/>
      <c r="H20" s="64"/>
    </row>
    <row r="21" spans="1:8" x14ac:dyDescent="0.2">
      <c r="A21" s="39" t="s">
        <v>68</v>
      </c>
      <c r="B21" s="67" t="s">
        <v>69</v>
      </c>
      <c r="C21" s="68" t="s">
        <v>70</v>
      </c>
      <c r="D21" s="116">
        <v>618</v>
      </c>
      <c r="E21" s="116">
        <v>2869</v>
      </c>
      <c r="F21" s="117">
        <f t="shared" si="0"/>
        <v>3487</v>
      </c>
      <c r="G21" s="63"/>
      <c r="H21" s="64"/>
    </row>
    <row r="22" spans="1:8" x14ac:dyDescent="0.2">
      <c r="A22" s="39" t="s">
        <v>71</v>
      </c>
      <c r="B22" s="67" t="s">
        <v>72</v>
      </c>
      <c r="C22" s="69" t="s">
        <v>73</v>
      </c>
      <c r="D22" s="116">
        <v>3883</v>
      </c>
      <c r="E22" s="116">
        <v>12028</v>
      </c>
      <c r="F22" s="117">
        <f t="shared" si="0"/>
        <v>15911</v>
      </c>
      <c r="G22" s="63"/>
      <c r="H22" s="64"/>
    </row>
    <row r="23" spans="1:8" ht="15" customHeight="1" x14ac:dyDescent="0.2">
      <c r="A23" s="39" t="s">
        <v>74</v>
      </c>
      <c r="B23" s="67" t="s">
        <v>75</v>
      </c>
      <c r="C23" s="68" t="s">
        <v>76</v>
      </c>
      <c r="D23" s="116">
        <v>1065</v>
      </c>
      <c r="E23" s="116">
        <v>1544</v>
      </c>
      <c r="F23" s="117">
        <f t="shared" si="0"/>
        <v>2609</v>
      </c>
      <c r="G23" s="63"/>
      <c r="H23" s="64"/>
    </row>
    <row r="24" spans="1:8" ht="15" customHeight="1" x14ac:dyDescent="0.2">
      <c r="A24" s="39" t="s">
        <v>77</v>
      </c>
      <c r="B24" s="67" t="s">
        <v>78</v>
      </c>
      <c r="C24" s="68" t="s">
        <v>79</v>
      </c>
      <c r="D24" s="116">
        <v>1130</v>
      </c>
      <c r="E24" s="116">
        <v>4184</v>
      </c>
      <c r="F24" s="117">
        <f t="shared" si="0"/>
        <v>5314</v>
      </c>
      <c r="G24" s="63"/>
      <c r="H24" s="64"/>
    </row>
    <row r="25" spans="1:8" ht="39" customHeight="1" x14ac:dyDescent="0.2">
      <c r="A25" s="39" t="s">
        <v>80</v>
      </c>
      <c r="B25" s="67" t="s">
        <v>81</v>
      </c>
      <c r="C25" s="69" t="s">
        <v>82</v>
      </c>
      <c r="D25" s="116">
        <v>20</v>
      </c>
      <c r="E25" s="116">
        <v>125</v>
      </c>
      <c r="F25" s="117">
        <f t="shared" si="0"/>
        <v>145</v>
      </c>
      <c r="G25" s="63"/>
      <c r="H25" s="64"/>
    </row>
    <row r="26" spans="1:8" x14ac:dyDescent="0.2">
      <c r="A26" s="39" t="s">
        <v>83</v>
      </c>
      <c r="B26" s="67" t="s">
        <v>84</v>
      </c>
      <c r="C26" s="69" t="s">
        <v>85</v>
      </c>
      <c r="D26" s="116">
        <v>10</v>
      </c>
      <c r="E26" s="116">
        <v>15</v>
      </c>
      <c r="F26" s="117">
        <f t="shared" si="0"/>
        <v>25</v>
      </c>
      <c r="G26" s="63"/>
      <c r="H26" s="64"/>
    </row>
    <row r="27" spans="1:8" ht="15" customHeight="1" x14ac:dyDescent="0.2">
      <c r="A27" s="92" t="s">
        <v>86</v>
      </c>
      <c r="B27" s="70"/>
      <c r="C27" s="87" t="s">
        <v>87</v>
      </c>
      <c r="D27" s="116">
        <v>91</v>
      </c>
      <c r="E27" s="116">
        <v>64</v>
      </c>
      <c r="F27" s="117">
        <f t="shared" si="0"/>
        <v>155</v>
      </c>
      <c r="G27" s="63"/>
      <c r="H27" s="64"/>
    </row>
    <row r="28" spans="1:8" ht="21" customHeight="1" x14ac:dyDescent="0.2">
      <c r="A28" s="150" t="s">
        <v>19</v>
      </c>
      <c r="B28" s="151"/>
      <c r="C28" s="151"/>
      <c r="D28" s="102">
        <f>SUM(D6:D27)</f>
        <v>91072</v>
      </c>
      <c r="E28" s="102">
        <f t="shared" ref="E28:F28" si="1">SUM(E6:E27)</f>
        <v>75609</v>
      </c>
      <c r="F28" s="102">
        <f t="shared" si="1"/>
        <v>166681</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69" t="s">
        <v>125</v>
      </c>
      <c r="B51" s="169"/>
      <c r="C51" s="169"/>
      <c r="D51" s="169"/>
      <c r="E51" s="169"/>
      <c r="F51" s="169"/>
      <c r="G51" s="82"/>
      <c r="H51" s="82"/>
      <c r="I51" s="82"/>
    </row>
  </sheetData>
  <mergeCells count="6">
    <mergeCell ref="A1:F1"/>
    <mergeCell ref="E3:F3"/>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J17" sqref="J17"/>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8" t="s">
        <v>128</v>
      </c>
      <c r="B2" s="168"/>
      <c r="C2" s="168"/>
      <c r="D2" s="168"/>
      <c r="E2" s="168"/>
      <c r="F2" s="168"/>
      <c r="G2" s="168"/>
      <c r="H2" s="168"/>
    </row>
    <row r="3" spans="1:16" ht="5.25" customHeight="1" x14ac:dyDescent="0.2">
      <c r="B3" s="76"/>
      <c r="C3" s="76"/>
      <c r="D3" s="76"/>
      <c r="E3" s="76"/>
      <c r="F3" s="76"/>
      <c r="G3" s="76"/>
      <c r="H3" s="21"/>
    </row>
    <row r="4" spans="1:16" x14ac:dyDescent="0.2">
      <c r="B4" s="5" t="s">
        <v>122</v>
      </c>
      <c r="C4" s="6"/>
      <c r="D4" s="5"/>
      <c r="E4" s="5"/>
      <c r="F4" s="134" t="str">
        <f>'T 6.'!F4:G4</f>
        <v>Stanje: 31. prosinca 2022.</v>
      </c>
      <c r="G4" s="134"/>
      <c r="H4" s="18"/>
    </row>
    <row r="5" spans="1:16" ht="22.5" x14ac:dyDescent="0.2">
      <c r="B5" s="22" t="s">
        <v>1</v>
      </c>
      <c r="C5" s="162" t="s">
        <v>89</v>
      </c>
      <c r="D5" s="163"/>
      <c r="E5" s="73" t="s">
        <v>2</v>
      </c>
      <c r="F5" s="74" t="s">
        <v>3</v>
      </c>
      <c r="G5" s="74" t="s">
        <v>4</v>
      </c>
      <c r="H5" s="66"/>
    </row>
    <row r="6" spans="1:16" x14ac:dyDescent="0.2">
      <c r="B6" s="14">
        <v>0</v>
      </c>
      <c r="C6" s="164">
        <v>1</v>
      </c>
      <c r="D6" s="165"/>
      <c r="E6" s="58">
        <v>2</v>
      </c>
      <c r="F6" s="58">
        <v>3</v>
      </c>
      <c r="G6" s="58">
        <v>4</v>
      </c>
      <c r="H6" s="64"/>
      <c r="K6" s="168"/>
      <c r="L6" s="168"/>
      <c r="M6" s="168"/>
      <c r="N6" s="168"/>
      <c r="O6" s="168"/>
      <c r="P6" s="168"/>
    </row>
    <row r="7" spans="1:16" x14ac:dyDescent="0.2">
      <c r="B7" s="16" t="s">
        <v>5</v>
      </c>
      <c r="C7" s="166" t="s">
        <v>95</v>
      </c>
      <c r="D7" s="167"/>
      <c r="E7" s="79">
        <v>7007</v>
      </c>
      <c r="F7" s="79">
        <v>4097</v>
      </c>
      <c r="G7" s="80">
        <f>SUM(E7:F7)</f>
        <v>11104</v>
      </c>
      <c r="H7" s="63"/>
    </row>
    <row r="8" spans="1:16" x14ac:dyDescent="0.2">
      <c r="B8" s="16" t="s">
        <v>7</v>
      </c>
      <c r="C8" s="155" t="s">
        <v>96</v>
      </c>
      <c r="D8" s="156"/>
      <c r="E8" s="79">
        <v>2725</v>
      </c>
      <c r="F8" s="79">
        <v>2035</v>
      </c>
      <c r="G8" s="80">
        <f t="shared" ref="G8:G27" si="0">SUM(E8:F8)</f>
        <v>4760</v>
      </c>
      <c r="H8" s="63"/>
    </row>
    <row r="9" spans="1:16" x14ac:dyDescent="0.2">
      <c r="B9" s="16" t="s">
        <v>9</v>
      </c>
      <c r="C9" s="155" t="s">
        <v>97</v>
      </c>
      <c r="D9" s="156"/>
      <c r="E9" s="79">
        <v>2222</v>
      </c>
      <c r="F9" s="79">
        <v>1920</v>
      </c>
      <c r="G9" s="80">
        <f t="shared" si="0"/>
        <v>4142</v>
      </c>
      <c r="H9" s="63"/>
    </row>
    <row r="10" spans="1:16" x14ac:dyDescent="0.2">
      <c r="B10" s="16" t="s">
        <v>11</v>
      </c>
      <c r="C10" s="155" t="s">
        <v>98</v>
      </c>
      <c r="D10" s="156"/>
      <c r="E10" s="79">
        <v>1672</v>
      </c>
      <c r="F10" s="79">
        <v>1397</v>
      </c>
      <c r="G10" s="80">
        <f t="shared" si="0"/>
        <v>3069</v>
      </c>
      <c r="H10" s="63"/>
    </row>
    <row r="11" spans="1:16" x14ac:dyDescent="0.2">
      <c r="B11" s="16" t="s">
        <v>13</v>
      </c>
      <c r="C11" s="155" t="s">
        <v>99</v>
      </c>
      <c r="D11" s="156"/>
      <c r="E11" s="79">
        <v>5198</v>
      </c>
      <c r="F11" s="79">
        <v>3831</v>
      </c>
      <c r="G11" s="80">
        <f t="shared" si="0"/>
        <v>9029</v>
      </c>
      <c r="H11" s="63"/>
    </row>
    <row r="12" spans="1:16" x14ac:dyDescent="0.2">
      <c r="B12" s="16" t="s">
        <v>15</v>
      </c>
      <c r="C12" s="155" t="s">
        <v>100</v>
      </c>
      <c r="D12" s="156"/>
      <c r="E12" s="79">
        <v>2157</v>
      </c>
      <c r="F12" s="79">
        <v>1680</v>
      </c>
      <c r="G12" s="80">
        <f t="shared" si="0"/>
        <v>3837</v>
      </c>
      <c r="H12" s="63"/>
    </row>
    <row r="13" spans="1:16" x14ac:dyDescent="0.2">
      <c r="B13" s="16" t="s">
        <v>17</v>
      </c>
      <c r="C13" s="160" t="s">
        <v>101</v>
      </c>
      <c r="D13" s="161"/>
      <c r="E13" s="79">
        <v>1810</v>
      </c>
      <c r="F13" s="79">
        <v>1389</v>
      </c>
      <c r="G13" s="80">
        <f t="shared" si="0"/>
        <v>3199</v>
      </c>
      <c r="H13" s="63"/>
    </row>
    <row r="14" spans="1:16" x14ac:dyDescent="0.2">
      <c r="B14" s="59" t="s">
        <v>44</v>
      </c>
      <c r="C14" s="155" t="s">
        <v>102</v>
      </c>
      <c r="D14" s="156"/>
      <c r="E14" s="79">
        <v>4814</v>
      </c>
      <c r="F14" s="79">
        <v>4587</v>
      </c>
      <c r="G14" s="80">
        <f t="shared" si="0"/>
        <v>9401</v>
      </c>
      <c r="H14" s="63"/>
      <c r="J14" s="60"/>
    </row>
    <row r="15" spans="1:16" x14ac:dyDescent="0.2">
      <c r="B15" s="59" t="s">
        <v>47</v>
      </c>
      <c r="C15" s="155" t="s">
        <v>103</v>
      </c>
      <c r="D15" s="156"/>
      <c r="E15" s="79">
        <v>607</v>
      </c>
      <c r="F15" s="79">
        <v>506</v>
      </c>
      <c r="G15" s="80">
        <f t="shared" si="0"/>
        <v>1113</v>
      </c>
      <c r="H15" s="63"/>
    </row>
    <row r="16" spans="1:16" x14ac:dyDescent="0.2">
      <c r="B16" s="59" t="s">
        <v>50</v>
      </c>
      <c r="C16" s="155" t="s">
        <v>104</v>
      </c>
      <c r="D16" s="156"/>
      <c r="E16" s="79">
        <v>1184</v>
      </c>
      <c r="F16" s="79">
        <v>936</v>
      </c>
      <c r="G16" s="80">
        <f t="shared" si="0"/>
        <v>2120</v>
      </c>
      <c r="H16" s="63"/>
    </row>
    <row r="17" spans="2:8" x14ac:dyDescent="0.2">
      <c r="B17" s="59" t="s">
        <v>53</v>
      </c>
      <c r="C17" s="155" t="s">
        <v>105</v>
      </c>
      <c r="D17" s="156"/>
      <c r="E17" s="79">
        <v>1079</v>
      </c>
      <c r="F17" s="79">
        <v>801</v>
      </c>
      <c r="G17" s="80">
        <f t="shared" si="0"/>
        <v>1880</v>
      </c>
      <c r="H17" s="63"/>
    </row>
    <row r="18" spans="2:8" x14ac:dyDescent="0.2">
      <c r="B18" s="59" t="s">
        <v>56</v>
      </c>
      <c r="C18" s="155" t="s">
        <v>106</v>
      </c>
      <c r="D18" s="156"/>
      <c r="E18" s="79">
        <v>2825</v>
      </c>
      <c r="F18" s="79">
        <v>1719</v>
      </c>
      <c r="G18" s="80">
        <f t="shared" si="0"/>
        <v>4544</v>
      </c>
      <c r="H18" s="63"/>
    </row>
    <row r="19" spans="2:8" x14ac:dyDescent="0.2">
      <c r="B19" s="59" t="s">
        <v>59</v>
      </c>
      <c r="C19" s="155" t="s">
        <v>107</v>
      </c>
      <c r="D19" s="156"/>
      <c r="E19" s="79">
        <v>2695</v>
      </c>
      <c r="F19" s="79">
        <v>2497</v>
      </c>
      <c r="G19" s="80">
        <f t="shared" si="0"/>
        <v>5192</v>
      </c>
      <c r="H19" s="63"/>
    </row>
    <row r="20" spans="2:8" x14ac:dyDescent="0.2">
      <c r="B20" s="59" t="s">
        <v>62</v>
      </c>
      <c r="C20" s="155" t="s">
        <v>108</v>
      </c>
      <c r="D20" s="156"/>
      <c r="E20" s="79">
        <v>5827</v>
      </c>
      <c r="F20" s="79">
        <v>4327</v>
      </c>
      <c r="G20" s="80">
        <f t="shared" si="0"/>
        <v>10154</v>
      </c>
      <c r="H20" s="63"/>
    </row>
    <row r="21" spans="2:8" x14ac:dyDescent="0.2">
      <c r="B21" s="59" t="s">
        <v>65</v>
      </c>
      <c r="C21" s="155" t="s">
        <v>109</v>
      </c>
      <c r="D21" s="156"/>
      <c r="E21" s="79">
        <v>1386</v>
      </c>
      <c r="F21" s="79">
        <v>1280</v>
      </c>
      <c r="G21" s="80">
        <f t="shared" si="0"/>
        <v>2666</v>
      </c>
      <c r="H21" s="63"/>
    </row>
    <row r="22" spans="2:8" x14ac:dyDescent="0.2">
      <c r="B22" s="59" t="s">
        <v>68</v>
      </c>
      <c r="C22" s="155" t="s">
        <v>110</v>
      </c>
      <c r="D22" s="156"/>
      <c r="E22" s="79">
        <v>2359</v>
      </c>
      <c r="F22" s="79">
        <v>1862</v>
      </c>
      <c r="G22" s="80">
        <f t="shared" si="0"/>
        <v>4221</v>
      </c>
      <c r="H22" s="63"/>
    </row>
    <row r="23" spans="2:8" x14ac:dyDescent="0.2">
      <c r="B23" s="59" t="s">
        <v>71</v>
      </c>
      <c r="C23" s="155" t="s">
        <v>111</v>
      </c>
      <c r="D23" s="156"/>
      <c r="E23" s="79">
        <v>7406</v>
      </c>
      <c r="F23" s="79">
        <v>6762</v>
      </c>
      <c r="G23" s="80">
        <f t="shared" si="0"/>
        <v>14168</v>
      </c>
      <c r="H23" s="63"/>
    </row>
    <row r="24" spans="2:8" x14ac:dyDescent="0.2">
      <c r="B24" s="59" t="s">
        <v>74</v>
      </c>
      <c r="C24" s="155" t="s">
        <v>112</v>
      </c>
      <c r="D24" s="156"/>
      <c r="E24" s="79">
        <v>3725</v>
      </c>
      <c r="F24" s="79">
        <v>3185</v>
      </c>
      <c r="G24" s="80">
        <f t="shared" si="0"/>
        <v>6910</v>
      </c>
      <c r="H24" s="63"/>
    </row>
    <row r="25" spans="2:8" x14ac:dyDescent="0.2">
      <c r="B25" s="59" t="s">
        <v>77</v>
      </c>
      <c r="C25" s="155" t="s">
        <v>113</v>
      </c>
      <c r="D25" s="156"/>
      <c r="E25" s="79">
        <v>1692</v>
      </c>
      <c r="F25" s="79">
        <v>1328</v>
      </c>
      <c r="G25" s="80">
        <f t="shared" si="0"/>
        <v>3020</v>
      </c>
      <c r="H25" s="63"/>
    </row>
    <row r="26" spans="2:8" x14ac:dyDescent="0.2">
      <c r="B26" s="59" t="s">
        <v>80</v>
      </c>
      <c r="C26" s="155" t="s">
        <v>114</v>
      </c>
      <c r="D26" s="156"/>
      <c r="E26" s="79">
        <v>3206</v>
      </c>
      <c r="F26" s="79">
        <v>2293</v>
      </c>
      <c r="G26" s="80">
        <f t="shared" si="0"/>
        <v>5499</v>
      </c>
      <c r="H26" s="63"/>
    </row>
    <row r="27" spans="2:8" x14ac:dyDescent="0.2">
      <c r="B27" s="59" t="s">
        <v>83</v>
      </c>
      <c r="C27" s="155" t="s">
        <v>115</v>
      </c>
      <c r="D27" s="156"/>
      <c r="E27" s="79">
        <v>29476</v>
      </c>
      <c r="F27" s="79">
        <v>27177</v>
      </c>
      <c r="G27" s="80">
        <f t="shared" si="0"/>
        <v>56653</v>
      </c>
      <c r="H27" s="63"/>
    </row>
    <row r="28" spans="2:8" ht="20.25" customHeight="1" x14ac:dyDescent="0.2">
      <c r="B28" s="157" t="s">
        <v>19</v>
      </c>
      <c r="C28" s="158"/>
      <c r="D28" s="159"/>
      <c r="E28" s="81">
        <f>SUM(E7:E27)</f>
        <v>91072</v>
      </c>
      <c r="F28" s="81">
        <f t="shared" ref="F28:G28" si="1">SUM(F7:F27)</f>
        <v>75609</v>
      </c>
      <c r="G28" s="81">
        <f t="shared" si="1"/>
        <v>166681</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126</v>
      </c>
      <c r="B56" s="172"/>
      <c r="C56" s="172"/>
      <c r="D56" s="172"/>
      <c r="E56" s="172"/>
      <c r="F56" s="172"/>
      <c r="G56" s="172"/>
      <c r="H56" s="172"/>
    </row>
  </sheetData>
  <mergeCells count="30">
    <mergeCell ref="K6:P6"/>
    <mergeCell ref="A2:H2"/>
    <mergeCell ref="C14:D14"/>
    <mergeCell ref="F4:G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6">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6">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G27">
    <cfRule type="dataBar" priority="4">
      <dataBar>
        <cfvo type="min"/>
        <cfvo type="max"/>
        <color rgb="FFFFB628"/>
      </dataBar>
      <extLst>
        <ext xmlns:x14="http://schemas.microsoft.com/office/spreadsheetml/2009/9/main" uri="{B025F937-C7B1-47D3-B67F-A62EFF666E3E}">
          <x14:id>{7BE18D06-6B5E-4D78-B3E9-EFF058B07BAC}</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7BE18D06-6B5E-4D78-B3E9-EFF058B07BAC}">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2022-10-11T12:20:39Z</cp:lastPrinted>
  <dcterms:created xsi:type="dcterms:W3CDTF">2016-10-06T08:05:06Z</dcterms:created>
  <dcterms:modified xsi:type="dcterms:W3CDTF">2023-01-13T11:25:40Z</dcterms:modified>
</cp:coreProperties>
</file>